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C402" i="21"/>
  <c r="D402" i="21"/>
  <c r="E402" i="21"/>
  <c r="F402" i="21"/>
  <c r="G402" i="21"/>
  <c r="H402" i="21"/>
  <c r="I402" i="21"/>
  <c r="J402" i="21"/>
  <c r="K402" i="21"/>
  <c r="L402" i="21"/>
  <c r="M402" i="21"/>
  <c r="N402" i="21"/>
  <c r="O402" i="21"/>
  <c r="P402" i="21"/>
  <c r="Q402" i="21"/>
  <c r="R402" i="21"/>
  <c r="S402" i="21"/>
  <c r="T402" i="21"/>
  <c r="U402" i="21"/>
  <c r="V402" i="21"/>
  <c r="W402" i="21"/>
  <c r="X402" i="21"/>
  <c r="Y402" i="21"/>
  <c r="C403" i="21"/>
  <c r="D403" i="21"/>
  <c r="E403" i="21"/>
  <c r="F403" i="21"/>
  <c r="G403" i="21"/>
  <c r="H403" i="21"/>
  <c r="I403" i="21"/>
  <c r="J403" i="21"/>
  <c r="K403" i="21"/>
  <c r="L403" i="21"/>
  <c r="M403" i="21"/>
  <c r="N403" i="21"/>
  <c r="O403" i="21"/>
  <c r="P403" i="21"/>
  <c r="Q403" i="21"/>
  <c r="R403" i="21"/>
  <c r="S403" i="21"/>
  <c r="T403" i="21"/>
  <c r="U403" i="21"/>
  <c r="V403" i="21"/>
  <c r="W403" i="21"/>
  <c r="X403" i="21"/>
  <c r="Y403" i="21"/>
  <c r="C404" i="21"/>
  <c r="D404" i="21"/>
  <c r="E404" i="21"/>
  <c r="F404" i="21"/>
  <c r="G404" i="21"/>
  <c r="H404" i="21"/>
  <c r="I404" i="21"/>
  <c r="J404" i="21"/>
  <c r="K404" i="21"/>
  <c r="L404" i="21"/>
  <c r="M404" i="21"/>
  <c r="N404" i="21"/>
  <c r="O404" i="21"/>
  <c r="P404" i="21"/>
  <c r="Q404" i="21"/>
  <c r="R404" i="21"/>
  <c r="S404" i="21"/>
  <c r="T404" i="21"/>
  <c r="U404" i="21"/>
  <c r="V404" i="21"/>
  <c r="W404" i="21"/>
  <c r="X404" i="21"/>
  <c r="Y404" i="21"/>
  <c r="C405" i="21"/>
  <c r="D405" i="21"/>
  <c r="E405" i="21"/>
  <c r="F405" i="21"/>
  <c r="G405" i="21"/>
  <c r="H405" i="21"/>
  <c r="I405" i="21"/>
  <c r="J405" i="21"/>
  <c r="K405" i="21"/>
  <c r="L405" i="21"/>
  <c r="M405" i="21"/>
  <c r="N405" i="21"/>
  <c r="O405" i="21"/>
  <c r="P405" i="21"/>
  <c r="Q405" i="21"/>
  <c r="R405" i="21"/>
  <c r="S405" i="21"/>
  <c r="T405" i="21"/>
  <c r="U405" i="21"/>
  <c r="V405" i="21"/>
  <c r="W405" i="21"/>
  <c r="X405" i="21"/>
  <c r="Y405" i="21"/>
  <c r="C406" i="21"/>
  <c r="D406" i="21"/>
  <c r="E406" i="21"/>
  <c r="F406" i="21"/>
  <c r="G406" i="21"/>
  <c r="H406" i="21"/>
  <c r="I406" i="21"/>
  <c r="J406" i="21"/>
  <c r="K406" i="21"/>
  <c r="L406" i="21"/>
  <c r="M406" i="21"/>
  <c r="N406" i="21"/>
  <c r="O406" i="21"/>
  <c r="P406" i="21"/>
  <c r="Q406" i="21"/>
  <c r="R406" i="21"/>
  <c r="S406" i="21"/>
  <c r="T406" i="21"/>
  <c r="U406" i="21"/>
  <c r="V406" i="21"/>
  <c r="W406" i="21"/>
  <c r="X406" i="21"/>
  <c r="Y406" i="21"/>
  <c r="C407" i="21"/>
  <c r="D407" i="21"/>
  <c r="E407" i="21"/>
  <c r="F407" i="21"/>
  <c r="G407" i="21"/>
  <c r="H407" i="21"/>
  <c r="I407" i="21"/>
  <c r="J407" i="21"/>
  <c r="K407" i="21"/>
  <c r="L407" i="21"/>
  <c r="M407" i="21"/>
  <c r="N407" i="21"/>
  <c r="O407" i="21"/>
  <c r="P407" i="21"/>
  <c r="Q407" i="21"/>
  <c r="R407" i="21"/>
  <c r="S407" i="21"/>
  <c r="T407" i="21"/>
  <c r="U407" i="21"/>
  <c r="V407" i="21"/>
  <c r="W407" i="21"/>
  <c r="X407" i="21"/>
  <c r="Y407" i="21"/>
  <c r="C408" i="21"/>
  <c r="D408" i="21"/>
  <c r="E408" i="21"/>
  <c r="F408" i="21"/>
  <c r="G408" i="21"/>
  <c r="H408" i="21"/>
  <c r="I408" i="21"/>
  <c r="J408" i="21"/>
  <c r="K408" i="21"/>
  <c r="L408" i="21"/>
  <c r="M408" i="21"/>
  <c r="N408" i="21"/>
  <c r="O408" i="21"/>
  <c r="P408" i="21"/>
  <c r="Q408" i="21"/>
  <c r="R408" i="21"/>
  <c r="S408" i="21"/>
  <c r="T408" i="21"/>
  <c r="U408" i="21"/>
  <c r="V408" i="21"/>
  <c r="W408" i="21"/>
  <c r="X408" i="21"/>
  <c r="Y408" i="21"/>
  <c r="C409" i="21"/>
  <c r="D409" i="21"/>
  <c r="E409" i="21"/>
  <c r="F409" i="21"/>
  <c r="G409" i="21"/>
  <c r="H409" i="21"/>
  <c r="I409" i="21"/>
  <c r="J409" i="21"/>
  <c r="K409" i="21"/>
  <c r="L409" i="21"/>
  <c r="M409" i="21"/>
  <c r="N409" i="21"/>
  <c r="O409" i="21"/>
  <c r="P409" i="21"/>
  <c r="Q409" i="21"/>
  <c r="R409" i="21"/>
  <c r="S409" i="21"/>
  <c r="T409" i="21"/>
  <c r="U409" i="21"/>
  <c r="V409" i="21"/>
  <c r="W409" i="21"/>
  <c r="X409" i="21"/>
  <c r="Y409" i="21"/>
  <c r="C410" i="21"/>
  <c r="D410" i="21"/>
  <c r="E410" i="21"/>
  <c r="F410" i="21"/>
  <c r="G410" i="21"/>
  <c r="H410" i="21"/>
  <c r="I410" i="21"/>
  <c r="J410" i="21"/>
  <c r="K410" i="21"/>
  <c r="L410" i="21"/>
  <c r="M410" i="21"/>
  <c r="N410" i="21"/>
  <c r="O410" i="21"/>
  <c r="P410" i="21"/>
  <c r="Q410" i="21"/>
  <c r="R410" i="21"/>
  <c r="S410" i="21"/>
  <c r="T410" i="21"/>
  <c r="U410" i="21"/>
  <c r="V410" i="21"/>
  <c r="W410" i="21"/>
  <c r="X410" i="21"/>
  <c r="Y410" i="21"/>
  <c r="C411" i="21"/>
  <c r="D411" i="21"/>
  <c r="E411" i="21"/>
  <c r="F411" i="21"/>
  <c r="G411" i="21"/>
  <c r="H411" i="21"/>
  <c r="I411" i="21"/>
  <c r="J411" i="21"/>
  <c r="K411" i="21"/>
  <c r="L411" i="21"/>
  <c r="M411" i="21"/>
  <c r="N411" i="21"/>
  <c r="O411" i="21"/>
  <c r="P411" i="21"/>
  <c r="Q411" i="21"/>
  <c r="R411" i="21"/>
  <c r="S411" i="21"/>
  <c r="T411" i="21"/>
  <c r="U411" i="21"/>
  <c r="V411" i="21"/>
  <c r="W411" i="21"/>
  <c r="X411" i="21"/>
  <c r="Y411" i="21"/>
  <c r="C412" i="21"/>
  <c r="D412" i="21"/>
  <c r="E412" i="21"/>
  <c r="F412" i="21"/>
  <c r="G412" i="21"/>
  <c r="H412" i="21"/>
  <c r="I412" i="21"/>
  <c r="J412" i="21"/>
  <c r="K412" i="21"/>
  <c r="L412" i="21"/>
  <c r="M412" i="21"/>
  <c r="N412" i="21"/>
  <c r="O412" i="21"/>
  <c r="P412" i="21"/>
  <c r="Q412" i="21"/>
  <c r="R412" i="21"/>
  <c r="S412" i="21"/>
  <c r="T412" i="21"/>
  <c r="U412" i="21"/>
  <c r="V412" i="21"/>
  <c r="W412" i="21"/>
  <c r="X412" i="21"/>
  <c r="Y412" i="21"/>
  <c r="C413" i="21"/>
  <c r="D413" i="21"/>
  <c r="E413" i="21"/>
  <c r="F413" i="21"/>
  <c r="G413" i="21"/>
  <c r="H413" i="21"/>
  <c r="I413" i="21"/>
  <c r="J413" i="21"/>
  <c r="K413" i="21"/>
  <c r="L413" i="21"/>
  <c r="M413" i="21"/>
  <c r="N413" i="21"/>
  <c r="O413" i="21"/>
  <c r="P413" i="21"/>
  <c r="Q413" i="21"/>
  <c r="R413" i="21"/>
  <c r="S413" i="21"/>
  <c r="T413" i="21"/>
  <c r="U413" i="21"/>
  <c r="V413" i="21"/>
  <c r="W413" i="21"/>
  <c r="X413" i="21"/>
  <c r="Y413" i="21"/>
  <c r="C414" i="21"/>
  <c r="D414" i="21"/>
  <c r="E414" i="21"/>
  <c r="F414" i="21"/>
  <c r="G414" i="21"/>
  <c r="H414" i="21"/>
  <c r="I414" i="21"/>
  <c r="J414" i="21"/>
  <c r="K414" i="21"/>
  <c r="L414" i="21"/>
  <c r="M414" i="21"/>
  <c r="N414" i="21"/>
  <c r="O414" i="21"/>
  <c r="P414" i="21"/>
  <c r="Q414" i="21"/>
  <c r="R414" i="21"/>
  <c r="S414" i="21"/>
  <c r="T414" i="21"/>
  <c r="U414" i="21"/>
  <c r="V414" i="21"/>
  <c r="W414" i="21"/>
  <c r="X414" i="21"/>
  <c r="Y414" i="21"/>
  <c r="C415" i="21"/>
  <c r="D415" i="21"/>
  <c r="E415" i="21"/>
  <c r="F415" i="21"/>
  <c r="G415" i="21"/>
  <c r="H415" i="21"/>
  <c r="I415" i="21"/>
  <c r="J415" i="21"/>
  <c r="K415" i="21"/>
  <c r="L415" i="21"/>
  <c r="M415" i="21"/>
  <c r="N415" i="21"/>
  <c r="O415" i="21"/>
  <c r="P415" i="21"/>
  <c r="Q415" i="21"/>
  <c r="R415" i="21"/>
  <c r="S415" i="21"/>
  <c r="T415" i="21"/>
  <c r="U415" i="21"/>
  <c r="V415" i="21"/>
  <c r="W415" i="21"/>
  <c r="X415" i="21"/>
  <c r="Y415" i="21"/>
  <c r="C416" i="21"/>
  <c r="D416" i="21"/>
  <c r="E416" i="21"/>
  <c r="F416" i="21"/>
  <c r="G416" i="21"/>
  <c r="H416" i="21"/>
  <c r="I416" i="21"/>
  <c r="J416" i="21"/>
  <c r="K416" i="21"/>
  <c r="L416" i="21"/>
  <c r="M416" i="21"/>
  <c r="N416" i="21"/>
  <c r="O416" i="21"/>
  <c r="P416" i="21"/>
  <c r="Q416" i="21"/>
  <c r="R416" i="21"/>
  <c r="S416" i="21"/>
  <c r="T416" i="21"/>
  <c r="U416" i="21"/>
  <c r="V416" i="21"/>
  <c r="W416" i="21"/>
  <c r="X416" i="21"/>
  <c r="Y416" i="21"/>
  <c r="C417" i="21"/>
  <c r="D417" i="21"/>
  <c r="E417" i="21"/>
  <c r="F417" i="21"/>
  <c r="G417" i="21"/>
  <c r="H417" i="21"/>
  <c r="I417" i="21"/>
  <c r="J417" i="21"/>
  <c r="K417" i="21"/>
  <c r="L417" i="21"/>
  <c r="M417" i="21"/>
  <c r="N417" i="21"/>
  <c r="O417" i="21"/>
  <c r="P417" i="21"/>
  <c r="Q417" i="21"/>
  <c r="R417" i="21"/>
  <c r="S417" i="21"/>
  <c r="T417" i="21"/>
  <c r="U417" i="21"/>
  <c r="V417" i="21"/>
  <c r="W417" i="21"/>
  <c r="X417" i="21"/>
  <c r="Y417" i="21"/>
  <c r="C418" i="21"/>
  <c r="D418" i="21"/>
  <c r="E418" i="21"/>
  <c r="F418" i="21"/>
  <c r="G418" i="21"/>
  <c r="H418" i="21"/>
  <c r="I418" i="21"/>
  <c r="J418" i="21"/>
  <c r="K418" i="21"/>
  <c r="L418" i="21"/>
  <c r="M418" i="21"/>
  <c r="N418" i="21"/>
  <c r="O418" i="21"/>
  <c r="P418" i="21"/>
  <c r="Q418" i="21"/>
  <c r="R418" i="21"/>
  <c r="S418" i="21"/>
  <c r="T418" i="21"/>
  <c r="U418" i="21"/>
  <c r="V418" i="21"/>
  <c r="W418" i="21"/>
  <c r="X418" i="21"/>
  <c r="Y418" i="21"/>
  <c r="C419" i="21"/>
  <c r="D419" i="21"/>
  <c r="E419" i="21"/>
  <c r="F419" i="21"/>
  <c r="G419" i="21"/>
  <c r="H419" i="21"/>
  <c r="I419" i="21"/>
  <c r="J419" i="21"/>
  <c r="K419" i="21"/>
  <c r="L419" i="21"/>
  <c r="M419" i="21"/>
  <c r="N419" i="21"/>
  <c r="O419" i="21"/>
  <c r="P419" i="21"/>
  <c r="Q419" i="21"/>
  <c r="R419" i="21"/>
  <c r="S419" i="21"/>
  <c r="T419" i="21"/>
  <c r="U419" i="21"/>
  <c r="V419" i="21"/>
  <c r="W419" i="21"/>
  <c r="X419" i="21"/>
  <c r="Y419" i="21"/>
  <c r="C420" i="21"/>
  <c r="D420" i="21"/>
  <c r="E420" i="21"/>
  <c r="F420" i="21"/>
  <c r="G420" i="21"/>
  <c r="H420" i="21"/>
  <c r="I420" i="21"/>
  <c r="J420" i="21"/>
  <c r="K420" i="21"/>
  <c r="L420" i="21"/>
  <c r="M420" i="21"/>
  <c r="N420" i="21"/>
  <c r="O420" i="21"/>
  <c r="P420" i="21"/>
  <c r="Q420" i="21"/>
  <c r="R420" i="21"/>
  <c r="S420" i="21"/>
  <c r="T420" i="21"/>
  <c r="U420" i="21"/>
  <c r="V420" i="21"/>
  <c r="W420" i="21"/>
  <c r="X420" i="21"/>
  <c r="Y420" i="21"/>
  <c r="C421" i="21"/>
  <c r="D421" i="21"/>
  <c r="E421" i="21"/>
  <c r="F421" i="21"/>
  <c r="G421" i="21"/>
  <c r="H421" i="21"/>
  <c r="I421" i="21"/>
  <c r="J421" i="21"/>
  <c r="K421" i="21"/>
  <c r="L421" i="21"/>
  <c r="M421" i="21"/>
  <c r="N421" i="21"/>
  <c r="O421" i="21"/>
  <c r="P421" i="21"/>
  <c r="Q421" i="21"/>
  <c r="R421" i="21"/>
  <c r="S421" i="21"/>
  <c r="T421" i="21"/>
  <c r="U421" i="21"/>
  <c r="V421" i="21"/>
  <c r="W421" i="21"/>
  <c r="X421" i="21"/>
  <c r="Y421" i="21"/>
  <c r="C422" i="21"/>
  <c r="D422" i="21"/>
  <c r="E422" i="21"/>
  <c r="F422" i="21"/>
  <c r="G422" i="21"/>
  <c r="H422" i="21"/>
  <c r="I422" i="21"/>
  <c r="J422" i="21"/>
  <c r="K422" i="21"/>
  <c r="L422" i="21"/>
  <c r="M422" i="21"/>
  <c r="N422" i="21"/>
  <c r="O422" i="21"/>
  <c r="P422" i="21"/>
  <c r="Q422" i="21"/>
  <c r="R422" i="21"/>
  <c r="S422" i="21"/>
  <c r="T422" i="21"/>
  <c r="U422" i="21"/>
  <c r="V422" i="21"/>
  <c r="W422" i="21"/>
  <c r="X422" i="21"/>
  <c r="Y422" i="21"/>
  <c r="C423" i="21"/>
  <c r="D423" i="21"/>
  <c r="E423" i="21"/>
  <c r="F423" i="21"/>
  <c r="G423" i="21"/>
  <c r="H423" i="21"/>
  <c r="I423" i="21"/>
  <c r="J423" i="21"/>
  <c r="K423" i="21"/>
  <c r="L423" i="21"/>
  <c r="M423" i="21"/>
  <c r="N423" i="21"/>
  <c r="O423" i="21"/>
  <c r="P423" i="21"/>
  <c r="Q423" i="21"/>
  <c r="R423" i="21"/>
  <c r="S423" i="21"/>
  <c r="T423" i="21"/>
  <c r="U423" i="21"/>
  <c r="V423" i="21"/>
  <c r="W423" i="21"/>
  <c r="X423" i="21"/>
  <c r="Y423" i="21"/>
  <c r="C424" i="21"/>
  <c r="D424" i="21"/>
  <c r="E424" i="21"/>
  <c r="F424" i="21"/>
  <c r="G424" i="21"/>
  <c r="H424" i="21"/>
  <c r="I424" i="21"/>
  <c r="J424" i="21"/>
  <c r="K424" i="21"/>
  <c r="L424" i="21"/>
  <c r="M424" i="21"/>
  <c r="N424" i="21"/>
  <c r="O424" i="21"/>
  <c r="P424" i="21"/>
  <c r="Q424" i="21"/>
  <c r="R424" i="21"/>
  <c r="S424" i="21"/>
  <c r="T424" i="21"/>
  <c r="U424" i="21"/>
  <c r="V424" i="21"/>
  <c r="W424" i="21"/>
  <c r="X424" i="21"/>
  <c r="Y424" i="21"/>
  <c r="C425" i="21"/>
  <c r="D425" i="21"/>
  <c r="E425" i="21"/>
  <c r="F425" i="21"/>
  <c r="G425" i="21"/>
  <c r="H425" i="21"/>
  <c r="I425" i="21"/>
  <c r="J425" i="21"/>
  <c r="K425" i="21"/>
  <c r="L425" i="21"/>
  <c r="M425" i="21"/>
  <c r="N425" i="21"/>
  <c r="O425" i="21"/>
  <c r="P425" i="21"/>
  <c r="Q425" i="21"/>
  <c r="R425" i="21"/>
  <c r="S425" i="21"/>
  <c r="T425" i="21"/>
  <c r="U425" i="21"/>
  <c r="V425" i="21"/>
  <c r="W425" i="21"/>
  <c r="X425" i="21"/>
  <c r="Y425" i="21"/>
  <c r="C426" i="21"/>
  <c r="D426" i="21"/>
  <c r="E426" i="21"/>
  <c r="F426" i="21"/>
  <c r="G426" i="21"/>
  <c r="H426" i="21"/>
  <c r="I426" i="21"/>
  <c r="J426" i="21"/>
  <c r="K426" i="21"/>
  <c r="L426" i="21"/>
  <c r="M426" i="21"/>
  <c r="N426" i="21"/>
  <c r="O426" i="21"/>
  <c r="P426" i="21"/>
  <c r="Q426" i="21"/>
  <c r="R426" i="21"/>
  <c r="S426" i="21"/>
  <c r="T426" i="21"/>
  <c r="U426" i="21"/>
  <c r="V426" i="21"/>
  <c r="W426" i="21"/>
  <c r="X426" i="21"/>
  <c r="Y426" i="21"/>
  <c r="C427" i="21"/>
  <c r="D427" i="21"/>
  <c r="E427" i="21"/>
  <c r="F427" i="21"/>
  <c r="G427" i="21"/>
  <c r="H427" i="21"/>
  <c r="I427" i="21"/>
  <c r="J427" i="21"/>
  <c r="K427" i="21"/>
  <c r="L427" i="21"/>
  <c r="M427" i="21"/>
  <c r="N427" i="21"/>
  <c r="O427" i="21"/>
  <c r="P427" i="21"/>
  <c r="Q427" i="21"/>
  <c r="R427" i="21"/>
  <c r="S427" i="21"/>
  <c r="T427" i="21"/>
  <c r="U427" i="21"/>
  <c r="V427" i="21"/>
  <c r="W427" i="21"/>
  <c r="X427" i="21"/>
  <c r="Y427" i="21"/>
  <c r="C428" i="21"/>
  <c r="D428" i="21"/>
  <c r="E428" i="21"/>
  <c r="F428" i="21"/>
  <c r="G428" i="21"/>
  <c r="H428" i="21"/>
  <c r="I428" i="21"/>
  <c r="J428" i="21"/>
  <c r="K428" i="21"/>
  <c r="L428" i="21"/>
  <c r="M428" i="21"/>
  <c r="N428" i="21"/>
  <c r="O428" i="21"/>
  <c r="P428" i="21"/>
  <c r="Q428" i="21"/>
  <c r="R428" i="21"/>
  <c r="S428" i="21"/>
  <c r="T428" i="21"/>
  <c r="U428" i="21"/>
  <c r="V428" i="21"/>
  <c r="W428" i="21"/>
  <c r="X428" i="21"/>
  <c r="Y428" i="21"/>
  <c r="C429" i="21"/>
  <c r="D429" i="21"/>
  <c r="E429" i="21"/>
  <c r="F429" i="21"/>
  <c r="G429" i="21"/>
  <c r="H429" i="21"/>
  <c r="I429" i="21"/>
  <c r="J429" i="21"/>
  <c r="K429" i="21"/>
  <c r="L429" i="21"/>
  <c r="M429" i="21"/>
  <c r="N429" i="21"/>
  <c r="O429" i="21"/>
  <c r="P429" i="21"/>
  <c r="Q429" i="21"/>
  <c r="R429" i="21"/>
  <c r="S429" i="21"/>
  <c r="T429" i="21"/>
  <c r="U429" i="21"/>
  <c r="V429" i="21"/>
  <c r="W429" i="21"/>
  <c r="X429" i="21"/>
  <c r="Y429" i="21"/>
  <c r="C430" i="21"/>
  <c r="D430" i="21"/>
  <c r="E430" i="21"/>
  <c r="F430" i="21"/>
  <c r="G430" i="21"/>
  <c r="H430" i="21"/>
  <c r="I430" i="21"/>
  <c r="J430" i="21"/>
  <c r="K430" i="21"/>
  <c r="L430" i="21"/>
  <c r="M430" i="21"/>
  <c r="N430" i="21"/>
  <c r="O430" i="21"/>
  <c r="P430" i="21"/>
  <c r="Q430" i="21"/>
  <c r="R430" i="21"/>
  <c r="S430" i="21"/>
  <c r="T430" i="21"/>
  <c r="U430" i="21"/>
  <c r="V430" i="21"/>
  <c r="W430" i="21"/>
  <c r="X430" i="21"/>
  <c r="Y430" i="21"/>
  <c r="C431" i="21"/>
  <c r="D431" i="21"/>
  <c r="E431" i="21"/>
  <c r="F431" i="21"/>
  <c r="G431" i="21"/>
  <c r="H431" i="21"/>
  <c r="I431" i="21"/>
  <c r="J431" i="21"/>
  <c r="K431" i="21"/>
  <c r="L431" i="21"/>
  <c r="M431" i="21"/>
  <c r="N431" i="21"/>
  <c r="O431" i="21"/>
  <c r="P431" i="21"/>
  <c r="Q431" i="21"/>
  <c r="R431" i="21"/>
  <c r="S431" i="21"/>
  <c r="T431" i="21"/>
  <c r="U431" i="21"/>
  <c r="V431" i="21"/>
  <c r="W431" i="21"/>
  <c r="X431" i="21"/>
  <c r="Y431" i="21"/>
  <c r="C432" i="21"/>
  <c r="D432" i="21"/>
  <c r="E432" i="21"/>
  <c r="F432" i="21"/>
  <c r="G432" i="21"/>
  <c r="H432" i="21"/>
  <c r="I432" i="21"/>
  <c r="J432" i="21"/>
  <c r="K432" i="21"/>
  <c r="L432" i="21"/>
  <c r="M432" i="21"/>
  <c r="N432" i="21"/>
  <c r="O432" i="21"/>
  <c r="P432" i="21"/>
  <c r="Q432" i="21"/>
  <c r="R432" i="21"/>
  <c r="S432" i="21"/>
  <c r="T432" i="21"/>
  <c r="U432" i="21"/>
  <c r="V432" i="21"/>
  <c r="W432" i="21"/>
  <c r="X432" i="21"/>
  <c r="Y432" i="21"/>
  <c r="B403" i="21"/>
  <c r="B404" i="21"/>
  <c r="B405" i="21"/>
  <c r="B406" i="21"/>
  <c r="B407" i="21"/>
  <c r="B408" i="21"/>
  <c r="B409" i="21"/>
  <c r="B410" i="21"/>
  <c r="B411" i="21"/>
  <c r="B412" i="21"/>
  <c r="B413" i="21"/>
  <c r="B414" i="21"/>
  <c r="B415" i="21"/>
  <c r="B416" i="21"/>
  <c r="B417" i="21"/>
  <c r="B418" i="21"/>
  <c r="B419" i="21"/>
  <c r="B420" i="21"/>
  <c r="B421" i="21"/>
  <c r="B422" i="21"/>
  <c r="B423" i="21"/>
  <c r="B424" i="21"/>
  <c r="B425" i="21"/>
  <c r="B426" i="21"/>
  <c r="B427" i="21"/>
  <c r="B428" i="21"/>
  <c r="B429" i="21"/>
  <c r="B430" i="21"/>
  <c r="B431" i="21"/>
  <c r="B432" i="21"/>
  <c r="B402" i="21"/>
  <c r="C367" i="21"/>
  <c r="D367" i="21"/>
  <c r="E367" i="21"/>
  <c r="F367" i="21"/>
  <c r="G367" i="21"/>
  <c r="H367" i="21"/>
  <c r="I367" i="21"/>
  <c r="J367" i="21"/>
  <c r="K367" i="21"/>
  <c r="L367" i="21"/>
  <c r="M367" i="21"/>
  <c r="N367" i="21"/>
  <c r="O367" i="21"/>
  <c r="P367" i="21"/>
  <c r="Q367" i="21"/>
  <c r="R367" i="21"/>
  <c r="S367" i="21"/>
  <c r="T367" i="21"/>
  <c r="U367" i="21"/>
  <c r="V367" i="21"/>
  <c r="W367" i="21"/>
  <c r="X367" i="21"/>
  <c r="Y367" i="21"/>
  <c r="C368" i="21"/>
  <c r="D368" i="21"/>
  <c r="E368" i="21"/>
  <c r="F368" i="21"/>
  <c r="G368" i="21"/>
  <c r="H368" i="21"/>
  <c r="I368" i="21"/>
  <c r="J368" i="21"/>
  <c r="K368" i="21"/>
  <c r="L368" i="21"/>
  <c r="M368" i="21"/>
  <c r="N368" i="21"/>
  <c r="O368" i="21"/>
  <c r="P368" i="21"/>
  <c r="Q368" i="21"/>
  <c r="R368" i="21"/>
  <c r="S368" i="21"/>
  <c r="T368" i="21"/>
  <c r="U368" i="21"/>
  <c r="V368" i="21"/>
  <c r="W368" i="21"/>
  <c r="X368" i="21"/>
  <c r="Y368" i="21"/>
  <c r="C369" i="21"/>
  <c r="D369" i="21"/>
  <c r="E369" i="21"/>
  <c r="F369" i="21"/>
  <c r="G369" i="21"/>
  <c r="H369" i="21"/>
  <c r="I369" i="21"/>
  <c r="J369" i="21"/>
  <c r="K369" i="21"/>
  <c r="L369" i="21"/>
  <c r="M369" i="21"/>
  <c r="N369" i="21"/>
  <c r="O369" i="21"/>
  <c r="P369" i="21"/>
  <c r="Q369" i="21"/>
  <c r="R369" i="21"/>
  <c r="S369" i="21"/>
  <c r="T369" i="21"/>
  <c r="U369" i="21"/>
  <c r="V369" i="21"/>
  <c r="W369" i="21"/>
  <c r="X369" i="21"/>
  <c r="Y369" i="21"/>
  <c r="C370" i="21"/>
  <c r="D370" i="21"/>
  <c r="E370" i="21"/>
  <c r="F370" i="21"/>
  <c r="G370" i="21"/>
  <c r="H370" i="21"/>
  <c r="I370" i="21"/>
  <c r="J370" i="21"/>
  <c r="K370" i="21"/>
  <c r="L370" i="21"/>
  <c r="M370" i="21"/>
  <c r="N370" i="21"/>
  <c r="O370" i="21"/>
  <c r="P370" i="21"/>
  <c r="Q370" i="21"/>
  <c r="R370" i="21"/>
  <c r="S370" i="21"/>
  <c r="T370" i="21"/>
  <c r="U370" i="21"/>
  <c r="V370" i="21"/>
  <c r="W370" i="21"/>
  <c r="X370" i="21"/>
  <c r="Y370" i="21"/>
  <c r="C371" i="21"/>
  <c r="D371" i="21"/>
  <c r="E371" i="21"/>
  <c r="F371" i="21"/>
  <c r="G371" i="21"/>
  <c r="H371" i="21"/>
  <c r="I371" i="21"/>
  <c r="J371" i="21"/>
  <c r="K371" i="21"/>
  <c r="L371" i="21"/>
  <c r="M371" i="21"/>
  <c r="N371" i="21"/>
  <c r="O371" i="21"/>
  <c r="P371" i="21"/>
  <c r="Q371" i="21"/>
  <c r="R371" i="21"/>
  <c r="S371" i="21"/>
  <c r="T371" i="21"/>
  <c r="U371" i="21"/>
  <c r="V371" i="21"/>
  <c r="W371" i="21"/>
  <c r="X371" i="21"/>
  <c r="Y371" i="21"/>
  <c r="C372" i="21"/>
  <c r="D372" i="21"/>
  <c r="E372" i="21"/>
  <c r="F372" i="21"/>
  <c r="G372" i="21"/>
  <c r="H372" i="21"/>
  <c r="I372" i="21"/>
  <c r="J372" i="21"/>
  <c r="K372" i="21"/>
  <c r="L372" i="21"/>
  <c r="M372" i="21"/>
  <c r="N372" i="21"/>
  <c r="O372" i="21"/>
  <c r="P372" i="21"/>
  <c r="Q372" i="21"/>
  <c r="R372" i="21"/>
  <c r="S372" i="21"/>
  <c r="T372" i="21"/>
  <c r="U372" i="21"/>
  <c r="V372" i="21"/>
  <c r="W372" i="21"/>
  <c r="X372" i="21"/>
  <c r="Y372" i="21"/>
  <c r="C373" i="21"/>
  <c r="D373" i="21"/>
  <c r="E373" i="21"/>
  <c r="F373" i="21"/>
  <c r="G373" i="21"/>
  <c r="H373" i="21"/>
  <c r="I373" i="21"/>
  <c r="J373" i="21"/>
  <c r="K373" i="21"/>
  <c r="L373" i="21"/>
  <c r="M373" i="21"/>
  <c r="N373" i="21"/>
  <c r="O373" i="21"/>
  <c r="P373" i="21"/>
  <c r="Q373" i="21"/>
  <c r="R373" i="21"/>
  <c r="S373" i="21"/>
  <c r="T373" i="21"/>
  <c r="U373" i="21"/>
  <c r="V373" i="21"/>
  <c r="W373" i="21"/>
  <c r="X373" i="21"/>
  <c r="Y373" i="21"/>
  <c r="C374" i="21"/>
  <c r="D374" i="21"/>
  <c r="E374" i="21"/>
  <c r="F374" i="21"/>
  <c r="G374" i="21"/>
  <c r="H374" i="21"/>
  <c r="I374" i="21"/>
  <c r="J374" i="21"/>
  <c r="K374" i="21"/>
  <c r="L374" i="21"/>
  <c r="M374" i="21"/>
  <c r="N374" i="21"/>
  <c r="O374" i="21"/>
  <c r="P374" i="21"/>
  <c r="Q374" i="21"/>
  <c r="R374" i="21"/>
  <c r="S374" i="21"/>
  <c r="T374" i="21"/>
  <c r="U374" i="21"/>
  <c r="V374" i="21"/>
  <c r="W374" i="21"/>
  <c r="X374" i="21"/>
  <c r="Y374" i="21"/>
  <c r="C375" i="21"/>
  <c r="D375" i="21"/>
  <c r="E375" i="21"/>
  <c r="F375" i="21"/>
  <c r="G375" i="21"/>
  <c r="H375" i="21"/>
  <c r="I375" i="21"/>
  <c r="J375" i="21"/>
  <c r="K375" i="21"/>
  <c r="L375" i="21"/>
  <c r="M375" i="21"/>
  <c r="N375" i="21"/>
  <c r="O375" i="21"/>
  <c r="P375" i="21"/>
  <c r="Q375" i="21"/>
  <c r="R375" i="21"/>
  <c r="S375" i="21"/>
  <c r="T375" i="21"/>
  <c r="U375" i="21"/>
  <c r="V375" i="21"/>
  <c r="W375" i="21"/>
  <c r="X375" i="21"/>
  <c r="Y375" i="21"/>
  <c r="C376" i="21"/>
  <c r="D376" i="21"/>
  <c r="E376" i="21"/>
  <c r="F376" i="21"/>
  <c r="G376" i="21"/>
  <c r="H376" i="21"/>
  <c r="I376" i="21"/>
  <c r="J376" i="21"/>
  <c r="K376" i="21"/>
  <c r="L376" i="21"/>
  <c r="M376" i="21"/>
  <c r="N376" i="21"/>
  <c r="O376" i="21"/>
  <c r="P376" i="21"/>
  <c r="Q376" i="21"/>
  <c r="R376" i="21"/>
  <c r="S376" i="21"/>
  <c r="T376" i="21"/>
  <c r="U376" i="21"/>
  <c r="V376" i="21"/>
  <c r="W376" i="21"/>
  <c r="X376" i="21"/>
  <c r="Y376" i="21"/>
  <c r="C377" i="21"/>
  <c r="D377" i="21"/>
  <c r="E377" i="21"/>
  <c r="F377" i="21"/>
  <c r="G377" i="21"/>
  <c r="H377" i="21"/>
  <c r="I377" i="21"/>
  <c r="J377" i="21"/>
  <c r="K377" i="21"/>
  <c r="L377" i="21"/>
  <c r="M377" i="21"/>
  <c r="N377" i="21"/>
  <c r="O377" i="21"/>
  <c r="P377" i="21"/>
  <c r="Q377" i="21"/>
  <c r="R377" i="21"/>
  <c r="S377" i="21"/>
  <c r="T377" i="21"/>
  <c r="U377" i="21"/>
  <c r="V377" i="21"/>
  <c r="W377" i="21"/>
  <c r="X377" i="21"/>
  <c r="Y377" i="21"/>
  <c r="C378" i="21"/>
  <c r="D378" i="21"/>
  <c r="E378" i="21"/>
  <c r="F378" i="21"/>
  <c r="G378" i="21"/>
  <c r="H378" i="21"/>
  <c r="I378" i="21"/>
  <c r="J378" i="21"/>
  <c r="K378" i="21"/>
  <c r="L378" i="21"/>
  <c r="M378" i="21"/>
  <c r="N378" i="21"/>
  <c r="O378" i="21"/>
  <c r="P378" i="21"/>
  <c r="Q378" i="21"/>
  <c r="R378" i="21"/>
  <c r="S378" i="21"/>
  <c r="T378" i="21"/>
  <c r="U378" i="21"/>
  <c r="V378" i="21"/>
  <c r="W378" i="21"/>
  <c r="X378" i="21"/>
  <c r="Y378" i="21"/>
  <c r="C379" i="21"/>
  <c r="D379" i="21"/>
  <c r="E379" i="21"/>
  <c r="F379" i="21"/>
  <c r="G379" i="21"/>
  <c r="H379" i="21"/>
  <c r="I379" i="21"/>
  <c r="J379" i="21"/>
  <c r="K379" i="21"/>
  <c r="L379" i="21"/>
  <c r="M379" i="21"/>
  <c r="N379" i="21"/>
  <c r="O379" i="21"/>
  <c r="P379" i="21"/>
  <c r="Q379" i="21"/>
  <c r="R379" i="21"/>
  <c r="S379" i="21"/>
  <c r="T379" i="21"/>
  <c r="U379" i="21"/>
  <c r="V379" i="21"/>
  <c r="W379" i="21"/>
  <c r="X379" i="21"/>
  <c r="Y379" i="21"/>
  <c r="C380" i="21"/>
  <c r="D380" i="21"/>
  <c r="E380" i="21"/>
  <c r="F380" i="21"/>
  <c r="G380" i="21"/>
  <c r="H380" i="21"/>
  <c r="I380" i="21"/>
  <c r="J380" i="21"/>
  <c r="K380" i="21"/>
  <c r="L380" i="21"/>
  <c r="M380" i="21"/>
  <c r="N380" i="21"/>
  <c r="O380" i="21"/>
  <c r="P380" i="21"/>
  <c r="Q380" i="21"/>
  <c r="R380" i="21"/>
  <c r="S380" i="21"/>
  <c r="T380" i="21"/>
  <c r="U380" i="21"/>
  <c r="V380" i="21"/>
  <c r="W380" i="21"/>
  <c r="X380" i="21"/>
  <c r="Y380" i="21"/>
  <c r="C381" i="21"/>
  <c r="D381" i="21"/>
  <c r="E381" i="21"/>
  <c r="F381" i="21"/>
  <c r="G381" i="21"/>
  <c r="H381" i="21"/>
  <c r="I381" i="21"/>
  <c r="J381" i="21"/>
  <c r="K381" i="21"/>
  <c r="L381" i="21"/>
  <c r="M381" i="21"/>
  <c r="N381" i="21"/>
  <c r="O381" i="21"/>
  <c r="P381" i="21"/>
  <c r="Q381" i="21"/>
  <c r="R381" i="21"/>
  <c r="S381" i="21"/>
  <c r="T381" i="21"/>
  <c r="U381" i="21"/>
  <c r="V381" i="21"/>
  <c r="W381" i="21"/>
  <c r="X381" i="21"/>
  <c r="Y381" i="21"/>
  <c r="C382" i="21"/>
  <c r="D382" i="21"/>
  <c r="E382" i="21"/>
  <c r="F382" i="21"/>
  <c r="G382" i="21"/>
  <c r="H382" i="21"/>
  <c r="I382" i="21"/>
  <c r="J382" i="21"/>
  <c r="K382" i="21"/>
  <c r="L382" i="21"/>
  <c r="M382" i="21"/>
  <c r="N382" i="21"/>
  <c r="O382" i="21"/>
  <c r="P382" i="21"/>
  <c r="Q382" i="21"/>
  <c r="R382" i="21"/>
  <c r="S382" i="21"/>
  <c r="T382" i="21"/>
  <c r="U382" i="21"/>
  <c r="V382" i="21"/>
  <c r="W382" i="21"/>
  <c r="X382" i="21"/>
  <c r="Y382" i="21"/>
  <c r="C383" i="21"/>
  <c r="D383" i="21"/>
  <c r="E383" i="21"/>
  <c r="F383" i="21"/>
  <c r="G383" i="21"/>
  <c r="H383" i="21"/>
  <c r="I383" i="21"/>
  <c r="J383" i="21"/>
  <c r="K383" i="21"/>
  <c r="L383" i="21"/>
  <c r="M383" i="21"/>
  <c r="N383" i="21"/>
  <c r="O383" i="21"/>
  <c r="P383" i="21"/>
  <c r="Q383" i="21"/>
  <c r="R383" i="21"/>
  <c r="S383" i="21"/>
  <c r="T383" i="21"/>
  <c r="U383" i="21"/>
  <c r="V383" i="21"/>
  <c r="W383" i="21"/>
  <c r="X383" i="21"/>
  <c r="Y383" i="21"/>
  <c r="C384" i="21"/>
  <c r="D384" i="21"/>
  <c r="E384" i="21"/>
  <c r="F384" i="21"/>
  <c r="G384" i="21"/>
  <c r="H384" i="21"/>
  <c r="I384" i="21"/>
  <c r="J384" i="21"/>
  <c r="K384" i="21"/>
  <c r="L384" i="21"/>
  <c r="M384" i="21"/>
  <c r="N384" i="21"/>
  <c r="O384" i="21"/>
  <c r="P384" i="21"/>
  <c r="Q384" i="21"/>
  <c r="R384" i="21"/>
  <c r="S384" i="21"/>
  <c r="T384" i="21"/>
  <c r="U384" i="21"/>
  <c r="V384" i="21"/>
  <c r="W384" i="21"/>
  <c r="X384" i="21"/>
  <c r="Y384" i="21"/>
  <c r="C385" i="21"/>
  <c r="D385" i="21"/>
  <c r="E385" i="21"/>
  <c r="F385" i="21"/>
  <c r="G385" i="21"/>
  <c r="H385" i="21"/>
  <c r="I385" i="21"/>
  <c r="J385" i="21"/>
  <c r="K385" i="21"/>
  <c r="L385" i="21"/>
  <c r="M385" i="21"/>
  <c r="N385" i="21"/>
  <c r="O385" i="21"/>
  <c r="P385" i="21"/>
  <c r="Q385" i="21"/>
  <c r="R385" i="21"/>
  <c r="S385" i="21"/>
  <c r="T385" i="21"/>
  <c r="U385" i="21"/>
  <c r="V385" i="21"/>
  <c r="W385" i="21"/>
  <c r="X385" i="21"/>
  <c r="Y385" i="21"/>
  <c r="C386" i="21"/>
  <c r="D386" i="21"/>
  <c r="E386" i="21"/>
  <c r="F386" i="21"/>
  <c r="G386" i="21"/>
  <c r="H386" i="21"/>
  <c r="I386" i="21"/>
  <c r="J386" i="21"/>
  <c r="K386" i="21"/>
  <c r="L386" i="21"/>
  <c r="M386" i="21"/>
  <c r="N386" i="21"/>
  <c r="O386" i="21"/>
  <c r="P386" i="21"/>
  <c r="Q386" i="21"/>
  <c r="R386" i="21"/>
  <c r="S386" i="21"/>
  <c r="T386" i="21"/>
  <c r="U386" i="21"/>
  <c r="V386" i="21"/>
  <c r="W386" i="21"/>
  <c r="X386" i="21"/>
  <c r="Y386" i="21"/>
  <c r="C387" i="21"/>
  <c r="D387" i="21"/>
  <c r="E387" i="21"/>
  <c r="F387" i="21"/>
  <c r="G387" i="21"/>
  <c r="H387" i="21"/>
  <c r="I387" i="21"/>
  <c r="J387" i="21"/>
  <c r="K387" i="21"/>
  <c r="L387" i="21"/>
  <c r="M387" i="21"/>
  <c r="N387" i="21"/>
  <c r="O387" i="21"/>
  <c r="P387" i="21"/>
  <c r="Q387" i="21"/>
  <c r="R387" i="21"/>
  <c r="S387" i="21"/>
  <c r="T387" i="21"/>
  <c r="U387" i="21"/>
  <c r="V387" i="21"/>
  <c r="W387" i="21"/>
  <c r="X387" i="21"/>
  <c r="Y387" i="21"/>
  <c r="C388" i="21"/>
  <c r="D388" i="21"/>
  <c r="E388" i="21"/>
  <c r="F388" i="21"/>
  <c r="G388" i="21"/>
  <c r="H388" i="21"/>
  <c r="I388" i="21"/>
  <c r="J388" i="21"/>
  <c r="K388" i="21"/>
  <c r="L388" i="21"/>
  <c r="M388" i="21"/>
  <c r="N388" i="21"/>
  <c r="O388" i="21"/>
  <c r="P388" i="21"/>
  <c r="Q388" i="21"/>
  <c r="R388" i="21"/>
  <c r="S388" i="21"/>
  <c r="T388" i="21"/>
  <c r="U388" i="21"/>
  <c r="V388" i="21"/>
  <c r="W388" i="21"/>
  <c r="X388" i="21"/>
  <c r="Y388" i="21"/>
  <c r="C389" i="21"/>
  <c r="D389" i="21"/>
  <c r="E389" i="21"/>
  <c r="F389" i="21"/>
  <c r="G389" i="21"/>
  <c r="H389" i="21"/>
  <c r="I389" i="21"/>
  <c r="J389" i="21"/>
  <c r="K389" i="21"/>
  <c r="L389" i="21"/>
  <c r="M389" i="21"/>
  <c r="N389" i="21"/>
  <c r="O389" i="21"/>
  <c r="P389" i="21"/>
  <c r="Q389" i="21"/>
  <c r="R389" i="21"/>
  <c r="S389" i="21"/>
  <c r="T389" i="21"/>
  <c r="U389" i="21"/>
  <c r="V389" i="21"/>
  <c r="W389" i="21"/>
  <c r="X389" i="21"/>
  <c r="Y389" i="21"/>
  <c r="C390" i="21"/>
  <c r="D390" i="21"/>
  <c r="E390" i="21"/>
  <c r="F390" i="21"/>
  <c r="G390" i="21"/>
  <c r="H390" i="21"/>
  <c r="I390" i="21"/>
  <c r="J390" i="21"/>
  <c r="K390" i="21"/>
  <c r="L390" i="21"/>
  <c r="M390" i="21"/>
  <c r="N390" i="21"/>
  <c r="O390" i="21"/>
  <c r="P390" i="21"/>
  <c r="Q390" i="21"/>
  <c r="R390" i="21"/>
  <c r="S390" i="21"/>
  <c r="T390" i="21"/>
  <c r="U390" i="21"/>
  <c r="V390" i="21"/>
  <c r="W390" i="21"/>
  <c r="X390" i="21"/>
  <c r="Y390" i="21"/>
  <c r="C391" i="21"/>
  <c r="D391" i="21"/>
  <c r="E391" i="21"/>
  <c r="F391" i="21"/>
  <c r="G391" i="21"/>
  <c r="H391" i="21"/>
  <c r="I391" i="21"/>
  <c r="J391" i="21"/>
  <c r="K391" i="21"/>
  <c r="L391" i="21"/>
  <c r="M391" i="21"/>
  <c r="N391" i="21"/>
  <c r="O391" i="21"/>
  <c r="P391" i="21"/>
  <c r="Q391" i="21"/>
  <c r="R391" i="21"/>
  <c r="S391" i="21"/>
  <c r="T391" i="21"/>
  <c r="U391" i="21"/>
  <c r="V391" i="21"/>
  <c r="W391" i="21"/>
  <c r="X391" i="21"/>
  <c r="Y391" i="21"/>
  <c r="C392" i="21"/>
  <c r="D392" i="21"/>
  <c r="E392" i="21"/>
  <c r="F392" i="21"/>
  <c r="G392" i="21"/>
  <c r="H392" i="21"/>
  <c r="I392" i="21"/>
  <c r="J392" i="21"/>
  <c r="K392" i="21"/>
  <c r="L392" i="21"/>
  <c r="M392" i="21"/>
  <c r="N392" i="21"/>
  <c r="O392" i="21"/>
  <c r="P392" i="21"/>
  <c r="Q392" i="21"/>
  <c r="R392" i="21"/>
  <c r="S392" i="21"/>
  <c r="T392" i="21"/>
  <c r="U392" i="21"/>
  <c r="V392" i="21"/>
  <c r="W392" i="21"/>
  <c r="X392" i="21"/>
  <c r="Y392" i="21"/>
  <c r="C393" i="21"/>
  <c r="D393" i="21"/>
  <c r="E393" i="21"/>
  <c r="F393" i="21"/>
  <c r="G393" i="21"/>
  <c r="H393" i="21"/>
  <c r="I393" i="21"/>
  <c r="J393" i="21"/>
  <c r="K393" i="21"/>
  <c r="L393" i="21"/>
  <c r="M393" i="21"/>
  <c r="N393" i="21"/>
  <c r="O393" i="21"/>
  <c r="P393" i="21"/>
  <c r="Q393" i="21"/>
  <c r="R393" i="21"/>
  <c r="S393" i="21"/>
  <c r="T393" i="21"/>
  <c r="U393" i="21"/>
  <c r="V393" i="21"/>
  <c r="W393" i="21"/>
  <c r="X393" i="21"/>
  <c r="Y393" i="21"/>
  <c r="C394" i="21"/>
  <c r="D394" i="21"/>
  <c r="E394" i="21"/>
  <c r="F394" i="21"/>
  <c r="G394" i="21"/>
  <c r="H394" i="21"/>
  <c r="I394" i="21"/>
  <c r="J394" i="21"/>
  <c r="K394" i="21"/>
  <c r="L394" i="21"/>
  <c r="M394" i="21"/>
  <c r="N394" i="21"/>
  <c r="O394" i="21"/>
  <c r="P394" i="21"/>
  <c r="Q394" i="21"/>
  <c r="R394" i="21"/>
  <c r="S394" i="21"/>
  <c r="T394" i="21"/>
  <c r="U394" i="21"/>
  <c r="V394" i="21"/>
  <c r="W394" i="21"/>
  <c r="X394" i="21"/>
  <c r="Y394" i="21"/>
  <c r="C395" i="21"/>
  <c r="D395" i="21"/>
  <c r="E395" i="21"/>
  <c r="F395" i="21"/>
  <c r="G395" i="21"/>
  <c r="H395" i="21"/>
  <c r="I395" i="21"/>
  <c r="J395" i="21"/>
  <c r="K395" i="21"/>
  <c r="L395" i="21"/>
  <c r="M395" i="21"/>
  <c r="N395" i="21"/>
  <c r="O395" i="21"/>
  <c r="P395" i="21"/>
  <c r="Q395" i="21"/>
  <c r="R395" i="21"/>
  <c r="S395" i="21"/>
  <c r="T395" i="21"/>
  <c r="U395" i="21"/>
  <c r="V395" i="21"/>
  <c r="W395" i="21"/>
  <c r="X395" i="21"/>
  <c r="Y395" i="21"/>
  <c r="C396" i="21"/>
  <c r="D396" i="21"/>
  <c r="E396" i="21"/>
  <c r="F396" i="21"/>
  <c r="G396" i="21"/>
  <c r="H396" i="21"/>
  <c r="I396" i="21"/>
  <c r="J396" i="21"/>
  <c r="K396" i="21"/>
  <c r="L396" i="21"/>
  <c r="M396" i="21"/>
  <c r="N396" i="21"/>
  <c r="O396" i="21"/>
  <c r="P396" i="21"/>
  <c r="Q396" i="21"/>
  <c r="R396" i="21"/>
  <c r="S396" i="21"/>
  <c r="T396" i="21"/>
  <c r="U396" i="21"/>
  <c r="V396" i="21"/>
  <c r="W396" i="21"/>
  <c r="X396" i="21"/>
  <c r="Y396" i="21"/>
  <c r="C397" i="21"/>
  <c r="D397" i="21"/>
  <c r="E397" i="21"/>
  <c r="F397" i="21"/>
  <c r="G397" i="21"/>
  <c r="H397" i="21"/>
  <c r="I397" i="21"/>
  <c r="J397" i="21"/>
  <c r="K397" i="21"/>
  <c r="L397" i="21"/>
  <c r="M397" i="21"/>
  <c r="N397" i="21"/>
  <c r="O397" i="21"/>
  <c r="P397" i="21"/>
  <c r="Q397" i="21"/>
  <c r="R397" i="21"/>
  <c r="S397" i="21"/>
  <c r="T397" i="21"/>
  <c r="U397" i="21"/>
  <c r="V397" i="21"/>
  <c r="W397" i="21"/>
  <c r="X397" i="21"/>
  <c r="Y397" i="21"/>
  <c r="B368" i="21"/>
  <c r="B369" i="21"/>
  <c r="B370" i="21"/>
  <c r="B371" i="21"/>
  <c r="B372" i="21"/>
  <c r="B373" i="21"/>
  <c r="B374" i="21"/>
  <c r="B375" i="21"/>
  <c r="B376" i="21"/>
  <c r="B377" i="21"/>
  <c r="B378" i="21"/>
  <c r="B379" i="21"/>
  <c r="B380" i="21"/>
  <c r="B381" i="21"/>
  <c r="B382" i="21"/>
  <c r="B383" i="21"/>
  <c r="B384" i="21"/>
  <c r="B385" i="21"/>
  <c r="B386" i="21"/>
  <c r="B387" i="21"/>
  <c r="B388" i="21"/>
  <c r="B389" i="21"/>
  <c r="B390" i="21"/>
  <c r="B391" i="21"/>
  <c r="B392" i="21"/>
  <c r="B393" i="21"/>
  <c r="B394" i="21"/>
  <c r="B395" i="21"/>
  <c r="B396" i="21"/>
  <c r="B397" i="21"/>
  <c r="B367" i="21"/>
  <c r="C332" i="21"/>
  <c r="D332" i="21"/>
  <c r="E332" i="21"/>
  <c r="F332" i="21"/>
  <c r="G332" i="21"/>
  <c r="H332" i="21"/>
  <c r="I332" i="21"/>
  <c r="J332" i="21"/>
  <c r="K332" i="21"/>
  <c r="L332" i="21"/>
  <c r="M332" i="21"/>
  <c r="N332" i="21"/>
  <c r="O332" i="21"/>
  <c r="P332" i="21"/>
  <c r="Q332" i="21"/>
  <c r="R332" i="21"/>
  <c r="S332" i="21"/>
  <c r="T332" i="21"/>
  <c r="U332" i="21"/>
  <c r="V332" i="21"/>
  <c r="W332" i="21"/>
  <c r="X332" i="21"/>
  <c r="Y332" i="21"/>
  <c r="C333" i="21"/>
  <c r="D333" i="21"/>
  <c r="E333" i="21"/>
  <c r="F333" i="21"/>
  <c r="G333" i="21"/>
  <c r="H333" i="21"/>
  <c r="I333" i="21"/>
  <c r="J333" i="21"/>
  <c r="K333" i="21"/>
  <c r="L333" i="21"/>
  <c r="M333" i="21"/>
  <c r="N333" i="21"/>
  <c r="O333" i="21"/>
  <c r="P333" i="21"/>
  <c r="Q333" i="21"/>
  <c r="R333" i="21"/>
  <c r="S333" i="21"/>
  <c r="T333" i="21"/>
  <c r="U333" i="21"/>
  <c r="V333" i="21"/>
  <c r="W333" i="21"/>
  <c r="X333" i="21"/>
  <c r="Y333" i="21"/>
  <c r="C334" i="21"/>
  <c r="D334" i="21"/>
  <c r="E334" i="21"/>
  <c r="F334" i="21"/>
  <c r="G334" i="21"/>
  <c r="H334" i="21"/>
  <c r="I334" i="21"/>
  <c r="J334" i="21"/>
  <c r="K334" i="21"/>
  <c r="L334" i="21"/>
  <c r="M334" i="21"/>
  <c r="N334" i="21"/>
  <c r="O334" i="21"/>
  <c r="P334" i="21"/>
  <c r="Q334" i="21"/>
  <c r="R334" i="21"/>
  <c r="S334" i="21"/>
  <c r="T334" i="21"/>
  <c r="U334" i="21"/>
  <c r="V334" i="21"/>
  <c r="W334" i="21"/>
  <c r="X334" i="21"/>
  <c r="Y334" i="21"/>
  <c r="C335" i="21"/>
  <c r="D335" i="21"/>
  <c r="E335" i="21"/>
  <c r="F335" i="21"/>
  <c r="G335" i="21"/>
  <c r="H335" i="21"/>
  <c r="I335" i="21"/>
  <c r="J335" i="21"/>
  <c r="K335" i="21"/>
  <c r="L335" i="21"/>
  <c r="M335" i="21"/>
  <c r="N335" i="21"/>
  <c r="O335" i="21"/>
  <c r="P335" i="21"/>
  <c r="Q335" i="21"/>
  <c r="R335" i="21"/>
  <c r="S335" i="21"/>
  <c r="T335" i="21"/>
  <c r="U335" i="21"/>
  <c r="V335" i="21"/>
  <c r="W335" i="21"/>
  <c r="X335" i="21"/>
  <c r="Y335" i="21"/>
  <c r="C336" i="21"/>
  <c r="D336" i="21"/>
  <c r="E336" i="21"/>
  <c r="F336" i="21"/>
  <c r="G336" i="21"/>
  <c r="H336" i="21"/>
  <c r="I336" i="21"/>
  <c r="J336" i="21"/>
  <c r="K336" i="21"/>
  <c r="L336" i="21"/>
  <c r="M336" i="21"/>
  <c r="N336" i="21"/>
  <c r="O336" i="21"/>
  <c r="P336" i="21"/>
  <c r="Q336" i="21"/>
  <c r="R336" i="21"/>
  <c r="S336" i="21"/>
  <c r="T336" i="21"/>
  <c r="U336" i="21"/>
  <c r="V336" i="21"/>
  <c r="W336" i="21"/>
  <c r="X336" i="21"/>
  <c r="Y336" i="21"/>
  <c r="C337" i="21"/>
  <c r="D337" i="21"/>
  <c r="E337" i="21"/>
  <c r="F337" i="21"/>
  <c r="G337" i="21"/>
  <c r="H337" i="21"/>
  <c r="I337" i="21"/>
  <c r="J337" i="21"/>
  <c r="K337" i="21"/>
  <c r="L337" i="21"/>
  <c r="M337" i="21"/>
  <c r="N337" i="21"/>
  <c r="O337" i="21"/>
  <c r="P337" i="21"/>
  <c r="Q337" i="21"/>
  <c r="R337" i="21"/>
  <c r="S337" i="21"/>
  <c r="T337" i="21"/>
  <c r="U337" i="21"/>
  <c r="V337" i="21"/>
  <c r="W337" i="21"/>
  <c r="X337" i="21"/>
  <c r="Y337" i="21"/>
  <c r="C338" i="21"/>
  <c r="D338" i="21"/>
  <c r="E338" i="21"/>
  <c r="F338" i="21"/>
  <c r="G338" i="21"/>
  <c r="H338" i="21"/>
  <c r="I338" i="21"/>
  <c r="J338" i="21"/>
  <c r="K338" i="21"/>
  <c r="L338" i="21"/>
  <c r="M338" i="21"/>
  <c r="N338" i="21"/>
  <c r="O338" i="21"/>
  <c r="P338" i="21"/>
  <c r="Q338" i="21"/>
  <c r="R338" i="21"/>
  <c r="S338" i="21"/>
  <c r="T338" i="21"/>
  <c r="U338" i="21"/>
  <c r="V338" i="21"/>
  <c r="W338" i="21"/>
  <c r="X338" i="21"/>
  <c r="Y338" i="21"/>
  <c r="C339" i="21"/>
  <c r="D339" i="21"/>
  <c r="E339" i="21"/>
  <c r="F339" i="21"/>
  <c r="G339" i="21"/>
  <c r="H339" i="21"/>
  <c r="I339" i="21"/>
  <c r="J339" i="21"/>
  <c r="K339" i="21"/>
  <c r="L339" i="21"/>
  <c r="M339" i="21"/>
  <c r="N339" i="21"/>
  <c r="O339" i="21"/>
  <c r="P339" i="21"/>
  <c r="Q339" i="21"/>
  <c r="R339" i="21"/>
  <c r="S339" i="21"/>
  <c r="T339" i="21"/>
  <c r="U339" i="21"/>
  <c r="V339" i="21"/>
  <c r="W339" i="21"/>
  <c r="X339" i="21"/>
  <c r="Y339" i="21"/>
  <c r="C340" i="21"/>
  <c r="D340" i="21"/>
  <c r="E340" i="21"/>
  <c r="F340" i="21"/>
  <c r="G340" i="21"/>
  <c r="H340" i="21"/>
  <c r="I340" i="21"/>
  <c r="J340" i="21"/>
  <c r="K340" i="21"/>
  <c r="L340" i="21"/>
  <c r="M340" i="21"/>
  <c r="N340" i="21"/>
  <c r="O340" i="21"/>
  <c r="P340" i="21"/>
  <c r="Q340" i="21"/>
  <c r="R340" i="21"/>
  <c r="S340" i="21"/>
  <c r="T340" i="21"/>
  <c r="U340" i="21"/>
  <c r="V340" i="21"/>
  <c r="W340" i="21"/>
  <c r="X340" i="21"/>
  <c r="Y340" i="21"/>
  <c r="C341" i="21"/>
  <c r="D341" i="21"/>
  <c r="E341" i="21"/>
  <c r="F341" i="21"/>
  <c r="G341" i="21"/>
  <c r="H341" i="21"/>
  <c r="I341" i="21"/>
  <c r="J341" i="21"/>
  <c r="K341" i="21"/>
  <c r="L341" i="21"/>
  <c r="M341" i="21"/>
  <c r="N341" i="21"/>
  <c r="O341" i="21"/>
  <c r="P341" i="21"/>
  <c r="Q341" i="21"/>
  <c r="R341" i="21"/>
  <c r="S341" i="21"/>
  <c r="T341" i="21"/>
  <c r="U341" i="21"/>
  <c r="V341" i="21"/>
  <c r="W341" i="21"/>
  <c r="X341" i="21"/>
  <c r="Y341" i="21"/>
  <c r="C342" i="21"/>
  <c r="D342" i="21"/>
  <c r="E342" i="21"/>
  <c r="F342" i="21"/>
  <c r="G342" i="21"/>
  <c r="H342" i="21"/>
  <c r="I342" i="21"/>
  <c r="J342" i="21"/>
  <c r="K342" i="21"/>
  <c r="L342" i="21"/>
  <c r="M342" i="21"/>
  <c r="N342" i="21"/>
  <c r="O342" i="21"/>
  <c r="P342" i="21"/>
  <c r="Q342" i="21"/>
  <c r="R342" i="21"/>
  <c r="S342" i="21"/>
  <c r="T342" i="21"/>
  <c r="U342" i="21"/>
  <c r="V342" i="21"/>
  <c r="W342" i="21"/>
  <c r="X342" i="21"/>
  <c r="Y342" i="21"/>
  <c r="C343" i="21"/>
  <c r="D343" i="21"/>
  <c r="E343" i="21"/>
  <c r="F343" i="21"/>
  <c r="G343" i="21"/>
  <c r="H343" i="21"/>
  <c r="I343" i="21"/>
  <c r="J343" i="21"/>
  <c r="K343" i="21"/>
  <c r="L343" i="21"/>
  <c r="M343" i="21"/>
  <c r="N343" i="21"/>
  <c r="O343" i="21"/>
  <c r="P343" i="21"/>
  <c r="Q343" i="21"/>
  <c r="R343" i="21"/>
  <c r="S343" i="21"/>
  <c r="T343" i="21"/>
  <c r="U343" i="21"/>
  <c r="V343" i="21"/>
  <c r="W343" i="21"/>
  <c r="X343" i="21"/>
  <c r="Y343" i="21"/>
  <c r="C344" i="21"/>
  <c r="D344" i="21"/>
  <c r="E344" i="21"/>
  <c r="F344" i="21"/>
  <c r="G344" i="21"/>
  <c r="H344" i="21"/>
  <c r="I344" i="21"/>
  <c r="J344" i="21"/>
  <c r="K344" i="21"/>
  <c r="L344" i="21"/>
  <c r="M344" i="21"/>
  <c r="N344" i="21"/>
  <c r="O344" i="21"/>
  <c r="P344" i="21"/>
  <c r="Q344" i="21"/>
  <c r="R344" i="21"/>
  <c r="S344" i="21"/>
  <c r="T344" i="21"/>
  <c r="U344" i="21"/>
  <c r="V344" i="21"/>
  <c r="W344" i="21"/>
  <c r="X344" i="21"/>
  <c r="Y344" i="21"/>
  <c r="C345" i="21"/>
  <c r="D345" i="21"/>
  <c r="E345" i="21"/>
  <c r="F345" i="21"/>
  <c r="G345" i="21"/>
  <c r="H345" i="21"/>
  <c r="I345" i="21"/>
  <c r="J345" i="21"/>
  <c r="K345" i="21"/>
  <c r="L345" i="21"/>
  <c r="M345" i="21"/>
  <c r="N345" i="21"/>
  <c r="O345" i="21"/>
  <c r="P345" i="21"/>
  <c r="Q345" i="21"/>
  <c r="R345" i="21"/>
  <c r="S345" i="21"/>
  <c r="T345" i="21"/>
  <c r="U345" i="21"/>
  <c r="V345" i="21"/>
  <c r="W345" i="21"/>
  <c r="X345" i="21"/>
  <c r="Y345" i="21"/>
  <c r="C346" i="21"/>
  <c r="D346" i="21"/>
  <c r="E346" i="21"/>
  <c r="F346" i="21"/>
  <c r="G346" i="21"/>
  <c r="H346" i="21"/>
  <c r="I346" i="21"/>
  <c r="J346" i="21"/>
  <c r="K346" i="21"/>
  <c r="L346" i="21"/>
  <c r="M346" i="21"/>
  <c r="N346" i="21"/>
  <c r="O346" i="21"/>
  <c r="P346" i="21"/>
  <c r="Q346" i="21"/>
  <c r="R346" i="21"/>
  <c r="S346" i="21"/>
  <c r="T346" i="21"/>
  <c r="U346" i="21"/>
  <c r="V346" i="21"/>
  <c r="W346" i="21"/>
  <c r="X346" i="21"/>
  <c r="Y346" i="21"/>
  <c r="C347" i="21"/>
  <c r="D347" i="21"/>
  <c r="E347" i="21"/>
  <c r="F347" i="21"/>
  <c r="G347" i="21"/>
  <c r="H347" i="21"/>
  <c r="I347" i="21"/>
  <c r="J347" i="21"/>
  <c r="K347" i="21"/>
  <c r="L347" i="21"/>
  <c r="M347" i="21"/>
  <c r="N347" i="21"/>
  <c r="O347" i="21"/>
  <c r="P347" i="21"/>
  <c r="Q347" i="21"/>
  <c r="R347" i="21"/>
  <c r="S347" i="21"/>
  <c r="T347" i="21"/>
  <c r="U347" i="21"/>
  <c r="V347" i="21"/>
  <c r="W347" i="21"/>
  <c r="X347" i="21"/>
  <c r="Y347" i="21"/>
  <c r="C348" i="21"/>
  <c r="D348" i="21"/>
  <c r="E348" i="21"/>
  <c r="F348" i="21"/>
  <c r="G348" i="21"/>
  <c r="H348" i="21"/>
  <c r="I348" i="21"/>
  <c r="J348" i="21"/>
  <c r="K348" i="21"/>
  <c r="L348" i="21"/>
  <c r="M348" i="21"/>
  <c r="N348" i="21"/>
  <c r="O348" i="21"/>
  <c r="P348" i="21"/>
  <c r="Q348" i="21"/>
  <c r="R348" i="21"/>
  <c r="S348" i="21"/>
  <c r="T348" i="21"/>
  <c r="U348" i="21"/>
  <c r="V348" i="21"/>
  <c r="W348" i="21"/>
  <c r="X348" i="21"/>
  <c r="Y348" i="21"/>
  <c r="C349" i="21"/>
  <c r="D349" i="21"/>
  <c r="E349" i="21"/>
  <c r="F349" i="21"/>
  <c r="G349" i="21"/>
  <c r="H349" i="21"/>
  <c r="I349" i="21"/>
  <c r="J349" i="21"/>
  <c r="K349" i="21"/>
  <c r="L349" i="21"/>
  <c r="M349" i="21"/>
  <c r="N349" i="21"/>
  <c r="O349" i="21"/>
  <c r="P349" i="21"/>
  <c r="Q349" i="21"/>
  <c r="R349" i="21"/>
  <c r="S349" i="21"/>
  <c r="T349" i="21"/>
  <c r="U349" i="21"/>
  <c r="V349" i="21"/>
  <c r="W349" i="21"/>
  <c r="X349" i="21"/>
  <c r="Y349" i="21"/>
  <c r="C350" i="21"/>
  <c r="D350" i="21"/>
  <c r="E350" i="21"/>
  <c r="F350" i="21"/>
  <c r="G350" i="21"/>
  <c r="H350" i="21"/>
  <c r="I350" i="21"/>
  <c r="J350" i="21"/>
  <c r="K350" i="21"/>
  <c r="L350" i="21"/>
  <c r="M350" i="21"/>
  <c r="N350" i="21"/>
  <c r="O350" i="21"/>
  <c r="P350" i="21"/>
  <c r="Q350" i="21"/>
  <c r="R350" i="21"/>
  <c r="S350" i="21"/>
  <c r="T350" i="21"/>
  <c r="U350" i="21"/>
  <c r="V350" i="21"/>
  <c r="W350" i="21"/>
  <c r="X350" i="21"/>
  <c r="Y350" i="21"/>
  <c r="C351" i="21"/>
  <c r="D351" i="21"/>
  <c r="E351" i="21"/>
  <c r="F351" i="21"/>
  <c r="G351" i="21"/>
  <c r="H351" i="21"/>
  <c r="I351" i="21"/>
  <c r="J351" i="21"/>
  <c r="K351" i="21"/>
  <c r="L351" i="21"/>
  <c r="M351" i="21"/>
  <c r="N351" i="21"/>
  <c r="O351" i="21"/>
  <c r="P351" i="21"/>
  <c r="Q351" i="21"/>
  <c r="R351" i="21"/>
  <c r="S351" i="21"/>
  <c r="T351" i="21"/>
  <c r="U351" i="21"/>
  <c r="V351" i="21"/>
  <c r="W351" i="21"/>
  <c r="X351" i="21"/>
  <c r="Y351" i="21"/>
  <c r="C352" i="21"/>
  <c r="D352" i="21"/>
  <c r="E352" i="21"/>
  <c r="F352" i="21"/>
  <c r="G352" i="21"/>
  <c r="H352" i="21"/>
  <c r="I352" i="21"/>
  <c r="J352" i="21"/>
  <c r="K352" i="21"/>
  <c r="L352" i="21"/>
  <c r="M352" i="21"/>
  <c r="N352" i="21"/>
  <c r="O352" i="21"/>
  <c r="P352" i="21"/>
  <c r="Q352" i="21"/>
  <c r="R352" i="21"/>
  <c r="S352" i="21"/>
  <c r="T352" i="21"/>
  <c r="U352" i="21"/>
  <c r="V352" i="21"/>
  <c r="W352" i="21"/>
  <c r="X352" i="21"/>
  <c r="Y352" i="21"/>
  <c r="C353" i="21"/>
  <c r="D353" i="21"/>
  <c r="E353" i="21"/>
  <c r="F353" i="21"/>
  <c r="G353" i="21"/>
  <c r="H353" i="21"/>
  <c r="I353" i="21"/>
  <c r="J353" i="21"/>
  <c r="K353" i="21"/>
  <c r="L353" i="21"/>
  <c r="M353" i="21"/>
  <c r="N353" i="21"/>
  <c r="O353" i="21"/>
  <c r="P353" i="21"/>
  <c r="Q353" i="21"/>
  <c r="R353" i="21"/>
  <c r="S353" i="21"/>
  <c r="T353" i="21"/>
  <c r="U353" i="21"/>
  <c r="V353" i="21"/>
  <c r="W353" i="21"/>
  <c r="X353" i="21"/>
  <c r="Y353" i="21"/>
  <c r="C354" i="21"/>
  <c r="D354" i="21"/>
  <c r="E354" i="21"/>
  <c r="F354" i="21"/>
  <c r="G354" i="21"/>
  <c r="H354" i="21"/>
  <c r="I354" i="21"/>
  <c r="J354" i="21"/>
  <c r="K354" i="21"/>
  <c r="L354" i="21"/>
  <c r="M354" i="21"/>
  <c r="N354" i="21"/>
  <c r="O354" i="21"/>
  <c r="P354" i="21"/>
  <c r="Q354" i="21"/>
  <c r="R354" i="21"/>
  <c r="S354" i="21"/>
  <c r="T354" i="21"/>
  <c r="U354" i="21"/>
  <c r="V354" i="21"/>
  <c r="W354" i="21"/>
  <c r="X354" i="21"/>
  <c r="Y354" i="21"/>
  <c r="C355" i="21"/>
  <c r="D355" i="21"/>
  <c r="E355" i="21"/>
  <c r="F355" i="21"/>
  <c r="G355" i="21"/>
  <c r="H355" i="21"/>
  <c r="I355" i="21"/>
  <c r="J355" i="21"/>
  <c r="K355" i="21"/>
  <c r="L355" i="21"/>
  <c r="M355" i="21"/>
  <c r="N355" i="21"/>
  <c r="O355" i="21"/>
  <c r="P355" i="21"/>
  <c r="Q355" i="21"/>
  <c r="R355" i="21"/>
  <c r="S355" i="21"/>
  <c r="T355" i="21"/>
  <c r="U355" i="21"/>
  <c r="V355" i="21"/>
  <c r="W355" i="21"/>
  <c r="X355" i="21"/>
  <c r="Y355" i="21"/>
  <c r="C356" i="21"/>
  <c r="D356" i="21"/>
  <c r="E356" i="21"/>
  <c r="F356" i="21"/>
  <c r="G356" i="21"/>
  <c r="H356" i="21"/>
  <c r="I356" i="21"/>
  <c r="J356" i="21"/>
  <c r="K356" i="21"/>
  <c r="L356" i="21"/>
  <c r="M356" i="21"/>
  <c r="N356" i="21"/>
  <c r="O356" i="21"/>
  <c r="P356" i="21"/>
  <c r="Q356" i="21"/>
  <c r="R356" i="21"/>
  <c r="S356" i="21"/>
  <c r="T356" i="21"/>
  <c r="U356" i="21"/>
  <c r="V356" i="21"/>
  <c r="W356" i="21"/>
  <c r="X356" i="21"/>
  <c r="Y356" i="21"/>
  <c r="C357" i="21"/>
  <c r="D357" i="21"/>
  <c r="E357" i="21"/>
  <c r="F357" i="21"/>
  <c r="G357" i="21"/>
  <c r="H357" i="21"/>
  <c r="I357" i="21"/>
  <c r="J357" i="21"/>
  <c r="K357" i="21"/>
  <c r="L357" i="21"/>
  <c r="M357" i="21"/>
  <c r="N357" i="21"/>
  <c r="O357" i="21"/>
  <c r="P357" i="21"/>
  <c r="Q357" i="21"/>
  <c r="R357" i="21"/>
  <c r="S357" i="21"/>
  <c r="T357" i="21"/>
  <c r="U357" i="21"/>
  <c r="V357" i="21"/>
  <c r="W357" i="21"/>
  <c r="X357" i="21"/>
  <c r="Y357" i="21"/>
  <c r="C358" i="21"/>
  <c r="D358" i="21"/>
  <c r="E358" i="21"/>
  <c r="F358" i="21"/>
  <c r="G358" i="21"/>
  <c r="H358" i="21"/>
  <c r="I358" i="21"/>
  <c r="J358" i="21"/>
  <c r="K358" i="21"/>
  <c r="L358" i="21"/>
  <c r="M358" i="21"/>
  <c r="N358" i="21"/>
  <c r="O358" i="21"/>
  <c r="P358" i="21"/>
  <c r="Q358" i="21"/>
  <c r="R358" i="21"/>
  <c r="S358" i="21"/>
  <c r="T358" i="21"/>
  <c r="U358" i="21"/>
  <c r="V358" i="21"/>
  <c r="W358" i="21"/>
  <c r="X358" i="21"/>
  <c r="Y358" i="21"/>
  <c r="C359" i="21"/>
  <c r="D359" i="21"/>
  <c r="E359" i="21"/>
  <c r="F359" i="21"/>
  <c r="G359" i="21"/>
  <c r="H359" i="21"/>
  <c r="I359" i="21"/>
  <c r="J359" i="21"/>
  <c r="K359" i="21"/>
  <c r="L359" i="21"/>
  <c r="M359" i="21"/>
  <c r="N359" i="21"/>
  <c r="O359" i="21"/>
  <c r="P359" i="21"/>
  <c r="Q359" i="21"/>
  <c r="R359" i="21"/>
  <c r="S359" i="21"/>
  <c r="T359" i="21"/>
  <c r="U359" i="21"/>
  <c r="V359" i="21"/>
  <c r="W359" i="21"/>
  <c r="X359" i="21"/>
  <c r="Y359" i="21"/>
  <c r="C360" i="21"/>
  <c r="D360" i="21"/>
  <c r="E360" i="21"/>
  <c r="F360" i="21"/>
  <c r="G360" i="21"/>
  <c r="H360" i="21"/>
  <c r="I360" i="21"/>
  <c r="J360" i="21"/>
  <c r="K360" i="21"/>
  <c r="L360" i="21"/>
  <c r="M360" i="21"/>
  <c r="N360" i="21"/>
  <c r="O360" i="21"/>
  <c r="P360" i="21"/>
  <c r="Q360" i="21"/>
  <c r="R360" i="21"/>
  <c r="S360" i="21"/>
  <c r="T360" i="21"/>
  <c r="U360" i="21"/>
  <c r="V360" i="21"/>
  <c r="W360" i="21"/>
  <c r="X360" i="21"/>
  <c r="Y360" i="21"/>
  <c r="C361" i="21"/>
  <c r="D361" i="21"/>
  <c r="E361" i="21"/>
  <c r="F361" i="21"/>
  <c r="G361" i="21"/>
  <c r="H361" i="21"/>
  <c r="I361" i="21"/>
  <c r="J361" i="21"/>
  <c r="K361" i="21"/>
  <c r="L361" i="21"/>
  <c r="M361" i="21"/>
  <c r="N361" i="21"/>
  <c r="O361" i="21"/>
  <c r="P361" i="21"/>
  <c r="Q361" i="21"/>
  <c r="R361" i="21"/>
  <c r="S361" i="21"/>
  <c r="T361" i="21"/>
  <c r="U361" i="21"/>
  <c r="V361" i="21"/>
  <c r="W361" i="21"/>
  <c r="X361" i="21"/>
  <c r="Y361" i="21"/>
  <c r="C362" i="21"/>
  <c r="D362" i="21"/>
  <c r="E362" i="21"/>
  <c r="F362" i="21"/>
  <c r="G362" i="21"/>
  <c r="H362" i="21"/>
  <c r="I362" i="21"/>
  <c r="J362" i="21"/>
  <c r="K362" i="21"/>
  <c r="L362" i="21"/>
  <c r="M362" i="21"/>
  <c r="N362" i="21"/>
  <c r="O362" i="21"/>
  <c r="P362" i="21"/>
  <c r="Q362" i="21"/>
  <c r="R362" i="21"/>
  <c r="S362" i="21"/>
  <c r="T362" i="21"/>
  <c r="U362" i="21"/>
  <c r="V362" i="21"/>
  <c r="W362" i="21"/>
  <c r="X362" i="21"/>
  <c r="Y362" i="21"/>
  <c r="B333" i="21"/>
  <c r="B334" i="21"/>
  <c r="B335" i="21"/>
  <c r="B336" i="21"/>
  <c r="B337" i="21"/>
  <c r="B338" i="21"/>
  <c r="B339" i="21"/>
  <c r="B340" i="21"/>
  <c r="B341" i="21"/>
  <c r="B342" i="21"/>
  <c r="B343" i="21"/>
  <c r="B344" i="21"/>
  <c r="B345" i="21"/>
  <c r="B346" i="21"/>
  <c r="B347" i="21"/>
  <c r="B348" i="21"/>
  <c r="B349" i="21"/>
  <c r="B350" i="21"/>
  <c r="B351" i="21"/>
  <c r="B352" i="21"/>
  <c r="B353" i="21"/>
  <c r="B354" i="21"/>
  <c r="B355" i="21"/>
  <c r="B356" i="21"/>
  <c r="B357" i="21"/>
  <c r="B358" i="21"/>
  <c r="B359" i="21"/>
  <c r="B360" i="21"/>
  <c r="B361" i="21"/>
  <c r="B362" i="21"/>
  <c r="B332" i="21"/>
  <c r="C297" i="21"/>
  <c r="D297" i="21"/>
  <c r="E297" i="21"/>
  <c r="F297" i="21"/>
  <c r="G297" i="21"/>
  <c r="H297" i="21"/>
  <c r="I297" i="21"/>
  <c r="J297" i="21"/>
  <c r="K297" i="21"/>
  <c r="L297" i="21"/>
  <c r="M297" i="21"/>
  <c r="N297" i="21"/>
  <c r="O297" i="21"/>
  <c r="P297" i="21"/>
  <c r="Q297" i="21"/>
  <c r="R297" i="21"/>
  <c r="S297" i="21"/>
  <c r="T297" i="21"/>
  <c r="U297" i="21"/>
  <c r="V297" i="21"/>
  <c r="W297" i="21"/>
  <c r="X297" i="21"/>
  <c r="Y297" i="21"/>
  <c r="C298" i="21"/>
  <c r="D298" i="21"/>
  <c r="E298" i="21"/>
  <c r="F298" i="21"/>
  <c r="G298" i="21"/>
  <c r="H298" i="21"/>
  <c r="I298" i="21"/>
  <c r="J298" i="21"/>
  <c r="K298" i="21"/>
  <c r="L298" i="21"/>
  <c r="M298" i="21"/>
  <c r="N298" i="21"/>
  <c r="O298" i="21"/>
  <c r="P298" i="21"/>
  <c r="Q298" i="21"/>
  <c r="R298" i="21"/>
  <c r="S298" i="21"/>
  <c r="T298" i="21"/>
  <c r="U298" i="21"/>
  <c r="V298" i="21"/>
  <c r="W298" i="21"/>
  <c r="X298" i="21"/>
  <c r="Y298" i="21"/>
  <c r="C299" i="21"/>
  <c r="D299" i="21"/>
  <c r="E299" i="21"/>
  <c r="F299" i="21"/>
  <c r="G299" i="21"/>
  <c r="H299" i="21"/>
  <c r="I299" i="21"/>
  <c r="J299" i="21"/>
  <c r="K299" i="21"/>
  <c r="L299" i="21"/>
  <c r="M299" i="21"/>
  <c r="N299" i="21"/>
  <c r="O299" i="21"/>
  <c r="P299" i="21"/>
  <c r="Q299" i="21"/>
  <c r="R299" i="21"/>
  <c r="S299" i="21"/>
  <c r="T299" i="21"/>
  <c r="U299" i="21"/>
  <c r="V299" i="21"/>
  <c r="W299" i="21"/>
  <c r="X299" i="21"/>
  <c r="Y299" i="21"/>
  <c r="C300" i="21"/>
  <c r="D300" i="21"/>
  <c r="E300" i="21"/>
  <c r="F300" i="21"/>
  <c r="G300" i="21"/>
  <c r="H300" i="21"/>
  <c r="I300" i="21"/>
  <c r="J300" i="21"/>
  <c r="K300" i="21"/>
  <c r="L300" i="21"/>
  <c r="M300" i="21"/>
  <c r="N300" i="21"/>
  <c r="O300" i="21"/>
  <c r="P300" i="21"/>
  <c r="Q300" i="21"/>
  <c r="R300" i="21"/>
  <c r="S300" i="21"/>
  <c r="T300" i="21"/>
  <c r="U300" i="21"/>
  <c r="V300" i="21"/>
  <c r="W300" i="21"/>
  <c r="X300" i="21"/>
  <c r="Y300" i="21"/>
  <c r="C301" i="21"/>
  <c r="D301" i="21"/>
  <c r="E301" i="21"/>
  <c r="F301" i="21"/>
  <c r="G301" i="21"/>
  <c r="H301" i="21"/>
  <c r="I301" i="21"/>
  <c r="J301" i="21"/>
  <c r="K301" i="21"/>
  <c r="L301" i="21"/>
  <c r="M301" i="21"/>
  <c r="N301" i="21"/>
  <c r="O301" i="21"/>
  <c r="P301" i="21"/>
  <c r="Q301" i="21"/>
  <c r="R301" i="21"/>
  <c r="S301" i="21"/>
  <c r="T301" i="21"/>
  <c r="U301" i="21"/>
  <c r="V301" i="21"/>
  <c r="W301" i="21"/>
  <c r="X301" i="21"/>
  <c r="Y301" i="21"/>
  <c r="C302" i="21"/>
  <c r="D302" i="21"/>
  <c r="E302" i="21"/>
  <c r="F302" i="21"/>
  <c r="G302" i="21"/>
  <c r="H302" i="21"/>
  <c r="I302" i="21"/>
  <c r="J302" i="21"/>
  <c r="K302" i="21"/>
  <c r="L302" i="21"/>
  <c r="M302" i="21"/>
  <c r="N302" i="21"/>
  <c r="O302" i="21"/>
  <c r="P302" i="21"/>
  <c r="Q302" i="21"/>
  <c r="R302" i="21"/>
  <c r="S302" i="21"/>
  <c r="T302" i="21"/>
  <c r="U302" i="21"/>
  <c r="V302" i="21"/>
  <c r="W302" i="21"/>
  <c r="X302" i="21"/>
  <c r="Y302" i="21"/>
  <c r="C303" i="21"/>
  <c r="D303" i="21"/>
  <c r="E303" i="21"/>
  <c r="F303" i="21"/>
  <c r="G303" i="21"/>
  <c r="H303" i="21"/>
  <c r="I303" i="21"/>
  <c r="J303" i="21"/>
  <c r="K303" i="21"/>
  <c r="L303" i="21"/>
  <c r="M303" i="21"/>
  <c r="N303" i="21"/>
  <c r="O303" i="21"/>
  <c r="P303" i="21"/>
  <c r="Q303" i="21"/>
  <c r="R303" i="21"/>
  <c r="S303" i="21"/>
  <c r="T303" i="21"/>
  <c r="U303" i="21"/>
  <c r="V303" i="21"/>
  <c r="W303" i="21"/>
  <c r="X303" i="21"/>
  <c r="Y303" i="21"/>
  <c r="C304" i="21"/>
  <c r="D304" i="21"/>
  <c r="E304" i="21"/>
  <c r="F304" i="21"/>
  <c r="G304" i="21"/>
  <c r="H304" i="21"/>
  <c r="I304" i="21"/>
  <c r="J304" i="21"/>
  <c r="K304" i="21"/>
  <c r="L304" i="21"/>
  <c r="M304" i="21"/>
  <c r="N304" i="21"/>
  <c r="O304" i="21"/>
  <c r="P304" i="21"/>
  <c r="Q304" i="21"/>
  <c r="R304" i="21"/>
  <c r="S304" i="21"/>
  <c r="T304" i="21"/>
  <c r="U304" i="21"/>
  <c r="V304" i="21"/>
  <c r="W304" i="21"/>
  <c r="X304" i="21"/>
  <c r="Y304" i="21"/>
  <c r="C305" i="21"/>
  <c r="D305" i="21"/>
  <c r="E305" i="21"/>
  <c r="F305" i="21"/>
  <c r="G305" i="21"/>
  <c r="H305" i="21"/>
  <c r="I305" i="21"/>
  <c r="J305" i="21"/>
  <c r="K305" i="21"/>
  <c r="L305" i="21"/>
  <c r="M305" i="21"/>
  <c r="N305" i="21"/>
  <c r="O305" i="21"/>
  <c r="P305" i="21"/>
  <c r="Q305" i="21"/>
  <c r="R305" i="21"/>
  <c r="S305" i="21"/>
  <c r="T305" i="21"/>
  <c r="U305" i="21"/>
  <c r="V305" i="21"/>
  <c r="W305" i="21"/>
  <c r="X305" i="21"/>
  <c r="Y305" i="21"/>
  <c r="C306" i="21"/>
  <c r="D306" i="21"/>
  <c r="E306" i="21"/>
  <c r="F306" i="21"/>
  <c r="G306" i="21"/>
  <c r="H306" i="21"/>
  <c r="I306" i="21"/>
  <c r="J306" i="21"/>
  <c r="K306" i="21"/>
  <c r="L306" i="21"/>
  <c r="M306" i="21"/>
  <c r="N306" i="21"/>
  <c r="O306" i="21"/>
  <c r="P306" i="21"/>
  <c r="Q306" i="21"/>
  <c r="R306" i="21"/>
  <c r="S306" i="21"/>
  <c r="T306" i="21"/>
  <c r="U306" i="21"/>
  <c r="V306" i="21"/>
  <c r="W306" i="21"/>
  <c r="X306" i="21"/>
  <c r="Y306" i="21"/>
  <c r="C307" i="21"/>
  <c r="D307" i="21"/>
  <c r="E307" i="21"/>
  <c r="F307" i="21"/>
  <c r="G307" i="21"/>
  <c r="H307" i="21"/>
  <c r="I307" i="21"/>
  <c r="J307" i="21"/>
  <c r="K307" i="21"/>
  <c r="L307" i="21"/>
  <c r="M307" i="21"/>
  <c r="N307" i="21"/>
  <c r="O307" i="21"/>
  <c r="P307" i="21"/>
  <c r="Q307" i="21"/>
  <c r="R307" i="21"/>
  <c r="S307" i="21"/>
  <c r="T307" i="21"/>
  <c r="U307" i="21"/>
  <c r="V307" i="21"/>
  <c r="W307" i="21"/>
  <c r="X307" i="21"/>
  <c r="Y307" i="21"/>
  <c r="C308" i="21"/>
  <c r="D308" i="21"/>
  <c r="E308" i="21"/>
  <c r="F308" i="21"/>
  <c r="G308" i="21"/>
  <c r="H308" i="21"/>
  <c r="I308" i="21"/>
  <c r="J308" i="21"/>
  <c r="K308" i="21"/>
  <c r="L308" i="21"/>
  <c r="M308" i="21"/>
  <c r="N308" i="21"/>
  <c r="O308" i="21"/>
  <c r="P308" i="21"/>
  <c r="Q308" i="21"/>
  <c r="R308" i="21"/>
  <c r="S308" i="21"/>
  <c r="T308" i="21"/>
  <c r="U308" i="21"/>
  <c r="V308" i="21"/>
  <c r="W308" i="21"/>
  <c r="X308" i="21"/>
  <c r="Y308" i="21"/>
  <c r="C309" i="21"/>
  <c r="D309" i="21"/>
  <c r="E309" i="21"/>
  <c r="F309" i="21"/>
  <c r="G309" i="21"/>
  <c r="H309" i="21"/>
  <c r="I309" i="21"/>
  <c r="J309" i="21"/>
  <c r="K309" i="21"/>
  <c r="L309" i="21"/>
  <c r="M309" i="21"/>
  <c r="N309" i="21"/>
  <c r="O309" i="21"/>
  <c r="P309" i="21"/>
  <c r="Q309" i="21"/>
  <c r="R309" i="21"/>
  <c r="S309" i="21"/>
  <c r="T309" i="21"/>
  <c r="U309" i="21"/>
  <c r="V309" i="21"/>
  <c r="W309" i="21"/>
  <c r="X309" i="21"/>
  <c r="Y309" i="21"/>
  <c r="C310" i="21"/>
  <c r="D310" i="21"/>
  <c r="E310" i="21"/>
  <c r="F310" i="21"/>
  <c r="G310" i="21"/>
  <c r="H310" i="21"/>
  <c r="I310" i="21"/>
  <c r="J310" i="21"/>
  <c r="K310" i="21"/>
  <c r="L310" i="21"/>
  <c r="M310" i="21"/>
  <c r="N310" i="21"/>
  <c r="O310" i="21"/>
  <c r="P310" i="21"/>
  <c r="Q310" i="21"/>
  <c r="R310" i="21"/>
  <c r="S310" i="21"/>
  <c r="T310" i="21"/>
  <c r="U310" i="21"/>
  <c r="V310" i="21"/>
  <c r="W310" i="21"/>
  <c r="X310" i="21"/>
  <c r="Y310" i="21"/>
  <c r="C311" i="21"/>
  <c r="D311" i="21"/>
  <c r="E311" i="21"/>
  <c r="F311" i="21"/>
  <c r="G311" i="21"/>
  <c r="H311" i="21"/>
  <c r="I311" i="21"/>
  <c r="J311" i="21"/>
  <c r="K311" i="21"/>
  <c r="L311" i="21"/>
  <c r="M311" i="21"/>
  <c r="N311" i="21"/>
  <c r="O311" i="21"/>
  <c r="P311" i="21"/>
  <c r="Q311" i="21"/>
  <c r="R311" i="21"/>
  <c r="S311" i="21"/>
  <c r="T311" i="21"/>
  <c r="U311" i="21"/>
  <c r="V311" i="21"/>
  <c r="W311" i="21"/>
  <c r="X311" i="21"/>
  <c r="Y311" i="21"/>
  <c r="C312" i="21"/>
  <c r="D312" i="21"/>
  <c r="E312" i="21"/>
  <c r="F312" i="21"/>
  <c r="G312" i="21"/>
  <c r="H312" i="21"/>
  <c r="I312" i="21"/>
  <c r="J312" i="21"/>
  <c r="K312" i="21"/>
  <c r="L312" i="21"/>
  <c r="M312" i="21"/>
  <c r="N312" i="21"/>
  <c r="O312" i="21"/>
  <c r="P312" i="21"/>
  <c r="Q312" i="21"/>
  <c r="R312" i="21"/>
  <c r="S312" i="21"/>
  <c r="T312" i="21"/>
  <c r="U312" i="21"/>
  <c r="V312" i="21"/>
  <c r="W312" i="21"/>
  <c r="X312" i="21"/>
  <c r="Y312" i="21"/>
  <c r="C313" i="21"/>
  <c r="D313" i="21"/>
  <c r="E313" i="21"/>
  <c r="F313" i="21"/>
  <c r="G313" i="21"/>
  <c r="H313" i="21"/>
  <c r="I313" i="21"/>
  <c r="J313" i="21"/>
  <c r="K313" i="21"/>
  <c r="L313" i="21"/>
  <c r="M313" i="21"/>
  <c r="N313" i="21"/>
  <c r="O313" i="21"/>
  <c r="P313" i="21"/>
  <c r="Q313" i="21"/>
  <c r="R313" i="21"/>
  <c r="S313" i="21"/>
  <c r="T313" i="21"/>
  <c r="U313" i="21"/>
  <c r="V313" i="21"/>
  <c r="W313" i="21"/>
  <c r="X313" i="21"/>
  <c r="Y313" i="21"/>
  <c r="C314" i="21"/>
  <c r="D314" i="21"/>
  <c r="E314" i="21"/>
  <c r="F314" i="21"/>
  <c r="G314" i="21"/>
  <c r="H314" i="21"/>
  <c r="I314" i="21"/>
  <c r="J314" i="21"/>
  <c r="K314" i="21"/>
  <c r="L314" i="21"/>
  <c r="M314" i="21"/>
  <c r="N314" i="21"/>
  <c r="O314" i="21"/>
  <c r="P314" i="21"/>
  <c r="Q314" i="21"/>
  <c r="R314" i="21"/>
  <c r="S314" i="21"/>
  <c r="T314" i="21"/>
  <c r="U314" i="21"/>
  <c r="V314" i="21"/>
  <c r="W314" i="21"/>
  <c r="X314" i="21"/>
  <c r="Y314" i="21"/>
  <c r="C315" i="21"/>
  <c r="D315" i="21"/>
  <c r="E315" i="21"/>
  <c r="F315" i="21"/>
  <c r="G315" i="21"/>
  <c r="H315" i="21"/>
  <c r="I315" i="21"/>
  <c r="J315" i="21"/>
  <c r="K315" i="21"/>
  <c r="L315" i="21"/>
  <c r="M315" i="21"/>
  <c r="N315" i="21"/>
  <c r="O315" i="21"/>
  <c r="P315" i="21"/>
  <c r="Q315" i="21"/>
  <c r="R315" i="21"/>
  <c r="S315" i="21"/>
  <c r="T315" i="21"/>
  <c r="U315" i="21"/>
  <c r="V315" i="21"/>
  <c r="W315" i="21"/>
  <c r="X315" i="21"/>
  <c r="Y315" i="21"/>
  <c r="C316" i="21"/>
  <c r="D316" i="21"/>
  <c r="E316" i="21"/>
  <c r="F316" i="21"/>
  <c r="G316" i="21"/>
  <c r="H316" i="21"/>
  <c r="I316" i="21"/>
  <c r="J316" i="21"/>
  <c r="K316" i="21"/>
  <c r="L316" i="21"/>
  <c r="M316" i="21"/>
  <c r="N316" i="21"/>
  <c r="O316" i="21"/>
  <c r="P316" i="21"/>
  <c r="Q316" i="21"/>
  <c r="R316" i="21"/>
  <c r="S316" i="21"/>
  <c r="T316" i="21"/>
  <c r="U316" i="21"/>
  <c r="V316" i="21"/>
  <c r="W316" i="21"/>
  <c r="X316" i="21"/>
  <c r="Y316" i="21"/>
  <c r="C317" i="21"/>
  <c r="D317" i="21"/>
  <c r="E317" i="21"/>
  <c r="F317" i="21"/>
  <c r="G317" i="21"/>
  <c r="H317" i="21"/>
  <c r="I317" i="21"/>
  <c r="J317" i="21"/>
  <c r="K317" i="21"/>
  <c r="L317" i="21"/>
  <c r="M317" i="21"/>
  <c r="N317" i="21"/>
  <c r="O317" i="21"/>
  <c r="P317" i="21"/>
  <c r="Q317" i="21"/>
  <c r="R317" i="21"/>
  <c r="S317" i="21"/>
  <c r="T317" i="21"/>
  <c r="U317" i="21"/>
  <c r="V317" i="21"/>
  <c r="W317" i="21"/>
  <c r="X317" i="21"/>
  <c r="Y317" i="21"/>
  <c r="C318" i="21"/>
  <c r="D318" i="21"/>
  <c r="E318" i="21"/>
  <c r="F318" i="21"/>
  <c r="G318" i="21"/>
  <c r="H318" i="21"/>
  <c r="I318" i="21"/>
  <c r="J318" i="21"/>
  <c r="K318" i="21"/>
  <c r="L318" i="21"/>
  <c r="M318" i="21"/>
  <c r="N318" i="21"/>
  <c r="O318" i="21"/>
  <c r="P318" i="21"/>
  <c r="Q318" i="21"/>
  <c r="R318" i="21"/>
  <c r="S318" i="21"/>
  <c r="T318" i="21"/>
  <c r="U318" i="21"/>
  <c r="V318" i="21"/>
  <c r="W318" i="21"/>
  <c r="X318" i="21"/>
  <c r="Y318" i="21"/>
  <c r="C319" i="21"/>
  <c r="D319" i="21"/>
  <c r="E319" i="21"/>
  <c r="F319" i="21"/>
  <c r="G319" i="21"/>
  <c r="H319" i="21"/>
  <c r="I319" i="21"/>
  <c r="J319" i="21"/>
  <c r="K319" i="21"/>
  <c r="L319" i="21"/>
  <c r="M319" i="21"/>
  <c r="N319" i="21"/>
  <c r="O319" i="21"/>
  <c r="P319" i="21"/>
  <c r="Q319" i="21"/>
  <c r="R319" i="21"/>
  <c r="S319" i="21"/>
  <c r="T319" i="21"/>
  <c r="U319" i="21"/>
  <c r="V319" i="21"/>
  <c r="W319" i="21"/>
  <c r="X319" i="21"/>
  <c r="Y319" i="21"/>
  <c r="C320" i="21"/>
  <c r="D320" i="21"/>
  <c r="E320" i="21"/>
  <c r="F320" i="21"/>
  <c r="G320" i="21"/>
  <c r="H320" i="21"/>
  <c r="I320" i="21"/>
  <c r="J320" i="21"/>
  <c r="K320" i="21"/>
  <c r="L320" i="21"/>
  <c r="M320" i="21"/>
  <c r="N320" i="21"/>
  <c r="O320" i="21"/>
  <c r="P320" i="21"/>
  <c r="Q320" i="21"/>
  <c r="R320" i="21"/>
  <c r="S320" i="21"/>
  <c r="T320" i="21"/>
  <c r="U320" i="21"/>
  <c r="V320" i="21"/>
  <c r="W320" i="21"/>
  <c r="X320" i="21"/>
  <c r="Y320" i="21"/>
  <c r="C321" i="21"/>
  <c r="D321" i="21"/>
  <c r="E321" i="21"/>
  <c r="F321" i="21"/>
  <c r="G321" i="21"/>
  <c r="H321" i="21"/>
  <c r="I321" i="21"/>
  <c r="J321" i="21"/>
  <c r="K321" i="21"/>
  <c r="L321" i="21"/>
  <c r="M321" i="21"/>
  <c r="N321" i="21"/>
  <c r="O321" i="21"/>
  <c r="P321" i="21"/>
  <c r="Q321" i="21"/>
  <c r="R321" i="21"/>
  <c r="S321" i="21"/>
  <c r="T321" i="21"/>
  <c r="U321" i="21"/>
  <c r="V321" i="21"/>
  <c r="W321" i="21"/>
  <c r="X321" i="21"/>
  <c r="Y321" i="21"/>
  <c r="C322" i="21"/>
  <c r="D322" i="21"/>
  <c r="E322" i="21"/>
  <c r="F322" i="21"/>
  <c r="G322" i="21"/>
  <c r="H322" i="21"/>
  <c r="I322" i="21"/>
  <c r="J322" i="21"/>
  <c r="K322" i="21"/>
  <c r="L322" i="21"/>
  <c r="M322" i="21"/>
  <c r="N322" i="21"/>
  <c r="O322" i="21"/>
  <c r="P322" i="21"/>
  <c r="Q322" i="21"/>
  <c r="R322" i="21"/>
  <c r="S322" i="21"/>
  <c r="T322" i="21"/>
  <c r="U322" i="21"/>
  <c r="V322" i="21"/>
  <c r="W322" i="21"/>
  <c r="X322" i="21"/>
  <c r="Y322" i="21"/>
  <c r="C323" i="21"/>
  <c r="D323" i="21"/>
  <c r="E323" i="21"/>
  <c r="F323" i="21"/>
  <c r="G323" i="21"/>
  <c r="H323" i="21"/>
  <c r="I323" i="21"/>
  <c r="J323" i="21"/>
  <c r="K323" i="21"/>
  <c r="L323" i="21"/>
  <c r="M323" i="21"/>
  <c r="N323" i="21"/>
  <c r="O323" i="21"/>
  <c r="P323" i="21"/>
  <c r="Q323" i="21"/>
  <c r="R323" i="21"/>
  <c r="S323" i="21"/>
  <c r="T323" i="21"/>
  <c r="U323" i="21"/>
  <c r="V323" i="21"/>
  <c r="W323" i="21"/>
  <c r="X323" i="21"/>
  <c r="Y323" i="21"/>
  <c r="C324" i="21"/>
  <c r="D324" i="21"/>
  <c r="E324" i="21"/>
  <c r="F324" i="21"/>
  <c r="G324" i="21"/>
  <c r="H324" i="21"/>
  <c r="I324" i="21"/>
  <c r="J324" i="21"/>
  <c r="K324" i="21"/>
  <c r="L324" i="21"/>
  <c r="M324" i="21"/>
  <c r="N324" i="21"/>
  <c r="O324" i="21"/>
  <c r="P324" i="21"/>
  <c r="Q324" i="21"/>
  <c r="R324" i="21"/>
  <c r="S324" i="21"/>
  <c r="T324" i="21"/>
  <c r="U324" i="21"/>
  <c r="V324" i="21"/>
  <c r="W324" i="21"/>
  <c r="X324" i="21"/>
  <c r="Y324" i="21"/>
  <c r="C325" i="21"/>
  <c r="D325" i="21"/>
  <c r="E325" i="21"/>
  <c r="F325" i="21"/>
  <c r="G325" i="21"/>
  <c r="H325" i="21"/>
  <c r="I325" i="21"/>
  <c r="J325" i="21"/>
  <c r="K325" i="21"/>
  <c r="L325" i="21"/>
  <c r="M325" i="21"/>
  <c r="N325" i="21"/>
  <c r="O325" i="21"/>
  <c r="P325" i="21"/>
  <c r="Q325" i="21"/>
  <c r="R325" i="21"/>
  <c r="S325" i="21"/>
  <c r="T325" i="21"/>
  <c r="U325" i="21"/>
  <c r="V325" i="21"/>
  <c r="W325" i="21"/>
  <c r="X325" i="21"/>
  <c r="Y325" i="21"/>
  <c r="C326" i="21"/>
  <c r="D326" i="21"/>
  <c r="E326" i="21"/>
  <c r="F326" i="21"/>
  <c r="G326" i="21"/>
  <c r="H326" i="21"/>
  <c r="I326" i="21"/>
  <c r="J326" i="21"/>
  <c r="K326" i="21"/>
  <c r="L326" i="21"/>
  <c r="M326" i="21"/>
  <c r="N326" i="21"/>
  <c r="O326" i="21"/>
  <c r="P326" i="21"/>
  <c r="Q326" i="21"/>
  <c r="R326" i="21"/>
  <c r="S326" i="21"/>
  <c r="T326" i="21"/>
  <c r="U326" i="21"/>
  <c r="V326" i="21"/>
  <c r="W326" i="21"/>
  <c r="X326" i="21"/>
  <c r="Y326" i="21"/>
  <c r="C327" i="21"/>
  <c r="D327" i="21"/>
  <c r="E327" i="21"/>
  <c r="F327" i="21"/>
  <c r="G327" i="21"/>
  <c r="H327" i="21"/>
  <c r="I327" i="21"/>
  <c r="J327" i="21"/>
  <c r="K327" i="21"/>
  <c r="L327" i="21"/>
  <c r="M327" i="21"/>
  <c r="N327" i="21"/>
  <c r="O327" i="21"/>
  <c r="P327" i="21"/>
  <c r="Q327" i="21"/>
  <c r="R327" i="21"/>
  <c r="S327" i="21"/>
  <c r="T327" i="21"/>
  <c r="U327" i="21"/>
  <c r="V327" i="21"/>
  <c r="W327" i="21"/>
  <c r="X327" i="21"/>
  <c r="Y32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297" i="21"/>
  <c r="C261" i="21"/>
  <c r="D261" i="21"/>
  <c r="E261" i="21"/>
  <c r="F261" i="21"/>
  <c r="G261" i="21"/>
  <c r="H261" i="21"/>
  <c r="I261" i="21"/>
  <c r="J261" i="21"/>
  <c r="K261" i="21"/>
  <c r="L261" i="21"/>
  <c r="M261" i="21"/>
  <c r="N261" i="21"/>
  <c r="O261" i="21"/>
  <c r="P261" i="21"/>
  <c r="Q261" i="21"/>
  <c r="R261" i="21"/>
  <c r="S261" i="21"/>
  <c r="T261" i="21"/>
  <c r="U261" i="21"/>
  <c r="V261" i="21"/>
  <c r="W261" i="21"/>
  <c r="X261" i="21"/>
  <c r="Y261" i="21"/>
  <c r="C262" i="21"/>
  <c r="D262" i="21"/>
  <c r="E262" i="21"/>
  <c r="F262" i="21"/>
  <c r="G262" i="21"/>
  <c r="H262" i="21"/>
  <c r="I262" i="21"/>
  <c r="J262" i="21"/>
  <c r="K262" i="21"/>
  <c r="L262" i="21"/>
  <c r="M262" i="21"/>
  <c r="N262" i="21"/>
  <c r="O262" i="21"/>
  <c r="P262" i="21"/>
  <c r="Q262" i="21"/>
  <c r="R262" i="21"/>
  <c r="S262" i="21"/>
  <c r="T262" i="21"/>
  <c r="U262" i="21"/>
  <c r="V262" i="21"/>
  <c r="W262" i="21"/>
  <c r="X262" i="21"/>
  <c r="Y262" i="21"/>
  <c r="C263" i="21"/>
  <c r="D263" i="21"/>
  <c r="E263" i="21"/>
  <c r="F263" i="21"/>
  <c r="G263" i="21"/>
  <c r="H263" i="21"/>
  <c r="I263" i="21"/>
  <c r="J263" i="21"/>
  <c r="K263" i="21"/>
  <c r="L263" i="21"/>
  <c r="M263" i="21"/>
  <c r="N263" i="21"/>
  <c r="O263" i="21"/>
  <c r="P263" i="21"/>
  <c r="Q263" i="21"/>
  <c r="R263" i="21"/>
  <c r="S263" i="21"/>
  <c r="T263" i="21"/>
  <c r="U263" i="21"/>
  <c r="V263" i="21"/>
  <c r="W263" i="21"/>
  <c r="X263" i="21"/>
  <c r="Y263" i="21"/>
  <c r="C264" i="21"/>
  <c r="D264" i="21"/>
  <c r="E264" i="21"/>
  <c r="F264" i="21"/>
  <c r="G264" i="21"/>
  <c r="H264" i="21"/>
  <c r="I264" i="21"/>
  <c r="J264" i="21"/>
  <c r="K264" i="21"/>
  <c r="L264" i="21"/>
  <c r="M264" i="21"/>
  <c r="N264" i="21"/>
  <c r="O264" i="21"/>
  <c r="P264" i="21"/>
  <c r="Q264" i="21"/>
  <c r="R264" i="21"/>
  <c r="S264" i="21"/>
  <c r="T264" i="21"/>
  <c r="U264" i="21"/>
  <c r="V264" i="21"/>
  <c r="W264" i="21"/>
  <c r="X264" i="21"/>
  <c r="Y264" i="21"/>
  <c r="C265" i="21"/>
  <c r="D265" i="21"/>
  <c r="E265" i="21"/>
  <c r="F265" i="21"/>
  <c r="G265" i="21"/>
  <c r="H265" i="21"/>
  <c r="I265" i="21"/>
  <c r="J265" i="21"/>
  <c r="K265" i="21"/>
  <c r="L265" i="21"/>
  <c r="M265" i="21"/>
  <c r="N265" i="21"/>
  <c r="O265" i="21"/>
  <c r="P265" i="21"/>
  <c r="Q265" i="21"/>
  <c r="R265" i="21"/>
  <c r="S265" i="21"/>
  <c r="T265" i="21"/>
  <c r="U265" i="21"/>
  <c r="V265" i="21"/>
  <c r="W265" i="21"/>
  <c r="X265" i="21"/>
  <c r="Y265" i="21"/>
  <c r="C266" i="21"/>
  <c r="D266" i="21"/>
  <c r="E266" i="21"/>
  <c r="F266" i="21"/>
  <c r="G266" i="21"/>
  <c r="H266" i="21"/>
  <c r="I266" i="21"/>
  <c r="J266" i="21"/>
  <c r="K266" i="21"/>
  <c r="L266" i="21"/>
  <c r="M266" i="21"/>
  <c r="N266" i="21"/>
  <c r="O266" i="21"/>
  <c r="P266" i="21"/>
  <c r="Q266" i="21"/>
  <c r="R266" i="21"/>
  <c r="S266" i="21"/>
  <c r="T266" i="21"/>
  <c r="U266" i="21"/>
  <c r="V266" i="21"/>
  <c r="W266" i="21"/>
  <c r="X266" i="21"/>
  <c r="Y266" i="21"/>
  <c r="C267" i="21"/>
  <c r="D267" i="21"/>
  <c r="E267" i="21"/>
  <c r="F267" i="21"/>
  <c r="G267" i="21"/>
  <c r="H267" i="21"/>
  <c r="I267" i="21"/>
  <c r="J267" i="21"/>
  <c r="K267" i="21"/>
  <c r="L267" i="21"/>
  <c r="M267" i="21"/>
  <c r="N267" i="21"/>
  <c r="O267" i="21"/>
  <c r="P267" i="21"/>
  <c r="Q267" i="21"/>
  <c r="R267" i="21"/>
  <c r="S267" i="21"/>
  <c r="T267" i="21"/>
  <c r="U267" i="21"/>
  <c r="V267" i="21"/>
  <c r="W267" i="21"/>
  <c r="X267" i="21"/>
  <c r="Y267" i="21"/>
  <c r="C268" i="21"/>
  <c r="D268" i="21"/>
  <c r="E268" i="21"/>
  <c r="F268" i="21"/>
  <c r="G268" i="21"/>
  <c r="H268" i="21"/>
  <c r="I268" i="21"/>
  <c r="J268" i="21"/>
  <c r="K268" i="21"/>
  <c r="L268" i="21"/>
  <c r="M268" i="21"/>
  <c r="N268" i="21"/>
  <c r="O268" i="21"/>
  <c r="P268" i="21"/>
  <c r="Q268" i="21"/>
  <c r="R268" i="21"/>
  <c r="S268" i="21"/>
  <c r="T268" i="21"/>
  <c r="U268" i="21"/>
  <c r="V268" i="21"/>
  <c r="W268" i="21"/>
  <c r="X268" i="21"/>
  <c r="Y268" i="21"/>
  <c r="C269" i="21"/>
  <c r="D269" i="21"/>
  <c r="E269" i="21"/>
  <c r="F269" i="21"/>
  <c r="G269" i="21"/>
  <c r="H269" i="21"/>
  <c r="I269" i="21"/>
  <c r="J269" i="21"/>
  <c r="K269" i="21"/>
  <c r="L269" i="21"/>
  <c r="M269" i="21"/>
  <c r="N269" i="21"/>
  <c r="O269" i="21"/>
  <c r="P269" i="21"/>
  <c r="Q269" i="21"/>
  <c r="R269" i="21"/>
  <c r="S269" i="21"/>
  <c r="T269" i="21"/>
  <c r="U269" i="21"/>
  <c r="V269" i="21"/>
  <c r="W269" i="21"/>
  <c r="X269" i="21"/>
  <c r="Y269" i="21"/>
  <c r="C270" i="21"/>
  <c r="D270" i="21"/>
  <c r="E270" i="21"/>
  <c r="F270" i="21"/>
  <c r="G270" i="21"/>
  <c r="H270" i="21"/>
  <c r="I270" i="21"/>
  <c r="J270" i="21"/>
  <c r="K270" i="21"/>
  <c r="L270" i="21"/>
  <c r="M270" i="21"/>
  <c r="N270" i="21"/>
  <c r="O270" i="21"/>
  <c r="P270" i="21"/>
  <c r="Q270" i="21"/>
  <c r="R270" i="21"/>
  <c r="S270" i="21"/>
  <c r="T270" i="21"/>
  <c r="U270" i="21"/>
  <c r="V270" i="21"/>
  <c r="W270" i="21"/>
  <c r="X270" i="21"/>
  <c r="Y270" i="21"/>
  <c r="C271" i="21"/>
  <c r="D271" i="21"/>
  <c r="E271" i="21"/>
  <c r="F271" i="21"/>
  <c r="G271" i="21"/>
  <c r="H271" i="21"/>
  <c r="I271" i="21"/>
  <c r="J271" i="21"/>
  <c r="K271" i="21"/>
  <c r="L271" i="21"/>
  <c r="M271" i="21"/>
  <c r="N271" i="21"/>
  <c r="O271" i="21"/>
  <c r="P271" i="21"/>
  <c r="Q271" i="21"/>
  <c r="R271" i="21"/>
  <c r="S271" i="21"/>
  <c r="T271" i="21"/>
  <c r="U271" i="21"/>
  <c r="V271" i="21"/>
  <c r="W271" i="21"/>
  <c r="X271" i="21"/>
  <c r="Y271" i="21"/>
  <c r="C272" i="21"/>
  <c r="D272" i="21"/>
  <c r="E272" i="21"/>
  <c r="F272" i="21"/>
  <c r="G272" i="21"/>
  <c r="H272" i="21"/>
  <c r="I272" i="21"/>
  <c r="J272" i="21"/>
  <c r="K272" i="21"/>
  <c r="L272" i="21"/>
  <c r="M272" i="21"/>
  <c r="N272" i="21"/>
  <c r="O272" i="21"/>
  <c r="P272" i="21"/>
  <c r="Q272" i="21"/>
  <c r="R272" i="21"/>
  <c r="S272" i="21"/>
  <c r="T272" i="21"/>
  <c r="U272" i="21"/>
  <c r="V272" i="21"/>
  <c r="W272" i="21"/>
  <c r="X272" i="21"/>
  <c r="Y272" i="21"/>
  <c r="C273" i="21"/>
  <c r="D273" i="21"/>
  <c r="E273" i="21"/>
  <c r="F273" i="21"/>
  <c r="G273" i="21"/>
  <c r="H273" i="21"/>
  <c r="I273" i="21"/>
  <c r="J273" i="21"/>
  <c r="K273" i="21"/>
  <c r="L273" i="21"/>
  <c r="M273" i="21"/>
  <c r="N273" i="21"/>
  <c r="O273" i="21"/>
  <c r="P273" i="21"/>
  <c r="Q273" i="21"/>
  <c r="R273" i="21"/>
  <c r="S273" i="21"/>
  <c r="T273" i="21"/>
  <c r="U273" i="21"/>
  <c r="V273" i="21"/>
  <c r="W273" i="21"/>
  <c r="X273" i="21"/>
  <c r="Y273" i="21"/>
  <c r="C274" i="21"/>
  <c r="D274" i="21"/>
  <c r="E274" i="21"/>
  <c r="F274" i="21"/>
  <c r="G274" i="21"/>
  <c r="H274" i="21"/>
  <c r="I274" i="21"/>
  <c r="J274" i="21"/>
  <c r="K274" i="21"/>
  <c r="L274" i="21"/>
  <c r="M274" i="21"/>
  <c r="N274" i="21"/>
  <c r="O274" i="21"/>
  <c r="P274" i="21"/>
  <c r="Q274" i="21"/>
  <c r="R274" i="21"/>
  <c r="S274" i="21"/>
  <c r="T274" i="21"/>
  <c r="U274" i="21"/>
  <c r="V274" i="21"/>
  <c r="W274" i="21"/>
  <c r="X274" i="21"/>
  <c r="Y274" i="21"/>
  <c r="C275" i="21"/>
  <c r="D275" i="21"/>
  <c r="E275" i="21"/>
  <c r="F275" i="21"/>
  <c r="G275" i="21"/>
  <c r="H275" i="21"/>
  <c r="I275" i="21"/>
  <c r="J275" i="21"/>
  <c r="K275" i="21"/>
  <c r="L275" i="21"/>
  <c r="M275" i="21"/>
  <c r="N275" i="21"/>
  <c r="O275" i="21"/>
  <c r="P275" i="21"/>
  <c r="Q275" i="21"/>
  <c r="R275" i="21"/>
  <c r="S275" i="21"/>
  <c r="T275" i="21"/>
  <c r="U275" i="21"/>
  <c r="V275" i="21"/>
  <c r="W275" i="21"/>
  <c r="X275" i="21"/>
  <c r="Y275" i="21"/>
  <c r="C276" i="21"/>
  <c r="D276" i="21"/>
  <c r="E276" i="21"/>
  <c r="F276" i="21"/>
  <c r="G276" i="21"/>
  <c r="H276" i="21"/>
  <c r="I276" i="21"/>
  <c r="J276" i="21"/>
  <c r="K276" i="21"/>
  <c r="L276" i="21"/>
  <c r="M276" i="21"/>
  <c r="N276" i="21"/>
  <c r="O276" i="21"/>
  <c r="P276" i="21"/>
  <c r="Q276" i="21"/>
  <c r="R276" i="21"/>
  <c r="S276" i="21"/>
  <c r="T276" i="21"/>
  <c r="U276" i="21"/>
  <c r="V276" i="21"/>
  <c r="W276" i="21"/>
  <c r="X276" i="21"/>
  <c r="Y276" i="21"/>
  <c r="C277" i="21"/>
  <c r="D277" i="21"/>
  <c r="E277" i="21"/>
  <c r="F277" i="21"/>
  <c r="G277" i="21"/>
  <c r="H277" i="21"/>
  <c r="I277" i="21"/>
  <c r="J277" i="21"/>
  <c r="K277" i="21"/>
  <c r="L277" i="21"/>
  <c r="M277" i="21"/>
  <c r="N277" i="21"/>
  <c r="O277" i="21"/>
  <c r="P277" i="21"/>
  <c r="Q277" i="21"/>
  <c r="R277" i="21"/>
  <c r="S277" i="21"/>
  <c r="T277" i="21"/>
  <c r="U277" i="21"/>
  <c r="V277" i="21"/>
  <c r="W277" i="21"/>
  <c r="X277" i="21"/>
  <c r="Y277" i="21"/>
  <c r="C278" i="21"/>
  <c r="D278" i="21"/>
  <c r="E278" i="21"/>
  <c r="F278" i="21"/>
  <c r="G278" i="21"/>
  <c r="H278" i="21"/>
  <c r="I278" i="21"/>
  <c r="J278" i="21"/>
  <c r="K278" i="21"/>
  <c r="L278" i="21"/>
  <c r="M278" i="21"/>
  <c r="N278" i="21"/>
  <c r="O278" i="21"/>
  <c r="P278" i="21"/>
  <c r="Q278" i="21"/>
  <c r="R278" i="21"/>
  <c r="S278" i="21"/>
  <c r="T278" i="21"/>
  <c r="U278" i="21"/>
  <c r="V278" i="21"/>
  <c r="W278" i="21"/>
  <c r="X278" i="21"/>
  <c r="Y278" i="21"/>
  <c r="C279" i="21"/>
  <c r="D279" i="21"/>
  <c r="E279" i="21"/>
  <c r="F279" i="21"/>
  <c r="G279" i="21"/>
  <c r="H279" i="21"/>
  <c r="I279" i="21"/>
  <c r="J279" i="21"/>
  <c r="K279" i="21"/>
  <c r="L279" i="21"/>
  <c r="M279" i="21"/>
  <c r="N279" i="21"/>
  <c r="O279" i="21"/>
  <c r="P279" i="21"/>
  <c r="Q279" i="21"/>
  <c r="R279" i="21"/>
  <c r="S279" i="21"/>
  <c r="T279" i="21"/>
  <c r="U279" i="21"/>
  <c r="V279" i="21"/>
  <c r="W279" i="21"/>
  <c r="X279" i="21"/>
  <c r="Y279" i="21"/>
  <c r="C280" i="21"/>
  <c r="D280" i="21"/>
  <c r="E280" i="21"/>
  <c r="F280" i="21"/>
  <c r="G280" i="21"/>
  <c r="H280" i="21"/>
  <c r="I280" i="21"/>
  <c r="J280" i="21"/>
  <c r="K280" i="21"/>
  <c r="L280" i="21"/>
  <c r="M280" i="21"/>
  <c r="N280" i="21"/>
  <c r="O280" i="21"/>
  <c r="P280" i="21"/>
  <c r="Q280" i="21"/>
  <c r="R280" i="21"/>
  <c r="S280" i="21"/>
  <c r="T280" i="21"/>
  <c r="U280" i="21"/>
  <c r="V280" i="21"/>
  <c r="W280" i="21"/>
  <c r="X280" i="21"/>
  <c r="Y280" i="21"/>
  <c r="C281" i="21"/>
  <c r="D281" i="21"/>
  <c r="E281" i="21"/>
  <c r="F281" i="21"/>
  <c r="G281" i="21"/>
  <c r="H281" i="21"/>
  <c r="I281" i="21"/>
  <c r="J281" i="21"/>
  <c r="K281" i="21"/>
  <c r="L281" i="21"/>
  <c r="M281" i="21"/>
  <c r="N281" i="21"/>
  <c r="O281" i="21"/>
  <c r="P281" i="21"/>
  <c r="Q281" i="21"/>
  <c r="R281" i="21"/>
  <c r="S281" i="21"/>
  <c r="T281" i="21"/>
  <c r="U281" i="21"/>
  <c r="V281" i="21"/>
  <c r="W281" i="21"/>
  <c r="X281" i="21"/>
  <c r="Y281" i="21"/>
  <c r="C282" i="21"/>
  <c r="D282" i="21"/>
  <c r="E282" i="21"/>
  <c r="F282" i="21"/>
  <c r="G282" i="21"/>
  <c r="H282" i="21"/>
  <c r="I282" i="21"/>
  <c r="J282" i="21"/>
  <c r="K282" i="21"/>
  <c r="L282" i="21"/>
  <c r="M282" i="21"/>
  <c r="N282" i="21"/>
  <c r="O282" i="21"/>
  <c r="P282" i="21"/>
  <c r="Q282" i="21"/>
  <c r="R282" i="21"/>
  <c r="S282" i="21"/>
  <c r="T282" i="21"/>
  <c r="U282" i="21"/>
  <c r="V282" i="21"/>
  <c r="W282" i="21"/>
  <c r="X282" i="21"/>
  <c r="Y282" i="21"/>
  <c r="C283" i="21"/>
  <c r="D283" i="21"/>
  <c r="E283" i="21"/>
  <c r="F283" i="21"/>
  <c r="G283" i="21"/>
  <c r="H283" i="21"/>
  <c r="I283" i="21"/>
  <c r="J283" i="21"/>
  <c r="K283" i="21"/>
  <c r="L283" i="21"/>
  <c r="M283" i="21"/>
  <c r="N283" i="21"/>
  <c r="O283" i="21"/>
  <c r="P283" i="21"/>
  <c r="Q283" i="21"/>
  <c r="R283" i="21"/>
  <c r="S283" i="21"/>
  <c r="T283" i="21"/>
  <c r="U283" i="21"/>
  <c r="V283" i="21"/>
  <c r="W283" i="21"/>
  <c r="X283" i="21"/>
  <c r="Y283" i="21"/>
  <c r="C284" i="21"/>
  <c r="D284" i="21"/>
  <c r="E284" i="21"/>
  <c r="F284" i="21"/>
  <c r="G284" i="21"/>
  <c r="H284" i="21"/>
  <c r="I284" i="21"/>
  <c r="J284" i="21"/>
  <c r="K284" i="21"/>
  <c r="L284" i="21"/>
  <c r="M284" i="21"/>
  <c r="N284" i="21"/>
  <c r="O284" i="21"/>
  <c r="P284" i="21"/>
  <c r="Q284" i="21"/>
  <c r="R284" i="21"/>
  <c r="S284" i="21"/>
  <c r="T284" i="21"/>
  <c r="U284" i="21"/>
  <c r="V284" i="21"/>
  <c r="W284" i="21"/>
  <c r="X284" i="21"/>
  <c r="Y284" i="21"/>
  <c r="C285" i="21"/>
  <c r="D285" i="21"/>
  <c r="E285" i="21"/>
  <c r="F285" i="21"/>
  <c r="G285" i="21"/>
  <c r="H285" i="21"/>
  <c r="I285" i="21"/>
  <c r="J285" i="21"/>
  <c r="K285" i="21"/>
  <c r="L285" i="21"/>
  <c r="M285" i="21"/>
  <c r="N285" i="21"/>
  <c r="O285" i="21"/>
  <c r="P285" i="21"/>
  <c r="Q285" i="21"/>
  <c r="R285" i="21"/>
  <c r="S285" i="21"/>
  <c r="T285" i="21"/>
  <c r="U285" i="21"/>
  <c r="V285" i="21"/>
  <c r="W285" i="21"/>
  <c r="X285" i="21"/>
  <c r="Y285" i="21"/>
  <c r="C286" i="21"/>
  <c r="D286" i="21"/>
  <c r="E286" i="21"/>
  <c r="F286" i="21"/>
  <c r="G286" i="21"/>
  <c r="H286" i="21"/>
  <c r="I286" i="21"/>
  <c r="J286" i="21"/>
  <c r="K286" i="21"/>
  <c r="L286" i="21"/>
  <c r="M286" i="21"/>
  <c r="N286" i="21"/>
  <c r="O286" i="21"/>
  <c r="P286" i="21"/>
  <c r="Q286" i="21"/>
  <c r="R286" i="21"/>
  <c r="S286" i="21"/>
  <c r="T286" i="21"/>
  <c r="U286" i="21"/>
  <c r="V286" i="21"/>
  <c r="W286" i="21"/>
  <c r="X286" i="21"/>
  <c r="Y286" i="21"/>
  <c r="C287" i="21"/>
  <c r="D287" i="21"/>
  <c r="E287" i="21"/>
  <c r="F287" i="21"/>
  <c r="G287" i="21"/>
  <c r="H287" i="21"/>
  <c r="I287" i="21"/>
  <c r="J287" i="21"/>
  <c r="K287" i="21"/>
  <c r="L287" i="21"/>
  <c r="M287" i="21"/>
  <c r="N287" i="21"/>
  <c r="O287" i="21"/>
  <c r="P287" i="21"/>
  <c r="Q287" i="21"/>
  <c r="R287" i="21"/>
  <c r="S287" i="21"/>
  <c r="T287" i="21"/>
  <c r="U287" i="21"/>
  <c r="V287" i="21"/>
  <c r="W287" i="21"/>
  <c r="X287" i="21"/>
  <c r="Y287" i="21"/>
  <c r="C288" i="21"/>
  <c r="D288" i="21"/>
  <c r="E288" i="21"/>
  <c r="F288" i="21"/>
  <c r="G288" i="21"/>
  <c r="H288" i="21"/>
  <c r="I288" i="21"/>
  <c r="J288" i="21"/>
  <c r="K288" i="21"/>
  <c r="L288" i="21"/>
  <c r="M288" i="21"/>
  <c r="N288" i="21"/>
  <c r="O288" i="21"/>
  <c r="P288" i="21"/>
  <c r="Q288" i="21"/>
  <c r="R288" i="21"/>
  <c r="S288" i="21"/>
  <c r="T288" i="21"/>
  <c r="U288" i="21"/>
  <c r="V288" i="21"/>
  <c r="W288" i="21"/>
  <c r="X288" i="21"/>
  <c r="Y288" i="21"/>
  <c r="C289" i="21"/>
  <c r="D289" i="21"/>
  <c r="E289" i="21"/>
  <c r="F289" i="21"/>
  <c r="G289" i="21"/>
  <c r="H289" i="21"/>
  <c r="I289" i="21"/>
  <c r="J289" i="21"/>
  <c r="K289" i="21"/>
  <c r="L289" i="21"/>
  <c r="M289" i="21"/>
  <c r="N289" i="21"/>
  <c r="O289" i="21"/>
  <c r="P289" i="21"/>
  <c r="Q289" i="21"/>
  <c r="R289" i="21"/>
  <c r="S289" i="21"/>
  <c r="T289" i="21"/>
  <c r="U289" i="21"/>
  <c r="V289" i="21"/>
  <c r="W289" i="21"/>
  <c r="X289" i="21"/>
  <c r="Y289" i="21"/>
  <c r="C290" i="21"/>
  <c r="D290" i="21"/>
  <c r="E290" i="21"/>
  <c r="F290" i="21"/>
  <c r="G290" i="21"/>
  <c r="H290" i="21"/>
  <c r="I290" i="21"/>
  <c r="J290" i="21"/>
  <c r="K290" i="21"/>
  <c r="L290" i="21"/>
  <c r="M290" i="21"/>
  <c r="N290" i="21"/>
  <c r="O290" i="21"/>
  <c r="P290" i="21"/>
  <c r="Q290" i="21"/>
  <c r="R290" i="21"/>
  <c r="S290" i="21"/>
  <c r="T290" i="21"/>
  <c r="U290" i="21"/>
  <c r="V290" i="21"/>
  <c r="W290" i="21"/>
  <c r="X290" i="21"/>
  <c r="Y290" i="21"/>
  <c r="C291" i="21"/>
  <c r="D291" i="21"/>
  <c r="E291" i="21"/>
  <c r="F291" i="21"/>
  <c r="G291" i="21"/>
  <c r="H291" i="21"/>
  <c r="I291" i="21"/>
  <c r="J291" i="21"/>
  <c r="K291" i="21"/>
  <c r="L291" i="21"/>
  <c r="M291" i="21"/>
  <c r="N291" i="21"/>
  <c r="O291" i="21"/>
  <c r="P291" i="21"/>
  <c r="Q291" i="21"/>
  <c r="R291" i="21"/>
  <c r="S291" i="21"/>
  <c r="T291" i="21"/>
  <c r="U291" i="21"/>
  <c r="V291" i="21"/>
  <c r="W291" i="21"/>
  <c r="X291" i="21"/>
  <c r="Y29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 r="B285" i="21"/>
  <c r="B286" i="21"/>
  <c r="B287" i="21"/>
  <c r="B288" i="21"/>
  <c r="B289" i="21"/>
  <c r="B290" i="21"/>
  <c r="B291" i="21"/>
  <c r="B261" i="21"/>
  <c r="C226" i="21"/>
  <c r="D226" i="21"/>
  <c r="E226" i="21"/>
  <c r="F226" i="21"/>
  <c r="G226" i="21"/>
  <c r="H226" i="21"/>
  <c r="I226" i="21"/>
  <c r="J226" i="21"/>
  <c r="K226" i="21"/>
  <c r="L226" i="21"/>
  <c r="M226" i="21"/>
  <c r="N226" i="21"/>
  <c r="O226" i="21"/>
  <c r="P226" i="21"/>
  <c r="Q226" i="21"/>
  <c r="R226" i="21"/>
  <c r="S226" i="21"/>
  <c r="T226" i="21"/>
  <c r="U226" i="21"/>
  <c r="V226" i="21"/>
  <c r="W226" i="21"/>
  <c r="X226" i="21"/>
  <c r="Y226" i="21"/>
  <c r="C227" i="21"/>
  <c r="D227" i="21"/>
  <c r="E227" i="21"/>
  <c r="F227" i="21"/>
  <c r="G227" i="21"/>
  <c r="H227" i="21"/>
  <c r="I227" i="21"/>
  <c r="J227" i="21"/>
  <c r="K227" i="21"/>
  <c r="L227" i="21"/>
  <c r="M227" i="21"/>
  <c r="N227" i="21"/>
  <c r="O227" i="21"/>
  <c r="P227" i="21"/>
  <c r="Q227" i="21"/>
  <c r="R227" i="21"/>
  <c r="S227" i="21"/>
  <c r="T227" i="21"/>
  <c r="U227" i="21"/>
  <c r="V227" i="21"/>
  <c r="W227" i="21"/>
  <c r="X227" i="21"/>
  <c r="Y227" i="21"/>
  <c r="C228" i="21"/>
  <c r="D228" i="21"/>
  <c r="E228" i="21"/>
  <c r="F228" i="21"/>
  <c r="G228" i="21"/>
  <c r="H228" i="21"/>
  <c r="I228" i="21"/>
  <c r="J228" i="21"/>
  <c r="K228" i="21"/>
  <c r="L228" i="21"/>
  <c r="M228" i="21"/>
  <c r="N228" i="21"/>
  <c r="O228" i="21"/>
  <c r="P228" i="21"/>
  <c r="Q228" i="21"/>
  <c r="R228" i="21"/>
  <c r="S228" i="21"/>
  <c r="T228" i="21"/>
  <c r="U228" i="21"/>
  <c r="V228" i="21"/>
  <c r="W228" i="21"/>
  <c r="X228" i="21"/>
  <c r="Y228" i="21"/>
  <c r="C229" i="21"/>
  <c r="D229" i="21"/>
  <c r="E229" i="21"/>
  <c r="F229" i="21"/>
  <c r="G229" i="21"/>
  <c r="H229" i="21"/>
  <c r="I229" i="21"/>
  <c r="J229" i="21"/>
  <c r="K229" i="21"/>
  <c r="L229" i="21"/>
  <c r="M229" i="21"/>
  <c r="N229" i="21"/>
  <c r="O229" i="21"/>
  <c r="P229" i="21"/>
  <c r="Q229" i="21"/>
  <c r="R229" i="21"/>
  <c r="S229" i="21"/>
  <c r="T229" i="21"/>
  <c r="U229" i="21"/>
  <c r="V229" i="21"/>
  <c r="W229" i="21"/>
  <c r="X229" i="21"/>
  <c r="Y229" i="21"/>
  <c r="C230" i="21"/>
  <c r="D230" i="21"/>
  <c r="E230" i="21"/>
  <c r="F230" i="21"/>
  <c r="G230" i="21"/>
  <c r="H230" i="21"/>
  <c r="I230" i="21"/>
  <c r="J230" i="21"/>
  <c r="K230" i="21"/>
  <c r="L230" i="21"/>
  <c r="M230" i="21"/>
  <c r="N230" i="21"/>
  <c r="O230" i="21"/>
  <c r="P230" i="21"/>
  <c r="Q230" i="21"/>
  <c r="R230" i="21"/>
  <c r="S230" i="21"/>
  <c r="T230" i="21"/>
  <c r="U230" i="21"/>
  <c r="V230" i="21"/>
  <c r="W230" i="21"/>
  <c r="X230" i="21"/>
  <c r="Y230" i="21"/>
  <c r="C231" i="21"/>
  <c r="D231" i="21"/>
  <c r="E231" i="21"/>
  <c r="F231" i="21"/>
  <c r="G231" i="21"/>
  <c r="H231" i="21"/>
  <c r="I231" i="21"/>
  <c r="J231" i="21"/>
  <c r="K231" i="21"/>
  <c r="L231" i="21"/>
  <c r="M231" i="21"/>
  <c r="N231" i="21"/>
  <c r="O231" i="21"/>
  <c r="P231" i="21"/>
  <c r="Q231" i="21"/>
  <c r="R231" i="21"/>
  <c r="S231" i="21"/>
  <c r="T231" i="21"/>
  <c r="U231" i="21"/>
  <c r="V231" i="21"/>
  <c r="W231" i="21"/>
  <c r="X231" i="21"/>
  <c r="Y231" i="21"/>
  <c r="C232" i="21"/>
  <c r="D232" i="21"/>
  <c r="E232" i="21"/>
  <c r="F232" i="21"/>
  <c r="G232" i="21"/>
  <c r="H232" i="21"/>
  <c r="I232" i="21"/>
  <c r="J232" i="21"/>
  <c r="K232" i="21"/>
  <c r="L232" i="21"/>
  <c r="M232" i="21"/>
  <c r="N232" i="21"/>
  <c r="O232" i="21"/>
  <c r="P232" i="21"/>
  <c r="Q232" i="21"/>
  <c r="R232" i="21"/>
  <c r="S232" i="21"/>
  <c r="T232" i="21"/>
  <c r="U232" i="21"/>
  <c r="V232" i="21"/>
  <c r="W232" i="21"/>
  <c r="X232" i="21"/>
  <c r="Y232" i="21"/>
  <c r="C233" i="21"/>
  <c r="D233" i="21"/>
  <c r="E233" i="21"/>
  <c r="F233" i="21"/>
  <c r="G233" i="21"/>
  <c r="H233" i="21"/>
  <c r="I233" i="21"/>
  <c r="J233" i="21"/>
  <c r="K233" i="21"/>
  <c r="L233" i="21"/>
  <c r="M233" i="21"/>
  <c r="N233" i="21"/>
  <c r="O233" i="21"/>
  <c r="P233" i="21"/>
  <c r="Q233" i="21"/>
  <c r="R233" i="21"/>
  <c r="S233" i="21"/>
  <c r="T233" i="21"/>
  <c r="U233" i="21"/>
  <c r="V233" i="21"/>
  <c r="W233" i="21"/>
  <c r="X233" i="21"/>
  <c r="Y233" i="21"/>
  <c r="C234" i="21"/>
  <c r="D234" i="21"/>
  <c r="E234" i="21"/>
  <c r="F234" i="21"/>
  <c r="G234" i="21"/>
  <c r="H234" i="21"/>
  <c r="I234" i="21"/>
  <c r="J234" i="21"/>
  <c r="K234" i="21"/>
  <c r="L234" i="21"/>
  <c r="M234" i="21"/>
  <c r="N234" i="21"/>
  <c r="O234" i="21"/>
  <c r="P234" i="21"/>
  <c r="Q234" i="21"/>
  <c r="R234" i="21"/>
  <c r="S234" i="21"/>
  <c r="T234" i="21"/>
  <c r="U234" i="21"/>
  <c r="V234" i="21"/>
  <c r="W234" i="21"/>
  <c r="X234" i="21"/>
  <c r="Y234" i="21"/>
  <c r="C235" i="21"/>
  <c r="D235" i="21"/>
  <c r="E235" i="21"/>
  <c r="F235" i="21"/>
  <c r="G235" i="21"/>
  <c r="H235" i="21"/>
  <c r="I235" i="21"/>
  <c r="J235" i="21"/>
  <c r="K235" i="21"/>
  <c r="L235" i="21"/>
  <c r="M235" i="21"/>
  <c r="N235" i="21"/>
  <c r="O235" i="21"/>
  <c r="P235" i="21"/>
  <c r="Q235" i="21"/>
  <c r="R235" i="21"/>
  <c r="S235" i="21"/>
  <c r="T235" i="21"/>
  <c r="U235" i="21"/>
  <c r="V235" i="21"/>
  <c r="W235" i="21"/>
  <c r="X235" i="21"/>
  <c r="Y235" i="21"/>
  <c r="C236" i="21"/>
  <c r="D236" i="21"/>
  <c r="E236" i="21"/>
  <c r="F236" i="21"/>
  <c r="G236" i="21"/>
  <c r="H236" i="21"/>
  <c r="I236" i="21"/>
  <c r="J236" i="21"/>
  <c r="K236" i="21"/>
  <c r="L236" i="21"/>
  <c r="M236" i="21"/>
  <c r="N236" i="21"/>
  <c r="O236" i="21"/>
  <c r="P236" i="21"/>
  <c r="Q236" i="21"/>
  <c r="R236" i="21"/>
  <c r="S236" i="21"/>
  <c r="T236" i="21"/>
  <c r="U236" i="21"/>
  <c r="V236" i="21"/>
  <c r="W236" i="21"/>
  <c r="X236" i="21"/>
  <c r="Y236" i="21"/>
  <c r="C237" i="21"/>
  <c r="D237" i="21"/>
  <c r="E237" i="21"/>
  <c r="F237" i="21"/>
  <c r="G237" i="21"/>
  <c r="H237" i="21"/>
  <c r="I237" i="21"/>
  <c r="J237" i="21"/>
  <c r="K237" i="21"/>
  <c r="L237" i="21"/>
  <c r="M237" i="21"/>
  <c r="N237" i="21"/>
  <c r="O237" i="21"/>
  <c r="P237" i="21"/>
  <c r="Q237" i="21"/>
  <c r="R237" i="21"/>
  <c r="S237" i="21"/>
  <c r="T237" i="21"/>
  <c r="U237" i="21"/>
  <c r="V237" i="21"/>
  <c r="W237" i="21"/>
  <c r="X237" i="21"/>
  <c r="Y237" i="21"/>
  <c r="C238" i="21"/>
  <c r="D238" i="21"/>
  <c r="E238" i="21"/>
  <c r="F238" i="21"/>
  <c r="G238" i="21"/>
  <c r="H238" i="21"/>
  <c r="I238" i="21"/>
  <c r="J238" i="21"/>
  <c r="K238" i="21"/>
  <c r="L238" i="21"/>
  <c r="M238" i="21"/>
  <c r="N238" i="21"/>
  <c r="O238" i="21"/>
  <c r="P238" i="21"/>
  <c r="Q238" i="21"/>
  <c r="R238" i="21"/>
  <c r="S238" i="21"/>
  <c r="T238" i="21"/>
  <c r="U238" i="21"/>
  <c r="V238" i="21"/>
  <c r="W238" i="21"/>
  <c r="X238" i="21"/>
  <c r="Y238" i="21"/>
  <c r="C239" i="21"/>
  <c r="D239" i="21"/>
  <c r="E239" i="21"/>
  <c r="F239" i="21"/>
  <c r="G239" i="21"/>
  <c r="H239" i="21"/>
  <c r="I239" i="21"/>
  <c r="J239" i="21"/>
  <c r="K239" i="21"/>
  <c r="L239" i="21"/>
  <c r="M239" i="21"/>
  <c r="N239" i="21"/>
  <c r="O239" i="21"/>
  <c r="P239" i="21"/>
  <c r="Q239" i="21"/>
  <c r="R239" i="21"/>
  <c r="S239" i="21"/>
  <c r="T239" i="21"/>
  <c r="U239" i="21"/>
  <c r="V239" i="21"/>
  <c r="W239" i="21"/>
  <c r="X239" i="21"/>
  <c r="Y239" i="21"/>
  <c r="C240" i="21"/>
  <c r="D240" i="21"/>
  <c r="E240" i="21"/>
  <c r="F240" i="21"/>
  <c r="G240" i="21"/>
  <c r="H240" i="21"/>
  <c r="I240" i="21"/>
  <c r="J240" i="21"/>
  <c r="K240" i="21"/>
  <c r="L240" i="21"/>
  <c r="M240" i="21"/>
  <c r="N240" i="21"/>
  <c r="O240" i="21"/>
  <c r="P240" i="21"/>
  <c r="Q240" i="21"/>
  <c r="R240" i="21"/>
  <c r="S240" i="21"/>
  <c r="T240" i="21"/>
  <c r="U240" i="21"/>
  <c r="V240" i="21"/>
  <c r="W240" i="21"/>
  <c r="X240" i="21"/>
  <c r="Y240" i="21"/>
  <c r="C241" i="21"/>
  <c r="D241" i="21"/>
  <c r="E241" i="21"/>
  <c r="F241" i="21"/>
  <c r="G241" i="21"/>
  <c r="H241" i="21"/>
  <c r="I241" i="21"/>
  <c r="J241" i="21"/>
  <c r="K241" i="21"/>
  <c r="L241" i="21"/>
  <c r="M241" i="21"/>
  <c r="N241" i="21"/>
  <c r="O241" i="21"/>
  <c r="P241" i="21"/>
  <c r="Q241" i="21"/>
  <c r="R241" i="21"/>
  <c r="S241" i="21"/>
  <c r="T241" i="21"/>
  <c r="U241" i="21"/>
  <c r="V241" i="21"/>
  <c r="W241" i="21"/>
  <c r="X241" i="21"/>
  <c r="Y241" i="21"/>
  <c r="C242" i="21"/>
  <c r="D242" i="21"/>
  <c r="E242" i="21"/>
  <c r="F242" i="21"/>
  <c r="G242" i="21"/>
  <c r="H242" i="21"/>
  <c r="I242" i="21"/>
  <c r="J242" i="21"/>
  <c r="K242" i="21"/>
  <c r="L242" i="21"/>
  <c r="M242" i="21"/>
  <c r="N242" i="21"/>
  <c r="O242" i="21"/>
  <c r="P242" i="21"/>
  <c r="Q242" i="21"/>
  <c r="R242" i="21"/>
  <c r="S242" i="21"/>
  <c r="T242" i="21"/>
  <c r="U242" i="21"/>
  <c r="V242" i="21"/>
  <c r="W242" i="21"/>
  <c r="X242" i="21"/>
  <c r="Y242" i="21"/>
  <c r="C243" i="21"/>
  <c r="D243" i="21"/>
  <c r="E243" i="21"/>
  <c r="F243" i="21"/>
  <c r="G243" i="21"/>
  <c r="H243" i="21"/>
  <c r="I243" i="21"/>
  <c r="J243" i="21"/>
  <c r="K243" i="21"/>
  <c r="L243" i="21"/>
  <c r="M243" i="21"/>
  <c r="N243" i="21"/>
  <c r="O243" i="21"/>
  <c r="P243" i="21"/>
  <c r="Q243" i="21"/>
  <c r="R243" i="21"/>
  <c r="S243" i="21"/>
  <c r="T243" i="21"/>
  <c r="U243" i="21"/>
  <c r="V243" i="21"/>
  <c r="W243" i="21"/>
  <c r="X243" i="21"/>
  <c r="Y243" i="21"/>
  <c r="C244" i="21"/>
  <c r="D244" i="21"/>
  <c r="E244" i="21"/>
  <c r="F244" i="21"/>
  <c r="G244" i="21"/>
  <c r="H244" i="21"/>
  <c r="I244" i="21"/>
  <c r="J244" i="21"/>
  <c r="K244" i="21"/>
  <c r="L244" i="21"/>
  <c r="M244" i="21"/>
  <c r="N244" i="21"/>
  <c r="O244" i="21"/>
  <c r="P244" i="21"/>
  <c r="Q244" i="21"/>
  <c r="R244" i="21"/>
  <c r="S244" i="21"/>
  <c r="T244" i="21"/>
  <c r="U244" i="21"/>
  <c r="V244" i="21"/>
  <c r="W244" i="21"/>
  <c r="X244" i="21"/>
  <c r="Y244" i="21"/>
  <c r="C245" i="21"/>
  <c r="D245" i="21"/>
  <c r="E245" i="21"/>
  <c r="F245" i="21"/>
  <c r="G245" i="21"/>
  <c r="H245" i="21"/>
  <c r="I245" i="21"/>
  <c r="J245" i="21"/>
  <c r="K245" i="21"/>
  <c r="L245" i="21"/>
  <c r="M245" i="21"/>
  <c r="N245" i="21"/>
  <c r="O245" i="21"/>
  <c r="P245" i="21"/>
  <c r="Q245" i="21"/>
  <c r="R245" i="21"/>
  <c r="S245" i="21"/>
  <c r="T245" i="21"/>
  <c r="U245" i="21"/>
  <c r="V245" i="21"/>
  <c r="W245" i="21"/>
  <c r="X245" i="21"/>
  <c r="Y245" i="21"/>
  <c r="C246" i="21"/>
  <c r="D246" i="21"/>
  <c r="E246" i="21"/>
  <c r="F246" i="21"/>
  <c r="G246" i="21"/>
  <c r="H246" i="21"/>
  <c r="I246" i="21"/>
  <c r="J246" i="21"/>
  <c r="K246" i="21"/>
  <c r="L246" i="21"/>
  <c r="M246" i="21"/>
  <c r="N246" i="21"/>
  <c r="O246" i="21"/>
  <c r="P246" i="21"/>
  <c r="Q246" i="21"/>
  <c r="R246" i="21"/>
  <c r="S246" i="21"/>
  <c r="T246" i="21"/>
  <c r="U246" i="21"/>
  <c r="V246" i="21"/>
  <c r="W246" i="21"/>
  <c r="X246" i="21"/>
  <c r="Y246" i="21"/>
  <c r="C247" i="21"/>
  <c r="D247" i="21"/>
  <c r="E247" i="21"/>
  <c r="F247" i="21"/>
  <c r="G247" i="21"/>
  <c r="H247" i="21"/>
  <c r="I247" i="21"/>
  <c r="J247" i="21"/>
  <c r="K247" i="21"/>
  <c r="L247" i="21"/>
  <c r="M247" i="21"/>
  <c r="N247" i="21"/>
  <c r="O247" i="21"/>
  <c r="P247" i="21"/>
  <c r="Q247" i="21"/>
  <c r="R247" i="21"/>
  <c r="S247" i="21"/>
  <c r="T247" i="21"/>
  <c r="U247" i="21"/>
  <c r="V247" i="21"/>
  <c r="W247" i="21"/>
  <c r="X247" i="21"/>
  <c r="Y247" i="21"/>
  <c r="C248" i="21"/>
  <c r="D248" i="21"/>
  <c r="E248" i="21"/>
  <c r="F248" i="21"/>
  <c r="G248" i="21"/>
  <c r="H248" i="21"/>
  <c r="I248" i="21"/>
  <c r="J248" i="21"/>
  <c r="K248" i="21"/>
  <c r="L248" i="21"/>
  <c r="M248" i="21"/>
  <c r="N248" i="21"/>
  <c r="O248" i="21"/>
  <c r="P248" i="21"/>
  <c r="Q248" i="21"/>
  <c r="R248" i="21"/>
  <c r="S248" i="21"/>
  <c r="T248" i="21"/>
  <c r="U248" i="21"/>
  <c r="V248" i="21"/>
  <c r="W248" i="21"/>
  <c r="X248" i="21"/>
  <c r="Y248" i="21"/>
  <c r="C249" i="21"/>
  <c r="D249" i="21"/>
  <c r="E249" i="21"/>
  <c r="F249" i="21"/>
  <c r="G249" i="21"/>
  <c r="H249" i="21"/>
  <c r="I249" i="21"/>
  <c r="J249" i="21"/>
  <c r="K249" i="21"/>
  <c r="L249" i="21"/>
  <c r="M249" i="21"/>
  <c r="N249" i="21"/>
  <c r="O249" i="21"/>
  <c r="P249" i="21"/>
  <c r="Q249" i="21"/>
  <c r="R249" i="21"/>
  <c r="S249" i="21"/>
  <c r="T249" i="21"/>
  <c r="U249" i="21"/>
  <c r="V249" i="21"/>
  <c r="W249" i="21"/>
  <c r="X249" i="21"/>
  <c r="Y249" i="21"/>
  <c r="C250" i="21"/>
  <c r="D250" i="21"/>
  <c r="E250" i="21"/>
  <c r="F250" i="21"/>
  <c r="G250" i="21"/>
  <c r="H250" i="21"/>
  <c r="I250" i="21"/>
  <c r="J250" i="21"/>
  <c r="K250" i="21"/>
  <c r="L250" i="21"/>
  <c r="M250" i="21"/>
  <c r="N250" i="21"/>
  <c r="O250" i="21"/>
  <c r="P250" i="21"/>
  <c r="Q250" i="21"/>
  <c r="R250" i="21"/>
  <c r="S250" i="21"/>
  <c r="T250" i="21"/>
  <c r="U250" i="21"/>
  <c r="V250" i="21"/>
  <c r="W250" i="21"/>
  <c r="X250" i="21"/>
  <c r="Y250" i="21"/>
  <c r="C251" i="21"/>
  <c r="D251" i="21"/>
  <c r="E251" i="21"/>
  <c r="F251" i="21"/>
  <c r="G251" i="21"/>
  <c r="H251" i="21"/>
  <c r="I251" i="21"/>
  <c r="J251" i="21"/>
  <c r="K251" i="21"/>
  <c r="L251" i="21"/>
  <c r="M251" i="21"/>
  <c r="N251" i="21"/>
  <c r="O251" i="21"/>
  <c r="P251" i="21"/>
  <c r="Q251" i="21"/>
  <c r="R251" i="21"/>
  <c r="S251" i="21"/>
  <c r="T251" i="21"/>
  <c r="U251" i="21"/>
  <c r="V251" i="21"/>
  <c r="W251" i="21"/>
  <c r="X251" i="21"/>
  <c r="Y251" i="21"/>
  <c r="C252" i="21"/>
  <c r="D252" i="21"/>
  <c r="E252" i="21"/>
  <c r="F252" i="21"/>
  <c r="G252" i="21"/>
  <c r="H252" i="21"/>
  <c r="I252" i="21"/>
  <c r="J252" i="21"/>
  <c r="K252" i="21"/>
  <c r="L252" i="21"/>
  <c r="M252" i="21"/>
  <c r="N252" i="21"/>
  <c r="O252" i="21"/>
  <c r="P252" i="21"/>
  <c r="Q252" i="21"/>
  <c r="R252" i="21"/>
  <c r="S252" i="21"/>
  <c r="T252" i="21"/>
  <c r="U252" i="21"/>
  <c r="V252" i="21"/>
  <c r="W252" i="21"/>
  <c r="X252" i="21"/>
  <c r="Y252" i="21"/>
  <c r="C253" i="21"/>
  <c r="D253" i="21"/>
  <c r="E253" i="21"/>
  <c r="F253" i="21"/>
  <c r="G253" i="21"/>
  <c r="H253" i="21"/>
  <c r="I253" i="21"/>
  <c r="J253" i="21"/>
  <c r="K253" i="21"/>
  <c r="L253" i="21"/>
  <c r="M253" i="21"/>
  <c r="N253" i="21"/>
  <c r="O253" i="21"/>
  <c r="P253" i="21"/>
  <c r="Q253" i="21"/>
  <c r="R253" i="21"/>
  <c r="S253" i="21"/>
  <c r="T253" i="21"/>
  <c r="U253" i="21"/>
  <c r="V253" i="21"/>
  <c r="W253" i="21"/>
  <c r="X253" i="21"/>
  <c r="Y253" i="21"/>
  <c r="C254" i="21"/>
  <c r="D254" i="21"/>
  <c r="E254" i="21"/>
  <c r="F254" i="21"/>
  <c r="G254" i="21"/>
  <c r="H254" i="21"/>
  <c r="I254" i="21"/>
  <c r="J254" i="21"/>
  <c r="K254" i="21"/>
  <c r="L254" i="21"/>
  <c r="M254" i="21"/>
  <c r="N254" i="21"/>
  <c r="O254" i="21"/>
  <c r="P254" i="21"/>
  <c r="Q254" i="21"/>
  <c r="R254" i="21"/>
  <c r="S254" i="21"/>
  <c r="T254" i="21"/>
  <c r="U254" i="21"/>
  <c r="V254" i="21"/>
  <c r="W254" i="21"/>
  <c r="X254" i="21"/>
  <c r="Y254" i="21"/>
  <c r="C255" i="21"/>
  <c r="D255" i="21"/>
  <c r="E255" i="21"/>
  <c r="F255" i="21"/>
  <c r="G255" i="21"/>
  <c r="H255" i="21"/>
  <c r="I255" i="21"/>
  <c r="J255" i="21"/>
  <c r="K255" i="21"/>
  <c r="L255" i="21"/>
  <c r="M255" i="21"/>
  <c r="N255" i="21"/>
  <c r="O255" i="21"/>
  <c r="P255" i="21"/>
  <c r="Q255" i="21"/>
  <c r="R255" i="21"/>
  <c r="S255" i="21"/>
  <c r="T255" i="21"/>
  <c r="U255" i="21"/>
  <c r="V255" i="21"/>
  <c r="W255" i="21"/>
  <c r="X255" i="21"/>
  <c r="Y255" i="21"/>
  <c r="C256" i="21"/>
  <c r="D256" i="21"/>
  <c r="E256" i="21"/>
  <c r="F256" i="21"/>
  <c r="G256" i="21"/>
  <c r="H256" i="21"/>
  <c r="I256" i="21"/>
  <c r="J256" i="21"/>
  <c r="K256" i="21"/>
  <c r="L256" i="21"/>
  <c r="M256" i="21"/>
  <c r="N256" i="21"/>
  <c r="O256" i="21"/>
  <c r="P256" i="21"/>
  <c r="Q256" i="21"/>
  <c r="R256" i="21"/>
  <c r="S256" i="21"/>
  <c r="T256" i="21"/>
  <c r="U256" i="21"/>
  <c r="V256" i="21"/>
  <c r="W256" i="21"/>
  <c r="X256" i="21"/>
  <c r="Y256" i="21"/>
  <c r="B227" i="21"/>
  <c r="B228" i="21"/>
  <c r="B229" i="21"/>
  <c r="B230" i="21"/>
  <c r="B231" i="21"/>
  <c r="B232" i="21"/>
  <c r="B233" i="21"/>
  <c r="B234" i="21"/>
  <c r="B235" i="21"/>
  <c r="B236" i="21"/>
  <c r="B237" i="21"/>
  <c r="B238" i="21"/>
  <c r="B239" i="21"/>
  <c r="B240" i="21"/>
  <c r="B241" i="21"/>
  <c r="B242" i="21"/>
  <c r="B243" i="21"/>
  <c r="B244" i="21"/>
  <c r="B245" i="21"/>
  <c r="B246" i="21"/>
  <c r="B247" i="21"/>
  <c r="B248" i="21"/>
  <c r="B249" i="21"/>
  <c r="B250" i="21"/>
  <c r="B251" i="21"/>
  <c r="B252" i="21"/>
  <c r="B253" i="21"/>
  <c r="B254" i="21"/>
  <c r="B255" i="21"/>
  <c r="B256" i="21"/>
  <c r="B226" i="21"/>
  <c r="C191" i="21"/>
  <c r="D191" i="21"/>
  <c r="E191" i="21"/>
  <c r="F191" i="21"/>
  <c r="G191" i="21"/>
  <c r="H191" i="21"/>
  <c r="I191" i="21"/>
  <c r="J191" i="21"/>
  <c r="K191" i="21"/>
  <c r="L191" i="21"/>
  <c r="M191" i="21"/>
  <c r="N191" i="21"/>
  <c r="O191" i="21"/>
  <c r="P191" i="21"/>
  <c r="Q191" i="21"/>
  <c r="R191" i="21"/>
  <c r="S191" i="21"/>
  <c r="T191" i="21"/>
  <c r="U191" i="21"/>
  <c r="V191" i="21"/>
  <c r="W191" i="21"/>
  <c r="X191" i="21"/>
  <c r="Y191" i="21"/>
  <c r="C192" i="21"/>
  <c r="D192" i="21"/>
  <c r="E192" i="21"/>
  <c r="F192" i="21"/>
  <c r="G192" i="21"/>
  <c r="H192" i="21"/>
  <c r="I192" i="21"/>
  <c r="J192" i="21"/>
  <c r="K192" i="21"/>
  <c r="L192" i="21"/>
  <c r="M192" i="21"/>
  <c r="N192" i="21"/>
  <c r="O192" i="21"/>
  <c r="P192" i="21"/>
  <c r="Q192" i="21"/>
  <c r="R192" i="21"/>
  <c r="S192" i="21"/>
  <c r="T192" i="21"/>
  <c r="U192" i="21"/>
  <c r="V192" i="21"/>
  <c r="W192" i="21"/>
  <c r="X192" i="21"/>
  <c r="Y192" i="21"/>
  <c r="C193" i="21"/>
  <c r="D193" i="21"/>
  <c r="E193" i="21"/>
  <c r="F193" i="21"/>
  <c r="G193" i="21"/>
  <c r="H193" i="21"/>
  <c r="I193" i="21"/>
  <c r="J193" i="21"/>
  <c r="K193" i="21"/>
  <c r="L193" i="21"/>
  <c r="M193" i="21"/>
  <c r="N193" i="21"/>
  <c r="O193" i="21"/>
  <c r="P193" i="21"/>
  <c r="Q193" i="21"/>
  <c r="R193" i="21"/>
  <c r="S193" i="21"/>
  <c r="T193" i="21"/>
  <c r="U193" i="21"/>
  <c r="V193" i="21"/>
  <c r="W193" i="21"/>
  <c r="X193" i="21"/>
  <c r="Y193" i="21"/>
  <c r="C194" i="21"/>
  <c r="D194" i="21"/>
  <c r="E194" i="21"/>
  <c r="F194" i="21"/>
  <c r="G194" i="21"/>
  <c r="H194" i="21"/>
  <c r="I194" i="21"/>
  <c r="J194" i="21"/>
  <c r="K194" i="21"/>
  <c r="L194" i="21"/>
  <c r="M194" i="21"/>
  <c r="N194" i="21"/>
  <c r="O194" i="21"/>
  <c r="P194" i="21"/>
  <c r="Q194" i="21"/>
  <c r="R194" i="21"/>
  <c r="S194" i="21"/>
  <c r="T194" i="21"/>
  <c r="U194" i="21"/>
  <c r="V194" i="21"/>
  <c r="W194" i="21"/>
  <c r="X194" i="21"/>
  <c r="Y194" i="21"/>
  <c r="C195" i="21"/>
  <c r="D195" i="21"/>
  <c r="E195" i="21"/>
  <c r="F195" i="21"/>
  <c r="G195" i="21"/>
  <c r="H195" i="21"/>
  <c r="I195" i="21"/>
  <c r="J195" i="21"/>
  <c r="K195" i="21"/>
  <c r="L195" i="21"/>
  <c r="M195" i="21"/>
  <c r="N195" i="21"/>
  <c r="O195" i="21"/>
  <c r="P195" i="21"/>
  <c r="Q195" i="21"/>
  <c r="R195" i="21"/>
  <c r="S195" i="21"/>
  <c r="T195" i="21"/>
  <c r="U195" i="21"/>
  <c r="V195" i="21"/>
  <c r="W195" i="21"/>
  <c r="X195" i="21"/>
  <c r="Y195" i="21"/>
  <c r="C196" i="21"/>
  <c r="D196" i="21"/>
  <c r="E196" i="21"/>
  <c r="F196" i="21"/>
  <c r="G196" i="21"/>
  <c r="H196" i="21"/>
  <c r="I196" i="21"/>
  <c r="J196" i="21"/>
  <c r="K196" i="21"/>
  <c r="L196" i="21"/>
  <c r="M196" i="21"/>
  <c r="N196" i="21"/>
  <c r="O196" i="21"/>
  <c r="P196" i="21"/>
  <c r="Q196" i="21"/>
  <c r="R196" i="21"/>
  <c r="S196" i="21"/>
  <c r="T196" i="21"/>
  <c r="U196" i="21"/>
  <c r="V196" i="21"/>
  <c r="W196" i="21"/>
  <c r="X196" i="21"/>
  <c r="Y196" i="21"/>
  <c r="C197" i="21"/>
  <c r="D197" i="21"/>
  <c r="E197" i="21"/>
  <c r="F197" i="21"/>
  <c r="G197" i="21"/>
  <c r="H197" i="21"/>
  <c r="I197" i="21"/>
  <c r="J197" i="21"/>
  <c r="K197" i="21"/>
  <c r="L197" i="21"/>
  <c r="M197" i="21"/>
  <c r="N197" i="21"/>
  <c r="O197" i="21"/>
  <c r="P197" i="21"/>
  <c r="Q197" i="21"/>
  <c r="R197" i="21"/>
  <c r="S197" i="21"/>
  <c r="T197" i="21"/>
  <c r="U197" i="21"/>
  <c r="V197" i="21"/>
  <c r="W197" i="21"/>
  <c r="X197" i="21"/>
  <c r="Y197" i="21"/>
  <c r="C198" i="21"/>
  <c r="D198" i="21"/>
  <c r="E198" i="21"/>
  <c r="F198" i="21"/>
  <c r="G198" i="21"/>
  <c r="H198" i="21"/>
  <c r="I198" i="21"/>
  <c r="J198" i="21"/>
  <c r="K198" i="21"/>
  <c r="L198" i="21"/>
  <c r="M198" i="21"/>
  <c r="N198" i="21"/>
  <c r="O198" i="21"/>
  <c r="P198" i="21"/>
  <c r="Q198" i="21"/>
  <c r="R198" i="21"/>
  <c r="S198" i="21"/>
  <c r="T198" i="21"/>
  <c r="U198" i="21"/>
  <c r="V198" i="21"/>
  <c r="W198" i="21"/>
  <c r="X198" i="21"/>
  <c r="Y198" i="21"/>
  <c r="C199" i="21"/>
  <c r="D199" i="21"/>
  <c r="E199" i="21"/>
  <c r="F199" i="21"/>
  <c r="G199" i="21"/>
  <c r="H199" i="21"/>
  <c r="I199" i="21"/>
  <c r="J199" i="21"/>
  <c r="K199" i="21"/>
  <c r="L199" i="21"/>
  <c r="M199" i="21"/>
  <c r="N199" i="21"/>
  <c r="O199" i="21"/>
  <c r="P199" i="21"/>
  <c r="Q199" i="21"/>
  <c r="R199" i="21"/>
  <c r="S199" i="21"/>
  <c r="T199" i="21"/>
  <c r="U199" i="21"/>
  <c r="V199" i="21"/>
  <c r="W199" i="21"/>
  <c r="X199" i="21"/>
  <c r="Y199" i="21"/>
  <c r="C200" i="21"/>
  <c r="D200" i="21"/>
  <c r="E200" i="21"/>
  <c r="F200" i="21"/>
  <c r="G200" i="21"/>
  <c r="H200" i="21"/>
  <c r="I200" i="21"/>
  <c r="J200" i="21"/>
  <c r="K200" i="21"/>
  <c r="L200" i="21"/>
  <c r="M200" i="21"/>
  <c r="N200" i="21"/>
  <c r="O200" i="21"/>
  <c r="P200" i="21"/>
  <c r="Q200" i="21"/>
  <c r="R200" i="21"/>
  <c r="S200" i="21"/>
  <c r="T200" i="21"/>
  <c r="U200" i="21"/>
  <c r="V200" i="21"/>
  <c r="W200" i="21"/>
  <c r="X200" i="21"/>
  <c r="Y200" i="21"/>
  <c r="C201" i="21"/>
  <c r="D201" i="21"/>
  <c r="E201" i="21"/>
  <c r="F201" i="21"/>
  <c r="G201" i="21"/>
  <c r="H201" i="21"/>
  <c r="I201" i="21"/>
  <c r="J201" i="21"/>
  <c r="K201" i="21"/>
  <c r="L201" i="21"/>
  <c r="M201" i="21"/>
  <c r="N201" i="21"/>
  <c r="O201" i="21"/>
  <c r="P201" i="21"/>
  <c r="Q201" i="21"/>
  <c r="R201" i="21"/>
  <c r="S201" i="21"/>
  <c r="T201" i="21"/>
  <c r="U201" i="21"/>
  <c r="V201" i="21"/>
  <c r="W201" i="21"/>
  <c r="X201" i="21"/>
  <c r="Y201" i="21"/>
  <c r="C202" i="21"/>
  <c r="D202" i="21"/>
  <c r="E202" i="21"/>
  <c r="F202" i="21"/>
  <c r="G202" i="21"/>
  <c r="H202" i="21"/>
  <c r="I202" i="21"/>
  <c r="J202" i="21"/>
  <c r="K202" i="21"/>
  <c r="L202" i="21"/>
  <c r="M202" i="21"/>
  <c r="N202" i="21"/>
  <c r="O202" i="21"/>
  <c r="P202" i="21"/>
  <c r="Q202" i="21"/>
  <c r="R202" i="21"/>
  <c r="S202" i="21"/>
  <c r="T202" i="21"/>
  <c r="U202" i="21"/>
  <c r="V202" i="21"/>
  <c r="W202" i="21"/>
  <c r="X202" i="21"/>
  <c r="Y202" i="21"/>
  <c r="C203" i="21"/>
  <c r="D203" i="21"/>
  <c r="E203" i="21"/>
  <c r="F203" i="21"/>
  <c r="G203" i="21"/>
  <c r="H203" i="21"/>
  <c r="I203" i="21"/>
  <c r="J203" i="21"/>
  <c r="K203" i="21"/>
  <c r="L203" i="21"/>
  <c r="M203" i="21"/>
  <c r="N203" i="21"/>
  <c r="O203" i="21"/>
  <c r="P203" i="21"/>
  <c r="Q203" i="21"/>
  <c r="R203" i="21"/>
  <c r="S203" i="21"/>
  <c r="T203" i="21"/>
  <c r="U203" i="21"/>
  <c r="V203" i="21"/>
  <c r="W203" i="21"/>
  <c r="X203" i="21"/>
  <c r="Y203" i="21"/>
  <c r="C204" i="21"/>
  <c r="D204" i="21"/>
  <c r="E204" i="21"/>
  <c r="F204" i="21"/>
  <c r="G204" i="21"/>
  <c r="H204" i="21"/>
  <c r="I204" i="21"/>
  <c r="J204" i="21"/>
  <c r="K204" i="21"/>
  <c r="L204" i="21"/>
  <c r="M204" i="21"/>
  <c r="N204" i="21"/>
  <c r="O204" i="21"/>
  <c r="P204" i="21"/>
  <c r="Q204" i="21"/>
  <c r="R204" i="21"/>
  <c r="S204" i="21"/>
  <c r="T204" i="21"/>
  <c r="U204" i="21"/>
  <c r="V204" i="21"/>
  <c r="W204" i="21"/>
  <c r="X204" i="21"/>
  <c r="Y204" i="21"/>
  <c r="C205" i="21"/>
  <c r="D205" i="21"/>
  <c r="E205" i="21"/>
  <c r="F205" i="21"/>
  <c r="G205" i="21"/>
  <c r="H205" i="21"/>
  <c r="I205" i="21"/>
  <c r="J205" i="21"/>
  <c r="K205" i="21"/>
  <c r="L205" i="21"/>
  <c r="M205" i="21"/>
  <c r="N205" i="21"/>
  <c r="O205" i="21"/>
  <c r="P205" i="21"/>
  <c r="Q205" i="21"/>
  <c r="R205" i="21"/>
  <c r="S205" i="21"/>
  <c r="T205" i="21"/>
  <c r="U205" i="21"/>
  <c r="V205" i="21"/>
  <c r="W205" i="21"/>
  <c r="X205" i="21"/>
  <c r="Y205" i="21"/>
  <c r="C206" i="21"/>
  <c r="D206" i="21"/>
  <c r="E206" i="21"/>
  <c r="F206" i="21"/>
  <c r="G206" i="21"/>
  <c r="H206" i="21"/>
  <c r="I206" i="21"/>
  <c r="J206" i="21"/>
  <c r="K206" i="21"/>
  <c r="L206" i="21"/>
  <c r="M206" i="21"/>
  <c r="N206" i="21"/>
  <c r="O206" i="21"/>
  <c r="P206" i="21"/>
  <c r="Q206" i="21"/>
  <c r="R206" i="21"/>
  <c r="S206" i="21"/>
  <c r="T206" i="21"/>
  <c r="U206" i="21"/>
  <c r="V206" i="21"/>
  <c r="W206" i="21"/>
  <c r="X206" i="21"/>
  <c r="Y206" i="21"/>
  <c r="C207" i="21"/>
  <c r="D207" i="21"/>
  <c r="E207" i="21"/>
  <c r="F207" i="21"/>
  <c r="G207" i="21"/>
  <c r="H207" i="21"/>
  <c r="I207" i="21"/>
  <c r="J207" i="21"/>
  <c r="K207" i="21"/>
  <c r="L207" i="21"/>
  <c r="M207" i="21"/>
  <c r="N207" i="21"/>
  <c r="O207" i="21"/>
  <c r="P207" i="21"/>
  <c r="Q207" i="21"/>
  <c r="R207" i="21"/>
  <c r="S207" i="21"/>
  <c r="T207" i="21"/>
  <c r="U207" i="21"/>
  <c r="V207" i="21"/>
  <c r="W207" i="21"/>
  <c r="X207" i="21"/>
  <c r="Y207" i="21"/>
  <c r="C208" i="21"/>
  <c r="D208" i="21"/>
  <c r="E208" i="21"/>
  <c r="F208" i="21"/>
  <c r="G208" i="21"/>
  <c r="H208" i="21"/>
  <c r="I208" i="21"/>
  <c r="J208" i="21"/>
  <c r="K208" i="21"/>
  <c r="L208" i="21"/>
  <c r="M208" i="21"/>
  <c r="N208" i="21"/>
  <c r="O208" i="21"/>
  <c r="P208" i="21"/>
  <c r="Q208" i="21"/>
  <c r="R208" i="21"/>
  <c r="S208" i="21"/>
  <c r="T208" i="21"/>
  <c r="U208" i="21"/>
  <c r="V208" i="21"/>
  <c r="W208" i="21"/>
  <c r="X208" i="21"/>
  <c r="Y208" i="21"/>
  <c r="C209" i="21"/>
  <c r="D209" i="21"/>
  <c r="E209" i="21"/>
  <c r="F209" i="21"/>
  <c r="G209" i="21"/>
  <c r="H209" i="21"/>
  <c r="I209" i="21"/>
  <c r="J209" i="21"/>
  <c r="K209" i="21"/>
  <c r="L209" i="21"/>
  <c r="M209" i="21"/>
  <c r="N209" i="21"/>
  <c r="O209" i="21"/>
  <c r="P209" i="21"/>
  <c r="Q209" i="21"/>
  <c r="R209" i="21"/>
  <c r="S209" i="21"/>
  <c r="T209" i="21"/>
  <c r="U209" i="21"/>
  <c r="V209" i="21"/>
  <c r="W209" i="21"/>
  <c r="X209" i="21"/>
  <c r="Y209" i="21"/>
  <c r="C210" i="21"/>
  <c r="D210" i="21"/>
  <c r="E210" i="21"/>
  <c r="F210" i="21"/>
  <c r="G210" i="21"/>
  <c r="H210" i="21"/>
  <c r="I210" i="21"/>
  <c r="J210" i="21"/>
  <c r="K210" i="21"/>
  <c r="L210" i="21"/>
  <c r="M210" i="21"/>
  <c r="N210" i="21"/>
  <c r="O210" i="21"/>
  <c r="P210" i="21"/>
  <c r="Q210" i="21"/>
  <c r="R210" i="21"/>
  <c r="S210" i="21"/>
  <c r="T210" i="21"/>
  <c r="U210" i="21"/>
  <c r="V210" i="21"/>
  <c r="W210" i="21"/>
  <c r="X210" i="21"/>
  <c r="Y210" i="21"/>
  <c r="C211" i="21"/>
  <c r="D211" i="21"/>
  <c r="E211" i="21"/>
  <c r="F211" i="21"/>
  <c r="G211" i="21"/>
  <c r="H211" i="21"/>
  <c r="I211" i="21"/>
  <c r="J211" i="21"/>
  <c r="K211" i="21"/>
  <c r="L211" i="21"/>
  <c r="M211" i="21"/>
  <c r="N211" i="21"/>
  <c r="O211" i="21"/>
  <c r="P211" i="21"/>
  <c r="Q211" i="21"/>
  <c r="R211" i="21"/>
  <c r="S211" i="21"/>
  <c r="T211" i="21"/>
  <c r="U211" i="21"/>
  <c r="V211" i="21"/>
  <c r="W211" i="21"/>
  <c r="X211" i="21"/>
  <c r="Y211" i="21"/>
  <c r="C212" i="21"/>
  <c r="D212" i="21"/>
  <c r="E212" i="21"/>
  <c r="F212" i="21"/>
  <c r="G212" i="21"/>
  <c r="H212" i="21"/>
  <c r="I212" i="21"/>
  <c r="J212" i="21"/>
  <c r="K212" i="21"/>
  <c r="L212" i="21"/>
  <c r="M212" i="21"/>
  <c r="N212" i="21"/>
  <c r="O212" i="21"/>
  <c r="P212" i="21"/>
  <c r="Q212" i="21"/>
  <c r="R212" i="21"/>
  <c r="S212" i="21"/>
  <c r="T212" i="21"/>
  <c r="U212" i="21"/>
  <c r="V212" i="21"/>
  <c r="W212" i="21"/>
  <c r="X212" i="21"/>
  <c r="Y212" i="21"/>
  <c r="C213" i="21"/>
  <c r="D213" i="21"/>
  <c r="E213" i="21"/>
  <c r="F213" i="21"/>
  <c r="G213" i="21"/>
  <c r="H213" i="21"/>
  <c r="I213" i="21"/>
  <c r="J213" i="21"/>
  <c r="K213" i="21"/>
  <c r="L213" i="21"/>
  <c r="M213" i="21"/>
  <c r="N213" i="21"/>
  <c r="O213" i="21"/>
  <c r="P213" i="21"/>
  <c r="Q213" i="21"/>
  <c r="R213" i="21"/>
  <c r="S213" i="21"/>
  <c r="T213" i="21"/>
  <c r="U213" i="21"/>
  <c r="V213" i="21"/>
  <c r="W213" i="21"/>
  <c r="X213" i="21"/>
  <c r="Y213" i="21"/>
  <c r="C214" i="21"/>
  <c r="D214" i="21"/>
  <c r="E214" i="21"/>
  <c r="F214" i="21"/>
  <c r="G214" i="21"/>
  <c r="H214" i="21"/>
  <c r="I214" i="21"/>
  <c r="J214" i="21"/>
  <c r="K214" i="21"/>
  <c r="L214" i="21"/>
  <c r="M214" i="21"/>
  <c r="N214" i="21"/>
  <c r="O214" i="21"/>
  <c r="P214" i="21"/>
  <c r="Q214" i="21"/>
  <c r="R214" i="21"/>
  <c r="S214" i="21"/>
  <c r="T214" i="21"/>
  <c r="U214" i="21"/>
  <c r="V214" i="21"/>
  <c r="W214" i="21"/>
  <c r="X214" i="21"/>
  <c r="Y214" i="21"/>
  <c r="C215" i="21"/>
  <c r="D215" i="21"/>
  <c r="E215" i="21"/>
  <c r="F215" i="21"/>
  <c r="G215" i="21"/>
  <c r="H215" i="21"/>
  <c r="I215" i="21"/>
  <c r="J215" i="21"/>
  <c r="K215" i="21"/>
  <c r="L215" i="21"/>
  <c r="M215" i="21"/>
  <c r="N215" i="21"/>
  <c r="O215" i="21"/>
  <c r="P215" i="21"/>
  <c r="Q215" i="21"/>
  <c r="R215" i="21"/>
  <c r="S215" i="21"/>
  <c r="T215" i="21"/>
  <c r="U215" i="21"/>
  <c r="V215" i="21"/>
  <c r="W215" i="21"/>
  <c r="X215" i="21"/>
  <c r="Y215" i="21"/>
  <c r="C216" i="21"/>
  <c r="D216" i="21"/>
  <c r="E216" i="21"/>
  <c r="F216" i="21"/>
  <c r="G216" i="21"/>
  <c r="H216" i="21"/>
  <c r="I216" i="21"/>
  <c r="J216" i="21"/>
  <c r="K216" i="21"/>
  <c r="L216" i="21"/>
  <c r="M216" i="21"/>
  <c r="N216" i="21"/>
  <c r="O216" i="21"/>
  <c r="P216" i="21"/>
  <c r="Q216" i="21"/>
  <c r="R216" i="21"/>
  <c r="S216" i="21"/>
  <c r="T216" i="21"/>
  <c r="U216" i="21"/>
  <c r="V216" i="21"/>
  <c r="W216" i="21"/>
  <c r="X216" i="21"/>
  <c r="Y216" i="21"/>
  <c r="C217" i="21"/>
  <c r="D217" i="21"/>
  <c r="E217" i="21"/>
  <c r="F217" i="21"/>
  <c r="G217" i="21"/>
  <c r="H217" i="21"/>
  <c r="I217" i="21"/>
  <c r="J217" i="21"/>
  <c r="K217" i="21"/>
  <c r="L217" i="21"/>
  <c r="M217" i="21"/>
  <c r="N217" i="21"/>
  <c r="O217" i="21"/>
  <c r="P217" i="21"/>
  <c r="Q217" i="21"/>
  <c r="R217" i="21"/>
  <c r="S217" i="21"/>
  <c r="T217" i="21"/>
  <c r="U217" i="21"/>
  <c r="V217" i="21"/>
  <c r="W217" i="21"/>
  <c r="X217" i="21"/>
  <c r="Y217" i="21"/>
  <c r="C218" i="21"/>
  <c r="D218" i="21"/>
  <c r="E218" i="21"/>
  <c r="F218" i="21"/>
  <c r="G218" i="21"/>
  <c r="H218" i="21"/>
  <c r="I218" i="21"/>
  <c r="J218" i="21"/>
  <c r="K218" i="21"/>
  <c r="L218" i="21"/>
  <c r="M218" i="21"/>
  <c r="N218" i="21"/>
  <c r="O218" i="21"/>
  <c r="P218" i="21"/>
  <c r="Q218" i="21"/>
  <c r="R218" i="21"/>
  <c r="S218" i="21"/>
  <c r="T218" i="21"/>
  <c r="U218" i="21"/>
  <c r="V218" i="21"/>
  <c r="W218" i="21"/>
  <c r="X218" i="21"/>
  <c r="Y218" i="21"/>
  <c r="C219" i="21"/>
  <c r="D219" i="21"/>
  <c r="E219" i="21"/>
  <c r="F219" i="21"/>
  <c r="G219" i="21"/>
  <c r="H219" i="21"/>
  <c r="I219" i="21"/>
  <c r="J219" i="21"/>
  <c r="K219" i="21"/>
  <c r="L219" i="21"/>
  <c r="M219" i="21"/>
  <c r="N219" i="21"/>
  <c r="O219" i="21"/>
  <c r="P219" i="21"/>
  <c r="Q219" i="21"/>
  <c r="R219" i="21"/>
  <c r="S219" i="21"/>
  <c r="T219" i="21"/>
  <c r="U219" i="21"/>
  <c r="V219" i="21"/>
  <c r="W219" i="21"/>
  <c r="X219" i="21"/>
  <c r="Y219" i="21"/>
  <c r="C220" i="21"/>
  <c r="D220" i="21"/>
  <c r="E220" i="21"/>
  <c r="F220" i="21"/>
  <c r="G220" i="21"/>
  <c r="H220" i="21"/>
  <c r="I220" i="21"/>
  <c r="J220" i="21"/>
  <c r="K220" i="21"/>
  <c r="L220" i="21"/>
  <c r="M220" i="21"/>
  <c r="N220" i="21"/>
  <c r="O220" i="21"/>
  <c r="P220" i="21"/>
  <c r="Q220" i="21"/>
  <c r="R220" i="21"/>
  <c r="S220" i="21"/>
  <c r="T220" i="21"/>
  <c r="U220" i="21"/>
  <c r="V220" i="21"/>
  <c r="W220" i="21"/>
  <c r="X220" i="21"/>
  <c r="Y220" i="21"/>
  <c r="C221" i="21"/>
  <c r="D221" i="21"/>
  <c r="E221" i="21"/>
  <c r="F221" i="21"/>
  <c r="G221" i="21"/>
  <c r="H221" i="21"/>
  <c r="I221" i="21"/>
  <c r="J221" i="21"/>
  <c r="K221" i="21"/>
  <c r="L221" i="21"/>
  <c r="M221" i="21"/>
  <c r="N221" i="21"/>
  <c r="O221" i="21"/>
  <c r="P221" i="21"/>
  <c r="Q221" i="21"/>
  <c r="R221" i="21"/>
  <c r="S221" i="21"/>
  <c r="T221" i="21"/>
  <c r="U221" i="21"/>
  <c r="V221" i="21"/>
  <c r="W221" i="21"/>
  <c r="X221" i="21"/>
  <c r="Y221" i="21"/>
  <c r="B192" i="21"/>
  <c r="B193" i="21"/>
  <c r="B194" i="21"/>
  <c r="B195" i="21"/>
  <c r="B196" i="21"/>
  <c r="B197" i="21"/>
  <c r="B198" i="21"/>
  <c r="B199" i="21"/>
  <c r="B200" i="21"/>
  <c r="B201" i="21"/>
  <c r="B202" i="21"/>
  <c r="B203" i="21"/>
  <c r="B204" i="21"/>
  <c r="B205" i="21"/>
  <c r="B206" i="21"/>
  <c r="B207" i="21"/>
  <c r="B208" i="21"/>
  <c r="B209" i="21"/>
  <c r="B210" i="21"/>
  <c r="B211" i="21"/>
  <c r="B212" i="21"/>
  <c r="B213" i="21"/>
  <c r="B214" i="21"/>
  <c r="B215" i="21"/>
  <c r="B216" i="21"/>
  <c r="B217" i="21"/>
  <c r="B218" i="21"/>
  <c r="B219" i="21"/>
  <c r="B220" i="21"/>
  <c r="B221" i="21"/>
  <c r="B191" i="21"/>
  <c r="C156" i="21"/>
  <c r="D156" i="21"/>
  <c r="E156" i="21"/>
  <c r="F156" i="21"/>
  <c r="G156" i="21"/>
  <c r="H156" i="21"/>
  <c r="I156" i="21"/>
  <c r="J156" i="21"/>
  <c r="K156" i="21"/>
  <c r="L156" i="21"/>
  <c r="M156" i="21"/>
  <c r="N156" i="21"/>
  <c r="O156" i="21"/>
  <c r="P156" i="21"/>
  <c r="Q156" i="21"/>
  <c r="R156" i="21"/>
  <c r="S156" i="21"/>
  <c r="T156" i="21"/>
  <c r="U156" i="21"/>
  <c r="V156" i="21"/>
  <c r="W156" i="21"/>
  <c r="X156" i="21"/>
  <c r="Y156" i="21"/>
  <c r="C157" i="21"/>
  <c r="D157" i="21"/>
  <c r="E157" i="21"/>
  <c r="F157" i="21"/>
  <c r="G157" i="21"/>
  <c r="H157" i="21"/>
  <c r="I157" i="21"/>
  <c r="J157" i="21"/>
  <c r="K157" i="21"/>
  <c r="L157" i="21"/>
  <c r="M157" i="21"/>
  <c r="N157" i="21"/>
  <c r="O157" i="21"/>
  <c r="P157" i="21"/>
  <c r="Q157" i="21"/>
  <c r="R157" i="21"/>
  <c r="S157" i="21"/>
  <c r="T157" i="21"/>
  <c r="U157" i="21"/>
  <c r="V157" i="21"/>
  <c r="W157" i="21"/>
  <c r="X157" i="21"/>
  <c r="Y157" i="21"/>
  <c r="C158" i="21"/>
  <c r="D158" i="21"/>
  <c r="E158" i="21"/>
  <c r="F158" i="21"/>
  <c r="G158" i="21"/>
  <c r="H158" i="21"/>
  <c r="I158" i="21"/>
  <c r="J158" i="21"/>
  <c r="K158" i="21"/>
  <c r="L158" i="21"/>
  <c r="M158" i="21"/>
  <c r="N158" i="21"/>
  <c r="O158" i="21"/>
  <c r="P158" i="21"/>
  <c r="Q158" i="21"/>
  <c r="R158" i="21"/>
  <c r="S158" i="21"/>
  <c r="T158" i="21"/>
  <c r="U158" i="21"/>
  <c r="V158" i="21"/>
  <c r="W158" i="21"/>
  <c r="X158" i="21"/>
  <c r="Y158" i="21"/>
  <c r="C159" i="21"/>
  <c r="D159" i="21"/>
  <c r="E159" i="21"/>
  <c r="F159" i="21"/>
  <c r="G159" i="21"/>
  <c r="H159" i="21"/>
  <c r="I159" i="21"/>
  <c r="J159" i="21"/>
  <c r="K159" i="21"/>
  <c r="L159" i="21"/>
  <c r="M159" i="21"/>
  <c r="N159" i="21"/>
  <c r="O159" i="21"/>
  <c r="P159" i="21"/>
  <c r="Q159" i="21"/>
  <c r="R159" i="21"/>
  <c r="S159" i="21"/>
  <c r="T159" i="21"/>
  <c r="U159" i="21"/>
  <c r="V159" i="21"/>
  <c r="W159" i="21"/>
  <c r="X159" i="21"/>
  <c r="Y159" i="21"/>
  <c r="C160" i="21"/>
  <c r="D160" i="21"/>
  <c r="E160" i="21"/>
  <c r="F160" i="21"/>
  <c r="G160" i="21"/>
  <c r="H160" i="21"/>
  <c r="I160" i="21"/>
  <c r="J160" i="21"/>
  <c r="K160" i="21"/>
  <c r="L160" i="21"/>
  <c r="M160" i="21"/>
  <c r="N160" i="21"/>
  <c r="O160" i="21"/>
  <c r="P160" i="21"/>
  <c r="Q160" i="21"/>
  <c r="R160" i="21"/>
  <c r="S160" i="21"/>
  <c r="T160" i="21"/>
  <c r="U160" i="21"/>
  <c r="V160" i="21"/>
  <c r="W160" i="21"/>
  <c r="X160" i="21"/>
  <c r="Y160" i="21"/>
  <c r="C161" i="21"/>
  <c r="D161" i="21"/>
  <c r="E161" i="21"/>
  <c r="F161" i="21"/>
  <c r="G161" i="21"/>
  <c r="H161" i="21"/>
  <c r="I161" i="21"/>
  <c r="J161" i="21"/>
  <c r="K161" i="21"/>
  <c r="L161" i="21"/>
  <c r="M161" i="21"/>
  <c r="N161" i="21"/>
  <c r="O161" i="21"/>
  <c r="P161" i="21"/>
  <c r="Q161" i="21"/>
  <c r="R161" i="21"/>
  <c r="S161" i="21"/>
  <c r="T161" i="21"/>
  <c r="U161" i="21"/>
  <c r="V161" i="21"/>
  <c r="W161" i="21"/>
  <c r="X161" i="21"/>
  <c r="Y161" i="21"/>
  <c r="C162" i="21"/>
  <c r="D162" i="21"/>
  <c r="E162" i="21"/>
  <c r="F162" i="21"/>
  <c r="G162" i="21"/>
  <c r="H162" i="21"/>
  <c r="I162" i="21"/>
  <c r="J162" i="21"/>
  <c r="K162" i="21"/>
  <c r="L162" i="21"/>
  <c r="M162" i="21"/>
  <c r="N162" i="21"/>
  <c r="O162" i="21"/>
  <c r="P162" i="21"/>
  <c r="Q162" i="21"/>
  <c r="R162" i="21"/>
  <c r="S162" i="21"/>
  <c r="T162" i="21"/>
  <c r="U162" i="21"/>
  <c r="V162" i="21"/>
  <c r="W162" i="21"/>
  <c r="X162" i="21"/>
  <c r="Y162" i="21"/>
  <c r="C163" i="21"/>
  <c r="D163" i="21"/>
  <c r="E163" i="21"/>
  <c r="F163" i="21"/>
  <c r="G163" i="21"/>
  <c r="H163" i="21"/>
  <c r="I163" i="21"/>
  <c r="J163" i="21"/>
  <c r="K163" i="21"/>
  <c r="L163" i="21"/>
  <c r="M163" i="21"/>
  <c r="N163" i="21"/>
  <c r="O163" i="21"/>
  <c r="P163" i="21"/>
  <c r="Q163" i="21"/>
  <c r="R163" i="21"/>
  <c r="S163" i="21"/>
  <c r="T163" i="21"/>
  <c r="U163" i="21"/>
  <c r="V163" i="21"/>
  <c r="W163" i="21"/>
  <c r="X163" i="21"/>
  <c r="Y163" i="21"/>
  <c r="C164" i="21"/>
  <c r="D164" i="21"/>
  <c r="E164" i="21"/>
  <c r="F164" i="21"/>
  <c r="G164" i="21"/>
  <c r="H164" i="21"/>
  <c r="I164" i="21"/>
  <c r="J164" i="21"/>
  <c r="K164" i="21"/>
  <c r="L164" i="21"/>
  <c r="M164" i="21"/>
  <c r="N164" i="21"/>
  <c r="O164" i="21"/>
  <c r="P164" i="21"/>
  <c r="Q164" i="21"/>
  <c r="R164" i="21"/>
  <c r="S164" i="21"/>
  <c r="T164" i="21"/>
  <c r="U164" i="21"/>
  <c r="V164" i="21"/>
  <c r="W164" i="21"/>
  <c r="X164" i="21"/>
  <c r="Y164" i="21"/>
  <c r="C165" i="21"/>
  <c r="D165" i="21"/>
  <c r="E165" i="21"/>
  <c r="F165" i="21"/>
  <c r="G165" i="21"/>
  <c r="H165" i="21"/>
  <c r="I165" i="21"/>
  <c r="J165" i="21"/>
  <c r="K165" i="21"/>
  <c r="L165" i="21"/>
  <c r="M165" i="21"/>
  <c r="N165" i="21"/>
  <c r="O165" i="21"/>
  <c r="P165" i="21"/>
  <c r="Q165" i="21"/>
  <c r="R165" i="21"/>
  <c r="S165" i="21"/>
  <c r="T165" i="21"/>
  <c r="U165" i="21"/>
  <c r="V165" i="21"/>
  <c r="W165" i="21"/>
  <c r="X165" i="21"/>
  <c r="Y165" i="21"/>
  <c r="C166" i="21"/>
  <c r="D166" i="21"/>
  <c r="E166" i="21"/>
  <c r="F166" i="21"/>
  <c r="G166" i="21"/>
  <c r="H166" i="21"/>
  <c r="I166" i="21"/>
  <c r="J166" i="21"/>
  <c r="K166" i="21"/>
  <c r="L166" i="21"/>
  <c r="M166" i="21"/>
  <c r="N166" i="21"/>
  <c r="O166" i="21"/>
  <c r="P166" i="21"/>
  <c r="Q166" i="21"/>
  <c r="R166" i="21"/>
  <c r="S166" i="21"/>
  <c r="T166" i="21"/>
  <c r="U166" i="21"/>
  <c r="V166" i="21"/>
  <c r="W166" i="21"/>
  <c r="X166" i="21"/>
  <c r="Y166" i="21"/>
  <c r="C167" i="21"/>
  <c r="D167" i="21"/>
  <c r="E167" i="21"/>
  <c r="F167" i="21"/>
  <c r="G167" i="21"/>
  <c r="H167" i="21"/>
  <c r="I167" i="21"/>
  <c r="J167" i="21"/>
  <c r="K167" i="21"/>
  <c r="L167" i="21"/>
  <c r="M167" i="21"/>
  <c r="N167" i="21"/>
  <c r="O167" i="21"/>
  <c r="P167" i="21"/>
  <c r="Q167" i="21"/>
  <c r="R167" i="21"/>
  <c r="S167" i="21"/>
  <c r="T167" i="21"/>
  <c r="U167" i="21"/>
  <c r="V167" i="21"/>
  <c r="W167" i="21"/>
  <c r="X167" i="21"/>
  <c r="Y167" i="21"/>
  <c r="C168" i="21"/>
  <c r="D168" i="21"/>
  <c r="E168" i="21"/>
  <c r="F168" i="21"/>
  <c r="G168" i="21"/>
  <c r="H168" i="21"/>
  <c r="I168" i="21"/>
  <c r="J168" i="21"/>
  <c r="K168" i="21"/>
  <c r="L168" i="21"/>
  <c r="M168" i="21"/>
  <c r="N168" i="21"/>
  <c r="O168" i="21"/>
  <c r="P168" i="21"/>
  <c r="Q168" i="21"/>
  <c r="R168" i="21"/>
  <c r="S168" i="21"/>
  <c r="T168" i="21"/>
  <c r="U168" i="21"/>
  <c r="V168" i="21"/>
  <c r="W168" i="21"/>
  <c r="X168" i="21"/>
  <c r="Y168" i="21"/>
  <c r="C169" i="21"/>
  <c r="D169" i="21"/>
  <c r="E169" i="21"/>
  <c r="F169" i="21"/>
  <c r="G169" i="21"/>
  <c r="H169" i="21"/>
  <c r="I169" i="21"/>
  <c r="J169" i="21"/>
  <c r="K169" i="21"/>
  <c r="L169" i="21"/>
  <c r="M169" i="21"/>
  <c r="N169" i="21"/>
  <c r="O169" i="21"/>
  <c r="P169" i="21"/>
  <c r="Q169" i="21"/>
  <c r="R169" i="21"/>
  <c r="S169" i="21"/>
  <c r="T169" i="21"/>
  <c r="U169" i="21"/>
  <c r="V169" i="21"/>
  <c r="W169" i="21"/>
  <c r="X169" i="21"/>
  <c r="Y169" i="21"/>
  <c r="C170" i="21"/>
  <c r="D170" i="21"/>
  <c r="E170" i="21"/>
  <c r="F170" i="21"/>
  <c r="G170" i="21"/>
  <c r="H170" i="21"/>
  <c r="I170" i="21"/>
  <c r="J170" i="21"/>
  <c r="K170" i="21"/>
  <c r="L170" i="21"/>
  <c r="M170" i="21"/>
  <c r="N170" i="21"/>
  <c r="O170" i="21"/>
  <c r="P170" i="21"/>
  <c r="Q170" i="21"/>
  <c r="R170" i="21"/>
  <c r="S170" i="21"/>
  <c r="T170" i="21"/>
  <c r="U170" i="21"/>
  <c r="V170" i="21"/>
  <c r="W170" i="21"/>
  <c r="X170" i="21"/>
  <c r="Y170" i="21"/>
  <c r="C171" i="21"/>
  <c r="D171" i="21"/>
  <c r="E171" i="21"/>
  <c r="F171" i="21"/>
  <c r="G171" i="21"/>
  <c r="H171" i="21"/>
  <c r="I171" i="21"/>
  <c r="J171" i="21"/>
  <c r="K171" i="21"/>
  <c r="L171" i="21"/>
  <c r="M171" i="21"/>
  <c r="N171" i="21"/>
  <c r="O171" i="21"/>
  <c r="P171" i="21"/>
  <c r="Q171" i="21"/>
  <c r="R171" i="21"/>
  <c r="S171" i="21"/>
  <c r="T171" i="21"/>
  <c r="U171" i="21"/>
  <c r="V171" i="21"/>
  <c r="W171" i="21"/>
  <c r="X171" i="21"/>
  <c r="Y171" i="21"/>
  <c r="C172" i="21"/>
  <c r="D172" i="21"/>
  <c r="E172" i="21"/>
  <c r="F172" i="21"/>
  <c r="G172" i="21"/>
  <c r="H172" i="21"/>
  <c r="I172" i="21"/>
  <c r="J172" i="21"/>
  <c r="K172" i="21"/>
  <c r="L172" i="21"/>
  <c r="M172" i="21"/>
  <c r="N172" i="21"/>
  <c r="O172" i="21"/>
  <c r="P172" i="21"/>
  <c r="Q172" i="21"/>
  <c r="R172" i="21"/>
  <c r="S172" i="21"/>
  <c r="T172" i="21"/>
  <c r="U172" i="21"/>
  <c r="V172" i="21"/>
  <c r="W172" i="21"/>
  <c r="X172" i="21"/>
  <c r="Y172" i="21"/>
  <c r="C173" i="21"/>
  <c r="D173" i="21"/>
  <c r="E173" i="21"/>
  <c r="F173" i="21"/>
  <c r="G173" i="21"/>
  <c r="H173" i="21"/>
  <c r="I173" i="21"/>
  <c r="J173" i="21"/>
  <c r="K173" i="21"/>
  <c r="L173" i="21"/>
  <c r="M173" i="21"/>
  <c r="N173" i="21"/>
  <c r="O173" i="21"/>
  <c r="P173" i="21"/>
  <c r="Q173" i="21"/>
  <c r="R173" i="21"/>
  <c r="S173" i="21"/>
  <c r="T173" i="21"/>
  <c r="U173" i="21"/>
  <c r="V173" i="21"/>
  <c r="W173" i="21"/>
  <c r="X173" i="21"/>
  <c r="Y173" i="21"/>
  <c r="C174" i="21"/>
  <c r="D174" i="21"/>
  <c r="E174" i="21"/>
  <c r="F174" i="21"/>
  <c r="G174" i="21"/>
  <c r="H174" i="21"/>
  <c r="I174" i="21"/>
  <c r="J174" i="21"/>
  <c r="K174" i="21"/>
  <c r="L174" i="21"/>
  <c r="M174" i="21"/>
  <c r="N174" i="21"/>
  <c r="O174" i="21"/>
  <c r="P174" i="21"/>
  <c r="Q174" i="21"/>
  <c r="R174" i="21"/>
  <c r="S174" i="21"/>
  <c r="T174" i="21"/>
  <c r="U174" i="21"/>
  <c r="V174" i="21"/>
  <c r="W174" i="21"/>
  <c r="X174" i="21"/>
  <c r="Y174" i="21"/>
  <c r="C175" i="21"/>
  <c r="D175" i="21"/>
  <c r="E175" i="21"/>
  <c r="F175" i="21"/>
  <c r="G175" i="21"/>
  <c r="H175" i="21"/>
  <c r="I175" i="21"/>
  <c r="J175" i="21"/>
  <c r="K175" i="21"/>
  <c r="L175" i="21"/>
  <c r="M175" i="21"/>
  <c r="N175" i="21"/>
  <c r="O175" i="21"/>
  <c r="P175" i="21"/>
  <c r="Q175" i="21"/>
  <c r="R175" i="21"/>
  <c r="S175" i="21"/>
  <c r="T175" i="21"/>
  <c r="U175" i="21"/>
  <c r="V175" i="21"/>
  <c r="W175" i="21"/>
  <c r="X175" i="21"/>
  <c r="Y175" i="21"/>
  <c r="C176" i="21"/>
  <c r="D176" i="21"/>
  <c r="E176" i="21"/>
  <c r="F176" i="21"/>
  <c r="G176" i="21"/>
  <c r="H176" i="21"/>
  <c r="I176" i="21"/>
  <c r="J176" i="21"/>
  <c r="K176" i="21"/>
  <c r="L176" i="21"/>
  <c r="M176" i="21"/>
  <c r="N176" i="21"/>
  <c r="O176" i="21"/>
  <c r="P176" i="21"/>
  <c r="Q176" i="21"/>
  <c r="R176" i="21"/>
  <c r="S176" i="21"/>
  <c r="T176" i="21"/>
  <c r="U176" i="21"/>
  <c r="V176" i="21"/>
  <c r="W176" i="21"/>
  <c r="X176" i="21"/>
  <c r="Y176" i="21"/>
  <c r="C177" i="21"/>
  <c r="D177" i="21"/>
  <c r="E177" i="21"/>
  <c r="F177" i="21"/>
  <c r="G177" i="21"/>
  <c r="H177" i="21"/>
  <c r="I177" i="21"/>
  <c r="J177" i="21"/>
  <c r="K177" i="21"/>
  <c r="L177" i="21"/>
  <c r="M177" i="21"/>
  <c r="N177" i="21"/>
  <c r="O177" i="21"/>
  <c r="P177" i="21"/>
  <c r="Q177" i="21"/>
  <c r="R177" i="21"/>
  <c r="S177" i="21"/>
  <c r="T177" i="21"/>
  <c r="U177" i="21"/>
  <c r="V177" i="21"/>
  <c r="W177" i="21"/>
  <c r="X177" i="21"/>
  <c r="Y177" i="21"/>
  <c r="C178" i="21"/>
  <c r="D178" i="21"/>
  <c r="E178" i="21"/>
  <c r="F178" i="21"/>
  <c r="G178" i="21"/>
  <c r="H178" i="21"/>
  <c r="I178" i="21"/>
  <c r="J178" i="21"/>
  <c r="K178" i="21"/>
  <c r="L178" i="21"/>
  <c r="M178" i="21"/>
  <c r="N178" i="21"/>
  <c r="O178" i="21"/>
  <c r="P178" i="21"/>
  <c r="Q178" i="21"/>
  <c r="R178" i="21"/>
  <c r="S178" i="21"/>
  <c r="T178" i="21"/>
  <c r="U178" i="21"/>
  <c r="V178" i="21"/>
  <c r="W178" i="21"/>
  <c r="X178" i="21"/>
  <c r="Y178" i="21"/>
  <c r="C179" i="21"/>
  <c r="D179" i="21"/>
  <c r="E179" i="21"/>
  <c r="F179" i="21"/>
  <c r="G179" i="21"/>
  <c r="H179" i="21"/>
  <c r="I179" i="21"/>
  <c r="J179" i="21"/>
  <c r="K179" i="21"/>
  <c r="L179" i="21"/>
  <c r="M179" i="21"/>
  <c r="N179" i="21"/>
  <c r="O179" i="21"/>
  <c r="P179" i="21"/>
  <c r="Q179" i="21"/>
  <c r="R179" i="21"/>
  <c r="S179" i="21"/>
  <c r="T179" i="21"/>
  <c r="U179" i="21"/>
  <c r="V179" i="21"/>
  <c r="W179" i="21"/>
  <c r="X179" i="21"/>
  <c r="Y179" i="21"/>
  <c r="C180" i="21"/>
  <c r="D180" i="21"/>
  <c r="E180" i="21"/>
  <c r="F180" i="21"/>
  <c r="G180" i="21"/>
  <c r="H180" i="21"/>
  <c r="I180" i="21"/>
  <c r="J180" i="21"/>
  <c r="K180" i="21"/>
  <c r="L180" i="21"/>
  <c r="M180" i="21"/>
  <c r="N180" i="21"/>
  <c r="O180" i="21"/>
  <c r="P180" i="21"/>
  <c r="Q180" i="21"/>
  <c r="R180" i="21"/>
  <c r="S180" i="21"/>
  <c r="T180" i="21"/>
  <c r="U180" i="21"/>
  <c r="V180" i="21"/>
  <c r="W180" i="21"/>
  <c r="X180" i="21"/>
  <c r="Y180" i="21"/>
  <c r="C181" i="21"/>
  <c r="D181" i="21"/>
  <c r="E181" i="21"/>
  <c r="F181" i="21"/>
  <c r="G181" i="21"/>
  <c r="H181" i="21"/>
  <c r="I181" i="21"/>
  <c r="J181" i="21"/>
  <c r="K181" i="21"/>
  <c r="L181" i="21"/>
  <c r="M181" i="21"/>
  <c r="N181" i="21"/>
  <c r="O181" i="21"/>
  <c r="P181" i="21"/>
  <c r="Q181" i="21"/>
  <c r="R181" i="21"/>
  <c r="S181" i="21"/>
  <c r="T181" i="21"/>
  <c r="U181" i="21"/>
  <c r="V181" i="21"/>
  <c r="W181" i="21"/>
  <c r="X181" i="21"/>
  <c r="Y181" i="21"/>
  <c r="C182" i="21"/>
  <c r="D182" i="21"/>
  <c r="E182" i="21"/>
  <c r="F182" i="21"/>
  <c r="G182" i="21"/>
  <c r="H182" i="21"/>
  <c r="I182" i="21"/>
  <c r="J182" i="21"/>
  <c r="K182" i="21"/>
  <c r="L182" i="21"/>
  <c r="M182" i="21"/>
  <c r="N182" i="21"/>
  <c r="O182" i="21"/>
  <c r="P182" i="21"/>
  <c r="Q182" i="21"/>
  <c r="R182" i="21"/>
  <c r="S182" i="21"/>
  <c r="T182" i="21"/>
  <c r="U182" i="21"/>
  <c r="V182" i="21"/>
  <c r="W182" i="21"/>
  <c r="X182" i="21"/>
  <c r="Y182" i="21"/>
  <c r="C183" i="21"/>
  <c r="D183" i="21"/>
  <c r="E183" i="21"/>
  <c r="F183" i="21"/>
  <c r="G183" i="21"/>
  <c r="H183" i="21"/>
  <c r="I183" i="21"/>
  <c r="J183" i="21"/>
  <c r="K183" i="21"/>
  <c r="L183" i="21"/>
  <c r="M183" i="21"/>
  <c r="N183" i="21"/>
  <c r="O183" i="21"/>
  <c r="P183" i="21"/>
  <c r="Q183" i="21"/>
  <c r="R183" i="21"/>
  <c r="S183" i="21"/>
  <c r="T183" i="21"/>
  <c r="U183" i="21"/>
  <c r="V183" i="21"/>
  <c r="W183" i="21"/>
  <c r="X183" i="21"/>
  <c r="Y183" i="21"/>
  <c r="C184" i="21"/>
  <c r="D184" i="21"/>
  <c r="E184" i="21"/>
  <c r="F184" i="21"/>
  <c r="G184" i="21"/>
  <c r="H184" i="21"/>
  <c r="I184" i="21"/>
  <c r="J184" i="21"/>
  <c r="K184" i="21"/>
  <c r="L184" i="21"/>
  <c r="M184" i="21"/>
  <c r="N184" i="21"/>
  <c r="O184" i="21"/>
  <c r="P184" i="21"/>
  <c r="Q184" i="21"/>
  <c r="R184" i="21"/>
  <c r="S184" i="21"/>
  <c r="T184" i="21"/>
  <c r="U184" i="21"/>
  <c r="V184" i="21"/>
  <c r="W184" i="21"/>
  <c r="X184" i="21"/>
  <c r="Y184" i="21"/>
  <c r="C185" i="21"/>
  <c r="D185" i="21"/>
  <c r="E185" i="21"/>
  <c r="F185" i="21"/>
  <c r="G185" i="21"/>
  <c r="H185" i="21"/>
  <c r="I185" i="21"/>
  <c r="J185" i="21"/>
  <c r="K185" i="21"/>
  <c r="L185" i="21"/>
  <c r="M185" i="21"/>
  <c r="N185" i="21"/>
  <c r="O185" i="21"/>
  <c r="P185" i="21"/>
  <c r="Q185" i="21"/>
  <c r="R185" i="21"/>
  <c r="S185" i="21"/>
  <c r="T185" i="21"/>
  <c r="U185" i="21"/>
  <c r="V185" i="21"/>
  <c r="W185" i="21"/>
  <c r="X185" i="21"/>
  <c r="Y185" i="21"/>
  <c r="C186" i="21"/>
  <c r="D186" i="21"/>
  <c r="E186" i="21"/>
  <c r="F186" i="21"/>
  <c r="G186" i="21"/>
  <c r="H186" i="21"/>
  <c r="I186" i="21"/>
  <c r="J186" i="21"/>
  <c r="K186" i="21"/>
  <c r="L186" i="21"/>
  <c r="M186" i="21"/>
  <c r="N186" i="21"/>
  <c r="O186" i="21"/>
  <c r="P186" i="21"/>
  <c r="Q186" i="21"/>
  <c r="R186" i="21"/>
  <c r="S186" i="21"/>
  <c r="T186" i="21"/>
  <c r="U186" i="21"/>
  <c r="V186" i="21"/>
  <c r="W186" i="21"/>
  <c r="X186" i="21"/>
  <c r="Y18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56" i="21"/>
  <c r="C402" i="28"/>
  <c r="D402" i="28"/>
  <c r="E402" i="28"/>
  <c r="F402" i="28"/>
  <c r="G402" i="28"/>
  <c r="H402" i="28"/>
  <c r="I402" i="28"/>
  <c r="J402" i="28"/>
  <c r="K402" i="28"/>
  <c r="L402" i="28"/>
  <c r="M402" i="28"/>
  <c r="N402" i="28"/>
  <c r="O402" i="28"/>
  <c r="P402" i="28"/>
  <c r="Q402" i="28"/>
  <c r="R402" i="28"/>
  <c r="S402" i="28"/>
  <c r="T402" i="28"/>
  <c r="U402" i="28"/>
  <c r="V402" i="28"/>
  <c r="W402" i="28"/>
  <c r="X402" i="28"/>
  <c r="Y402" i="28"/>
  <c r="C403" i="28"/>
  <c r="D403" i="28"/>
  <c r="E403" i="28"/>
  <c r="F403" i="28"/>
  <c r="G403" i="28"/>
  <c r="H403" i="28"/>
  <c r="I403" i="28"/>
  <c r="J403" i="28"/>
  <c r="K403" i="28"/>
  <c r="L403" i="28"/>
  <c r="M403" i="28"/>
  <c r="N403" i="28"/>
  <c r="O403" i="28"/>
  <c r="P403" i="28"/>
  <c r="Q403" i="28"/>
  <c r="R403" i="28"/>
  <c r="S403" i="28"/>
  <c r="T403" i="28"/>
  <c r="U403" i="28"/>
  <c r="V403" i="28"/>
  <c r="W403" i="28"/>
  <c r="X403" i="28"/>
  <c r="Y403" i="28"/>
  <c r="C404" i="28"/>
  <c r="D404" i="28"/>
  <c r="E404" i="28"/>
  <c r="F404" i="28"/>
  <c r="G404" i="28"/>
  <c r="H404" i="28"/>
  <c r="I404" i="28"/>
  <c r="J404" i="28"/>
  <c r="K404" i="28"/>
  <c r="L404" i="28"/>
  <c r="M404" i="28"/>
  <c r="N404" i="28"/>
  <c r="O404" i="28"/>
  <c r="P404" i="28"/>
  <c r="Q404" i="28"/>
  <c r="R404" i="28"/>
  <c r="S404" i="28"/>
  <c r="T404" i="28"/>
  <c r="U404" i="28"/>
  <c r="V404" i="28"/>
  <c r="W404" i="28"/>
  <c r="X404" i="28"/>
  <c r="Y404" i="28"/>
  <c r="C405" i="28"/>
  <c r="D405" i="28"/>
  <c r="E405" i="28"/>
  <c r="F405" i="28"/>
  <c r="G405" i="28"/>
  <c r="H405" i="28"/>
  <c r="I405" i="28"/>
  <c r="J405" i="28"/>
  <c r="K405" i="28"/>
  <c r="L405" i="28"/>
  <c r="M405" i="28"/>
  <c r="N405" i="28"/>
  <c r="O405" i="28"/>
  <c r="P405" i="28"/>
  <c r="Q405" i="28"/>
  <c r="R405" i="28"/>
  <c r="S405" i="28"/>
  <c r="T405" i="28"/>
  <c r="U405" i="28"/>
  <c r="V405" i="28"/>
  <c r="W405" i="28"/>
  <c r="X405" i="28"/>
  <c r="Y405" i="28"/>
  <c r="C406" i="28"/>
  <c r="D406" i="28"/>
  <c r="E406" i="28"/>
  <c r="F406" i="28"/>
  <c r="G406" i="28"/>
  <c r="H406" i="28"/>
  <c r="I406" i="28"/>
  <c r="J406" i="28"/>
  <c r="K406" i="28"/>
  <c r="L406" i="28"/>
  <c r="M406" i="28"/>
  <c r="N406" i="28"/>
  <c r="O406" i="28"/>
  <c r="P406" i="28"/>
  <c r="Q406" i="28"/>
  <c r="R406" i="28"/>
  <c r="S406" i="28"/>
  <c r="T406" i="28"/>
  <c r="U406" i="28"/>
  <c r="V406" i="28"/>
  <c r="W406" i="28"/>
  <c r="X406" i="28"/>
  <c r="Y406" i="28"/>
  <c r="C407" i="28"/>
  <c r="D407" i="28"/>
  <c r="E407" i="28"/>
  <c r="F407" i="28"/>
  <c r="G407" i="28"/>
  <c r="H407" i="28"/>
  <c r="I407" i="28"/>
  <c r="J407" i="28"/>
  <c r="K407" i="28"/>
  <c r="L407" i="28"/>
  <c r="M407" i="28"/>
  <c r="N407" i="28"/>
  <c r="O407" i="28"/>
  <c r="P407" i="28"/>
  <c r="Q407" i="28"/>
  <c r="R407" i="28"/>
  <c r="S407" i="28"/>
  <c r="T407" i="28"/>
  <c r="U407" i="28"/>
  <c r="V407" i="28"/>
  <c r="W407" i="28"/>
  <c r="X407" i="28"/>
  <c r="Y407" i="28"/>
  <c r="C408" i="28"/>
  <c r="D408" i="28"/>
  <c r="E408" i="28"/>
  <c r="F408" i="28"/>
  <c r="G408" i="28"/>
  <c r="H408" i="28"/>
  <c r="I408" i="28"/>
  <c r="J408" i="28"/>
  <c r="K408" i="28"/>
  <c r="L408" i="28"/>
  <c r="M408" i="28"/>
  <c r="N408" i="28"/>
  <c r="O408" i="28"/>
  <c r="P408" i="28"/>
  <c r="Q408" i="28"/>
  <c r="R408" i="28"/>
  <c r="S408" i="28"/>
  <c r="T408" i="28"/>
  <c r="U408" i="28"/>
  <c r="V408" i="28"/>
  <c r="W408" i="28"/>
  <c r="X408" i="28"/>
  <c r="Y408" i="28"/>
  <c r="C409" i="28"/>
  <c r="D409" i="28"/>
  <c r="E409" i="28"/>
  <c r="F409" i="28"/>
  <c r="G409" i="28"/>
  <c r="H409" i="28"/>
  <c r="I409" i="28"/>
  <c r="J409" i="28"/>
  <c r="K409" i="28"/>
  <c r="L409" i="28"/>
  <c r="M409" i="28"/>
  <c r="N409" i="28"/>
  <c r="O409" i="28"/>
  <c r="P409" i="28"/>
  <c r="Q409" i="28"/>
  <c r="R409" i="28"/>
  <c r="S409" i="28"/>
  <c r="T409" i="28"/>
  <c r="U409" i="28"/>
  <c r="V409" i="28"/>
  <c r="W409" i="28"/>
  <c r="X409" i="28"/>
  <c r="Y409" i="28"/>
  <c r="C410" i="28"/>
  <c r="D410" i="28"/>
  <c r="E410" i="28"/>
  <c r="F410" i="28"/>
  <c r="G410" i="28"/>
  <c r="H410" i="28"/>
  <c r="I410" i="28"/>
  <c r="J410" i="28"/>
  <c r="K410" i="28"/>
  <c r="L410" i="28"/>
  <c r="M410" i="28"/>
  <c r="N410" i="28"/>
  <c r="O410" i="28"/>
  <c r="P410" i="28"/>
  <c r="Q410" i="28"/>
  <c r="R410" i="28"/>
  <c r="S410" i="28"/>
  <c r="T410" i="28"/>
  <c r="U410" i="28"/>
  <c r="V410" i="28"/>
  <c r="W410" i="28"/>
  <c r="X410" i="28"/>
  <c r="Y410" i="28"/>
  <c r="C411" i="28"/>
  <c r="D411" i="28"/>
  <c r="E411" i="28"/>
  <c r="F411" i="28"/>
  <c r="G411" i="28"/>
  <c r="H411" i="28"/>
  <c r="I411" i="28"/>
  <c r="J411" i="28"/>
  <c r="K411" i="28"/>
  <c r="L411" i="28"/>
  <c r="M411" i="28"/>
  <c r="N411" i="28"/>
  <c r="O411" i="28"/>
  <c r="P411" i="28"/>
  <c r="Q411" i="28"/>
  <c r="R411" i="28"/>
  <c r="S411" i="28"/>
  <c r="T411" i="28"/>
  <c r="U411" i="28"/>
  <c r="V411" i="28"/>
  <c r="W411" i="28"/>
  <c r="X411" i="28"/>
  <c r="Y411" i="28"/>
  <c r="C412" i="28"/>
  <c r="D412" i="28"/>
  <c r="E412" i="28"/>
  <c r="F412" i="28"/>
  <c r="G412" i="28"/>
  <c r="H412" i="28"/>
  <c r="I412" i="28"/>
  <c r="J412" i="28"/>
  <c r="K412" i="28"/>
  <c r="L412" i="28"/>
  <c r="M412" i="28"/>
  <c r="N412" i="28"/>
  <c r="O412" i="28"/>
  <c r="P412" i="28"/>
  <c r="Q412" i="28"/>
  <c r="R412" i="28"/>
  <c r="S412" i="28"/>
  <c r="T412" i="28"/>
  <c r="U412" i="28"/>
  <c r="V412" i="28"/>
  <c r="W412" i="28"/>
  <c r="X412" i="28"/>
  <c r="Y412" i="28"/>
  <c r="C413" i="28"/>
  <c r="D413" i="28"/>
  <c r="E413" i="28"/>
  <c r="F413" i="28"/>
  <c r="G413" i="28"/>
  <c r="H413" i="28"/>
  <c r="I413" i="28"/>
  <c r="J413" i="28"/>
  <c r="K413" i="28"/>
  <c r="L413" i="28"/>
  <c r="M413" i="28"/>
  <c r="N413" i="28"/>
  <c r="O413" i="28"/>
  <c r="P413" i="28"/>
  <c r="Q413" i="28"/>
  <c r="R413" i="28"/>
  <c r="S413" i="28"/>
  <c r="T413" i="28"/>
  <c r="U413" i="28"/>
  <c r="V413" i="28"/>
  <c r="W413" i="28"/>
  <c r="X413" i="28"/>
  <c r="Y413" i="28"/>
  <c r="C414" i="28"/>
  <c r="D414" i="28"/>
  <c r="E414" i="28"/>
  <c r="F414" i="28"/>
  <c r="G414" i="28"/>
  <c r="H414" i="28"/>
  <c r="I414" i="28"/>
  <c r="J414" i="28"/>
  <c r="K414" i="28"/>
  <c r="L414" i="28"/>
  <c r="M414" i="28"/>
  <c r="N414" i="28"/>
  <c r="O414" i="28"/>
  <c r="P414" i="28"/>
  <c r="Q414" i="28"/>
  <c r="R414" i="28"/>
  <c r="S414" i="28"/>
  <c r="T414" i="28"/>
  <c r="U414" i="28"/>
  <c r="V414" i="28"/>
  <c r="W414" i="28"/>
  <c r="X414" i="28"/>
  <c r="Y414" i="28"/>
  <c r="C415" i="28"/>
  <c r="D415" i="28"/>
  <c r="E415" i="28"/>
  <c r="F415" i="28"/>
  <c r="G415" i="28"/>
  <c r="H415" i="28"/>
  <c r="I415" i="28"/>
  <c r="J415" i="28"/>
  <c r="K415" i="28"/>
  <c r="L415" i="28"/>
  <c r="M415" i="28"/>
  <c r="N415" i="28"/>
  <c r="O415" i="28"/>
  <c r="P415" i="28"/>
  <c r="Q415" i="28"/>
  <c r="R415" i="28"/>
  <c r="S415" i="28"/>
  <c r="T415" i="28"/>
  <c r="U415" i="28"/>
  <c r="V415" i="28"/>
  <c r="W415" i="28"/>
  <c r="X415" i="28"/>
  <c r="Y415" i="28"/>
  <c r="C416" i="28"/>
  <c r="D416" i="28"/>
  <c r="E416" i="28"/>
  <c r="F416" i="28"/>
  <c r="G416" i="28"/>
  <c r="H416" i="28"/>
  <c r="I416" i="28"/>
  <c r="J416" i="28"/>
  <c r="K416" i="28"/>
  <c r="L416" i="28"/>
  <c r="M416" i="28"/>
  <c r="N416" i="28"/>
  <c r="O416" i="28"/>
  <c r="P416" i="28"/>
  <c r="Q416" i="28"/>
  <c r="R416" i="28"/>
  <c r="S416" i="28"/>
  <c r="T416" i="28"/>
  <c r="U416" i="28"/>
  <c r="V416" i="28"/>
  <c r="W416" i="28"/>
  <c r="X416" i="28"/>
  <c r="Y416" i="28"/>
  <c r="C417" i="28"/>
  <c r="D417" i="28"/>
  <c r="E417" i="28"/>
  <c r="F417" i="28"/>
  <c r="G417" i="28"/>
  <c r="H417" i="28"/>
  <c r="I417" i="28"/>
  <c r="J417" i="28"/>
  <c r="K417" i="28"/>
  <c r="L417" i="28"/>
  <c r="M417" i="28"/>
  <c r="N417" i="28"/>
  <c r="O417" i="28"/>
  <c r="P417" i="28"/>
  <c r="Q417" i="28"/>
  <c r="R417" i="28"/>
  <c r="S417" i="28"/>
  <c r="T417" i="28"/>
  <c r="U417" i="28"/>
  <c r="V417" i="28"/>
  <c r="W417" i="28"/>
  <c r="X417" i="28"/>
  <c r="Y417" i="28"/>
  <c r="C418" i="28"/>
  <c r="D418" i="28"/>
  <c r="E418" i="28"/>
  <c r="F418" i="28"/>
  <c r="G418" i="28"/>
  <c r="H418" i="28"/>
  <c r="I418" i="28"/>
  <c r="J418" i="28"/>
  <c r="K418" i="28"/>
  <c r="L418" i="28"/>
  <c r="M418" i="28"/>
  <c r="N418" i="28"/>
  <c r="O418" i="28"/>
  <c r="P418" i="28"/>
  <c r="Q418" i="28"/>
  <c r="R418" i="28"/>
  <c r="S418" i="28"/>
  <c r="T418" i="28"/>
  <c r="U418" i="28"/>
  <c r="V418" i="28"/>
  <c r="W418" i="28"/>
  <c r="X418" i="28"/>
  <c r="Y418" i="28"/>
  <c r="C419" i="28"/>
  <c r="D419" i="28"/>
  <c r="E419" i="28"/>
  <c r="F419" i="28"/>
  <c r="G419" i="28"/>
  <c r="H419" i="28"/>
  <c r="I419" i="28"/>
  <c r="J419" i="28"/>
  <c r="K419" i="28"/>
  <c r="L419" i="28"/>
  <c r="M419" i="28"/>
  <c r="N419" i="28"/>
  <c r="O419" i="28"/>
  <c r="P419" i="28"/>
  <c r="Q419" i="28"/>
  <c r="R419" i="28"/>
  <c r="S419" i="28"/>
  <c r="T419" i="28"/>
  <c r="U419" i="28"/>
  <c r="V419" i="28"/>
  <c r="W419" i="28"/>
  <c r="X419" i="28"/>
  <c r="Y419" i="28"/>
  <c r="C420" i="28"/>
  <c r="D420" i="28"/>
  <c r="E420" i="28"/>
  <c r="F420" i="28"/>
  <c r="G420" i="28"/>
  <c r="H420" i="28"/>
  <c r="I420" i="28"/>
  <c r="J420" i="28"/>
  <c r="K420" i="28"/>
  <c r="L420" i="28"/>
  <c r="M420" i="28"/>
  <c r="N420" i="28"/>
  <c r="O420" i="28"/>
  <c r="P420" i="28"/>
  <c r="Q420" i="28"/>
  <c r="R420" i="28"/>
  <c r="S420" i="28"/>
  <c r="T420" i="28"/>
  <c r="U420" i="28"/>
  <c r="V420" i="28"/>
  <c r="W420" i="28"/>
  <c r="X420" i="28"/>
  <c r="Y420" i="28"/>
  <c r="C421" i="28"/>
  <c r="D421" i="28"/>
  <c r="E421" i="28"/>
  <c r="F421" i="28"/>
  <c r="G421" i="28"/>
  <c r="H421" i="28"/>
  <c r="I421" i="28"/>
  <c r="J421" i="28"/>
  <c r="K421" i="28"/>
  <c r="L421" i="28"/>
  <c r="M421" i="28"/>
  <c r="N421" i="28"/>
  <c r="O421" i="28"/>
  <c r="P421" i="28"/>
  <c r="Q421" i="28"/>
  <c r="R421" i="28"/>
  <c r="S421" i="28"/>
  <c r="T421" i="28"/>
  <c r="U421" i="28"/>
  <c r="V421" i="28"/>
  <c r="W421" i="28"/>
  <c r="X421" i="28"/>
  <c r="Y421" i="28"/>
  <c r="C422" i="28"/>
  <c r="D422" i="28"/>
  <c r="E422" i="28"/>
  <c r="F422" i="28"/>
  <c r="G422" i="28"/>
  <c r="H422" i="28"/>
  <c r="I422" i="28"/>
  <c r="J422" i="28"/>
  <c r="K422" i="28"/>
  <c r="L422" i="28"/>
  <c r="M422" i="28"/>
  <c r="N422" i="28"/>
  <c r="O422" i="28"/>
  <c r="P422" i="28"/>
  <c r="Q422" i="28"/>
  <c r="R422" i="28"/>
  <c r="S422" i="28"/>
  <c r="T422" i="28"/>
  <c r="U422" i="28"/>
  <c r="V422" i="28"/>
  <c r="W422" i="28"/>
  <c r="X422" i="28"/>
  <c r="Y422" i="28"/>
  <c r="C423" i="28"/>
  <c r="D423" i="28"/>
  <c r="E423" i="28"/>
  <c r="F423" i="28"/>
  <c r="G423" i="28"/>
  <c r="H423" i="28"/>
  <c r="I423" i="28"/>
  <c r="J423" i="28"/>
  <c r="K423" i="28"/>
  <c r="L423" i="28"/>
  <c r="M423" i="28"/>
  <c r="N423" i="28"/>
  <c r="O423" i="28"/>
  <c r="P423" i="28"/>
  <c r="Q423" i="28"/>
  <c r="R423" i="28"/>
  <c r="S423" i="28"/>
  <c r="T423" i="28"/>
  <c r="U423" i="28"/>
  <c r="V423" i="28"/>
  <c r="W423" i="28"/>
  <c r="X423" i="28"/>
  <c r="Y423" i="28"/>
  <c r="C424" i="28"/>
  <c r="D424" i="28"/>
  <c r="E424" i="28"/>
  <c r="F424" i="28"/>
  <c r="G424" i="28"/>
  <c r="H424" i="28"/>
  <c r="I424" i="28"/>
  <c r="J424" i="28"/>
  <c r="K424" i="28"/>
  <c r="L424" i="28"/>
  <c r="M424" i="28"/>
  <c r="N424" i="28"/>
  <c r="O424" i="28"/>
  <c r="P424" i="28"/>
  <c r="Q424" i="28"/>
  <c r="R424" i="28"/>
  <c r="S424" i="28"/>
  <c r="T424" i="28"/>
  <c r="U424" i="28"/>
  <c r="V424" i="28"/>
  <c r="W424" i="28"/>
  <c r="X424" i="28"/>
  <c r="Y424" i="28"/>
  <c r="C425" i="28"/>
  <c r="D425" i="28"/>
  <c r="E425" i="28"/>
  <c r="F425" i="28"/>
  <c r="G425" i="28"/>
  <c r="H425" i="28"/>
  <c r="I425" i="28"/>
  <c r="J425" i="28"/>
  <c r="K425" i="28"/>
  <c r="L425" i="28"/>
  <c r="M425" i="28"/>
  <c r="N425" i="28"/>
  <c r="O425" i="28"/>
  <c r="P425" i="28"/>
  <c r="Q425" i="28"/>
  <c r="R425" i="28"/>
  <c r="S425" i="28"/>
  <c r="T425" i="28"/>
  <c r="U425" i="28"/>
  <c r="V425" i="28"/>
  <c r="W425" i="28"/>
  <c r="X425" i="28"/>
  <c r="Y425" i="28"/>
  <c r="C426" i="28"/>
  <c r="D426" i="28"/>
  <c r="E426" i="28"/>
  <c r="F426" i="28"/>
  <c r="G426" i="28"/>
  <c r="H426" i="28"/>
  <c r="I426" i="28"/>
  <c r="J426" i="28"/>
  <c r="K426" i="28"/>
  <c r="L426" i="28"/>
  <c r="M426" i="28"/>
  <c r="N426" i="28"/>
  <c r="O426" i="28"/>
  <c r="P426" i="28"/>
  <c r="Q426" i="28"/>
  <c r="R426" i="28"/>
  <c r="S426" i="28"/>
  <c r="T426" i="28"/>
  <c r="U426" i="28"/>
  <c r="V426" i="28"/>
  <c r="W426" i="28"/>
  <c r="X426" i="28"/>
  <c r="Y426" i="28"/>
  <c r="C427" i="28"/>
  <c r="D427" i="28"/>
  <c r="E427" i="28"/>
  <c r="F427" i="28"/>
  <c r="G427" i="28"/>
  <c r="H427" i="28"/>
  <c r="I427" i="28"/>
  <c r="J427" i="28"/>
  <c r="K427" i="28"/>
  <c r="L427" i="28"/>
  <c r="M427" i="28"/>
  <c r="N427" i="28"/>
  <c r="O427" i="28"/>
  <c r="P427" i="28"/>
  <c r="Q427" i="28"/>
  <c r="R427" i="28"/>
  <c r="S427" i="28"/>
  <c r="T427" i="28"/>
  <c r="U427" i="28"/>
  <c r="V427" i="28"/>
  <c r="W427" i="28"/>
  <c r="X427" i="28"/>
  <c r="Y427" i="28"/>
  <c r="C428" i="28"/>
  <c r="D428" i="28"/>
  <c r="E428" i="28"/>
  <c r="F428" i="28"/>
  <c r="G428" i="28"/>
  <c r="H428" i="28"/>
  <c r="I428" i="28"/>
  <c r="J428" i="28"/>
  <c r="K428" i="28"/>
  <c r="L428" i="28"/>
  <c r="M428" i="28"/>
  <c r="N428" i="28"/>
  <c r="O428" i="28"/>
  <c r="P428" i="28"/>
  <c r="Q428" i="28"/>
  <c r="R428" i="28"/>
  <c r="S428" i="28"/>
  <c r="T428" i="28"/>
  <c r="U428" i="28"/>
  <c r="V428" i="28"/>
  <c r="W428" i="28"/>
  <c r="X428" i="28"/>
  <c r="Y428" i="28"/>
  <c r="C429" i="28"/>
  <c r="D429" i="28"/>
  <c r="E429" i="28"/>
  <c r="F429" i="28"/>
  <c r="G429" i="28"/>
  <c r="H429" i="28"/>
  <c r="I429" i="28"/>
  <c r="J429" i="28"/>
  <c r="K429" i="28"/>
  <c r="L429" i="28"/>
  <c r="M429" i="28"/>
  <c r="N429" i="28"/>
  <c r="O429" i="28"/>
  <c r="P429" i="28"/>
  <c r="Q429" i="28"/>
  <c r="R429" i="28"/>
  <c r="S429" i="28"/>
  <c r="T429" i="28"/>
  <c r="U429" i="28"/>
  <c r="V429" i="28"/>
  <c r="W429" i="28"/>
  <c r="X429" i="28"/>
  <c r="Y429" i="28"/>
  <c r="C430" i="28"/>
  <c r="D430" i="28"/>
  <c r="E430" i="28"/>
  <c r="F430" i="28"/>
  <c r="G430" i="28"/>
  <c r="H430" i="28"/>
  <c r="I430" i="28"/>
  <c r="J430" i="28"/>
  <c r="K430" i="28"/>
  <c r="L430" i="28"/>
  <c r="M430" i="28"/>
  <c r="N430" i="28"/>
  <c r="O430" i="28"/>
  <c r="P430" i="28"/>
  <c r="Q430" i="28"/>
  <c r="R430" i="28"/>
  <c r="S430" i="28"/>
  <c r="T430" i="28"/>
  <c r="U430" i="28"/>
  <c r="V430" i="28"/>
  <c r="W430" i="28"/>
  <c r="X430" i="28"/>
  <c r="Y430" i="28"/>
  <c r="C431" i="28"/>
  <c r="D431" i="28"/>
  <c r="E431" i="28"/>
  <c r="F431" i="28"/>
  <c r="G431" i="28"/>
  <c r="H431" i="28"/>
  <c r="I431" i="28"/>
  <c r="J431" i="28"/>
  <c r="K431" i="28"/>
  <c r="L431" i="28"/>
  <c r="M431" i="28"/>
  <c r="N431" i="28"/>
  <c r="O431" i="28"/>
  <c r="P431" i="28"/>
  <c r="Q431" i="28"/>
  <c r="R431" i="28"/>
  <c r="S431" i="28"/>
  <c r="T431" i="28"/>
  <c r="U431" i="28"/>
  <c r="V431" i="28"/>
  <c r="W431" i="28"/>
  <c r="X431" i="28"/>
  <c r="Y431" i="28"/>
  <c r="C432" i="28"/>
  <c r="D432" i="28"/>
  <c r="E432" i="28"/>
  <c r="F432" i="28"/>
  <c r="G432" i="28"/>
  <c r="H432" i="28"/>
  <c r="I432" i="28"/>
  <c r="J432" i="28"/>
  <c r="K432" i="28"/>
  <c r="L432" i="28"/>
  <c r="M432" i="28"/>
  <c r="N432" i="28"/>
  <c r="O432" i="28"/>
  <c r="P432" i="28"/>
  <c r="Q432" i="28"/>
  <c r="R432" i="28"/>
  <c r="S432" i="28"/>
  <c r="T432" i="28"/>
  <c r="U432" i="28"/>
  <c r="V432" i="28"/>
  <c r="W432" i="28"/>
  <c r="X432" i="28"/>
  <c r="Y432" i="28"/>
  <c r="B403" i="28"/>
  <c r="B404" i="28"/>
  <c r="B405" i="28"/>
  <c r="B406" i="28"/>
  <c r="B407" i="28"/>
  <c r="B408" i="28"/>
  <c r="B409" i="28"/>
  <c r="B410" i="28"/>
  <c r="B411" i="28"/>
  <c r="B412" i="28"/>
  <c r="B413" i="28"/>
  <c r="B414" i="28"/>
  <c r="B415" i="28"/>
  <c r="B416" i="28"/>
  <c r="B417" i="28"/>
  <c r="B418" i="28"/>
  <c r="B419" i="28"/>
  <c r="B420" i="28"/>
  <c r="B421" i="28"/>
  <c r="B422" i="28"/>
  <c r="B423" i="28"/>
  <c r="B424" i="28"/>
  <c r="B425" i="28"/>
  <c r="B426" i="28"/>
  <c r="B427" i="28"/>
  <c r="B428" i="28"/>
  <c r="B429" i="28"/>
  <c r="B430" i="28"/>
  <c r="B431" i="28"/>
  <c r="B432" i="28"/>
  <c r="B402" i="28"/>
  <c r="C367" i="28"/>
  <c r="D367" i="28"/>
  <c r="E367" i="28"/>
  <c r="F367" i="28"/>
  <c r="G367" i="28"/>
  <c r="H367" i="28"/>
  <c r="I367" i="28"/>
  <c r="J367" i="28"/>
  <c r="K367" i="28"/>
  <c r="L367" i="28"/>
  <c r="M367" i="28"/>
  <c r="N367" i="28"/>
  <c r="O367" i="28"/>
  <c r="P367" i="28"/>
  <c r="Q367" i="28"/>
  <c r="R367" i="28"/>
  <c r="S367" i="28"/>
  <c r="T367" i="28"/>
  <c r="U367" i="28"/>
  <c r="V367" i="28"/>
  <c r="W367" i="28"/>
  <c r="X367" i="28"/>
  <c r="Y367" i="28"/>
  <c r="C368" i="28"/>
  <c r="D368" i="28"/>
  <c r="E368" i="28"/>
  <c r="F368" i="28"/>
  <c r="G368" i="28"/>
  <c r="H368" i="28"/>
  <c r="I368" i="28"/>
  <c r="J368" i="28"/>
  <c r="K368" i="28"/>
  <c r="L368" i="28"/>
  <c r="M368" i="28"/>
  <c r="N368" i="28"/>
  <c r="O368" i="28"/>
  <c r="P368" i="28"/>
  <c r="Q368" i="28"/>
  <c r="R368" i="28"/>
  <c r="S368" i="28"/>
  <c r="T368" i="28"/>
  <c r="U368" i="28"/>
  <c r="V368" i="28"/>
  <c r="W368" i="28"/>
  <c r="X368" i="28"/>
  <c r="Y368" i="28"/>
  <c r="C369" i="28"/>
  <c r="D369" i="28"/>
  <c r="E369" i="28"/>
  <c r="F369" i="28"/>
  <c r="G369" i="28"/>
  <c r="H369" i="28"/>
  <c r="I369" i="28"/>
  <c r="J369" i="28"/>
  <c r="K369" i="28"/>
  <c r="L369" i="28"/>
  <c r="M369" i="28"/>
  <c r="N369" i="28"/>
  <c r="O369" i="28"/>
  <c r="P369" i="28"/>
  <c r="Q369" i="28"/>
  <c r="R369" i="28"/>
  <c r="S369" i="28"/>
  <c r="T369" i="28"/>
  <c r="U369" i="28"/>
  <c r="V369" i="28"/>
  <c r="W369" i="28"/>
  <c r="X369" i="28"/>
  <c r="Y369" i="28"/>
  <c r="C370" i="28"/>
  <c r="D370" i="28"/>
  <c r="E370" i="28"/>
  <c r="F370" i="28"/>
  <c r="G370" i="28"/>
  <c r="H370" i="28"/>
  <c r="I370" i="28"/>
  <c r="J370" i="28"/>
  <c r="K370" i="28"/>
  <c r="L370" i="28"/>
  <c r="M370" i="28"/>
  <c r="N370" i="28"/>
  <c r="O370" i="28"/>
  <c r="P370" i="28"/>
  <c r="Q370" i="28"/>
  <c r="R370" i="28"/>
  <c r="S370" i="28"/>
  <c r="T370" i="28"/>
  <c r="U370" i="28"/>
  <c r="V370" i="28"/>
  <c r="W370" i="28"/>
  <c r="X370" i="28"/>
  <c r="Y370" i="28"/>
  <c r="C371" i="28"/>
  <c r="D371" i="28"/>
  <c r="E371" i="28"/>
  <c r="F371" i="28"/>
  <c r="G371" i="28"/>
  <c r="H371" i="28"/>
  <c r="I371" i="28"/>
  <c r="J371" i="28"/>
  <c r="K371" i="28"/>
  <c r="L371" i="28"/>
  <c r="M371" i="28"/>
  <c r="N371" i="28"/>
  <c r="O371" i="28"/>
  <c r="P371" i="28"/>
  <c r="Q371" i="28"/>
  <c r="R371" i="28"/>
  <c r="S371" i="28"/>
  <c r="T371" i="28"/>
  <c r="U371" i="28"/>
  <c r="V371" i="28"/>
  <c r="W371" i="28"/>
  <c r="X371" i="28"/>
  <c r="Y371" i="28"/>
  <c r="C372" i="28"/>
  <c r="D372" i="28"/>
  <c r="E372" i="28"/>
  <c r="F372" i="28"/>
  <c r="G372" i="28"/>
  <c r="H372" i="28"/>
  <c r="I372" i="28"/>
  <c r="J372" i="28"/>
  <c r="K372" i="28"/>
  <c r="L372" i="28"/>
  <c r="M372" i="28"/>
  <c r="N372" i="28"/>
  <c r="O372" i="28"/>
  <c r="P372" i="28"/>
  <c r="Q372" i="28"/>
  <c r="R372" i="28"/>
  <c r="S372" i="28"/>
  <c r="T372" i="28"/>
  <c r="U372" i="28"/>
  <c r="V372" i="28"/>
  <c r="W372" i="28"/>
  <c r="X372" i="28"/>
  <c r="Y372" i="28"/>
  <c r="C373" i="28"/>
  <c r="D373" i="28"/>
  <c r="E373" i="28"/>
  <c r="F373" i="28"/>
  <c r="G373" i="28"/>
  <c r="H373" i="28"/>
  <c r="I373" i="28"/>
  <c r="J373" i="28"/>
  <c r="K373" i="28"/>
  <c r="L373" i="28"/>
  <c r="M373" i="28"/>
  <c r="N373" i="28"/>
  <c r="O373" i="28"/>
  <c r="P373" i="28"/>
  <c r="Q373" i="28"/>
  <c r="R373" i="28"/>
  <c r="S373" i="28"/>
  <c r="T373" i="28"/>
  <c r="U373" i="28"/>
  <c r="V373" i="28"/>
  <c r="W373" i="28"/>
  <c r="X373" i="28"/>
  <c r="Y373" i="28"/>
  <c r="C374" i="28"/>
  <c r="D374" i="28"/>
  <c r="E374" i="28"/>
  <c r="F374" i="28"/>
  <c r="G374" i="28"/>
  <c r="H374" i="28"/>
  <c r="I374" i="28"/>
  <c r="J374" i="28"/>
  <c r="K374" i="28"/>
  <c r="L374" i="28"/>
  <c r="M374" i="28"/>
  <c r="N374" i="28"/>
  <c r="O374" i="28"/>
  <c r="P374" i="28"/>
  <c r="Q374" i="28"/>
  <c r="R374" i="28"/>
  <c r="S374" i="28"/>
  <c r="T374" i="28"/>
  <c r="U374" i="28"/>
  <c r="V374" i="28"/>
  <c r="W374" i="28"/>
  <c r="X374" i="28"/>
  <c r="Y374" i="28"/>
  <c r="C375" i="28"/>
  <c r="D375" i="28"/>
  <c r="E375" i="28"/>
  <c r="F375" i="28"/>
  <c r="G375" i="28"/>
  <c r="H375" i="28"/>
  <c r="I375" i="28"/>
  <c r="J375" i="28"/>
  <c r="K375" i="28"/>
  <c r="L375" i="28"/>
  <c r="M375" i="28"/>
  <c r="N375" i="28"/>
  <c r="O375" i="28"/>
  <c r="P375" i="28"/>
  <c r="Q375" i="28"/>
  <c r="R375" i="28"/>
  <c r="S375" i="28"/>
  <c r="T375" i="28"/>
  <c r="U375" i="28"/>
  <c r="V375" i="28"/>
  <c r="W375" i="28"/>
  <c r="X375" i="28"/>
  <c r="Y375" i="28"/>
  <c r="C376" i="28"/>
  <c r="D376" i="28"/>
  <c r="E376" i="28"/>
  <c r="F376" i="28"/>
  <c r="G376" i="28"/>
  <c r="H376" i="28"/>
  <c r="I376" i="28"/>
  <c r="J376" i="28"/>
  <c r="K376" i="28"/>
  <c r="L376" i="28"/>
  <c r="M376" i="28"/>
  <c r="N376" i="28"/>
  <c r="O376" i="28"/>
  <c r="P376" i="28"/>
  <c r="Q376" i="28"/>
  <c r="R376" i="28"/>
  <c r="S376" i="28"/>
  <c r="T376" i="28"/>
  <c r="U376" i="28"/>
  <c r="V376" i="28"/>
  <c r="W376" i="28"/>
  <c r="X376" i="28"/>
  <c r="Y376" i="28"/>
  <c r="C377" i="28"/>
  <c r="D377" i="28"/>
  <c r="E377" i="28"/>
  <c r="F377" i="28"/>
  <c r="G377" i="28"/>
  <c r="H377" i="28"/>
  <c r="I377" i="28"/>
  <c r="J377" i="28"/>
  <c r="K377" i="28"/>
  <c r="L377" i="28"/>
  <c r="M377" i="28"/>
  <c r="N377" i="28"/>
  <c r="O377" i="28"/>
  <c r="P377" i="28"/>
  <c r="Q377" i="28"/>
  <c r="R377" i="28"/>
  <c r="S377" i="28"/>
  <c r="T377" i="28"/>
  <c r="U377" i="28"/>
  <c r="V377" i="28"/>
  <c r="W377" i="28"/>
  <c r="X377" i="28"/>
  <c r="Y377" i="28"/>
  <c r="C378" i="28"/>
  <c r="D378" i="28"/>
  <c r="E378" i="28"/>
  <c r="F378" i="28"/>
  <c r="G378" i="28"/>
  <c r="H378" i="28"/>
  <c r="I378" i="28"/>
  <c r="J378" i="28"/>
  <c r="K378" i="28"/>
  <c r="L378" i="28"/>
  <c r="M378" i="28"/>
  <c r="N378" i="28"/>
  <c r="O378" i="28"/>
  <c r="P378" i="28"/>
  <c r="Q378" i="28"/>
  <c r="R378" i="28"/>
  <c r="S378" i="28"/>
  <c r="T378" i="28"/>
  <c r="U378" i="28"/>
  <c r="V378" i="28"/>
  <c r="W378" i="28"/>
  <c r="X378" i="28"/>
  <c r="Y378" i="28"/>
  <c r="C379" i="28"/>
  <c r="D379" i="28"/>
  <c r="E379" i="28"/>
  <c r="F379" i="28"/>
  <c r="G379" i="28"/>
  <c r="H379" i="28"/>
  <c r="I379" i="28"/>
  <c r="J379" i="28"/>
  <c r="K379" i="28"/>
  <c r="L379" i="28"/>
  <c r="M379" i="28"/>
  <c r="N379" i="28"/>
  <c r="O379" i="28"/>
  <c r="P379" i="28"/>
  <c r="Q379" i="28"/>
  <c r="R379" i="28"/>
  <c r="S379" i="28"/>
  <c r="T379" i="28"/>
  <c r="U379" i="28"/>
  <c r="V379" i="28"/>
  <c r="W379" i="28"/>
  <c r="X379" i="28"/>
  <c r="Y379" i="28"/>
  <c r="C380" i="28"/>
  <c r="D380" i="28"/>
  <c r="E380" i="28"/>
  <c r="F380" i="28"/>
  <c r="G380" i="28"/>
  <c r="H380" i="28"/>
  <c r="I380" i="28"/>
  <c r="J380" i="28"/>
  <c r="K380" i="28"/>
  <c r="L380" i="28"/>
  <c r="M380" i="28"/>
  <c r="N380" i="28"/>
  <c r="O380" i="28"/>
  <c r="P380" i="28"/>
  <c r="Q380" i="28"/>
  <c r="R380" i="28"/>
  <c r="S380" i="28"/>
  <c r="T380" i="28"/>
  <c r="U380" i="28"/>
  <c r="V380" i="28"/>
  <c r="W380" i="28"/>
  <c r="X380" i="28"/>
  <c r="Y380" i="28"/>
  <c r="C381" i="28"/>
  <c r="D381" i="28"/>
  <c r="E381" i="28"/>
  <c r="F381" i="28"/>
  <c r="G381" i="28"/>
  <c r="H381" i="28"/>
  <c r="I381" i="28"/>
  <c r="J381" i="28"/>
  <c r="K381" i="28"/>
  <c r="L381" i="28"/>
  <c r="M381" i="28"/>
  <c r="N381" i="28"/>
  <c r="O381" i="28"/>
  <c r="P381" i="28"/>
  <c r="Q381" i="28"/>
  <c r="R381" i="28"/>
  <c r="S381" i="28"/>
  <c r="T381" i="28"/>
  <c r="U381" i="28"/>
  <c r="V381" i="28"/>
  <c r="W381" i="28"/>
  <c r="X381" i="28"/>
  <c r="Y381" i="28"/>
  <c r="C382" i="28"/>
  <c r="D382" i="28"/>
  <c r="E382" i="28"/>
  <c r="F382" i="28"/>
  <c r="G382" i="28"/>
  <c r="H382" i="28"/>
  <c r="I382" i="28"/>
  <c r="J382" i="28"/>
  <c r="K382" i="28"/>
  <c r="L382" i="28"/>
  <c r="M382" i="28"/>
  <c r="N382" i="28"/>
  <c r="O382" i="28"/>
  <c r="P382" i="28"/>
  <c r="Q382" i="28"/>
  <c r="R382" i="28"/>
  <c r="S382" i="28"/>
  <c r="T382" i="28"/>
  <c r="U382" i="28"/>
  <c r="V382" i="28"/>
  <c r="W382" i="28"/>
  <c r="X382" i="28"/>
  <c r="Y382" i="28"/>
  <c r="C383" i="28"/>
  <c r="D383" i="28"/>
  <c r="E383" i="28"/>
  <c r="F383" i="28"/>
  <c r="G383" i="28"/>
  <c r="H383" i="28"/>
  <c r="I383" i="28"/>
  <c r="J383" i="28"/>
  <c r="K383" i="28"/>
  <c r="L383" i="28"/>
  <c r="M383" i="28"/>
  <c r="N383" i="28"/>
  <c r="O383" i="28"/>
  <c r="P383" i="28"/>
  <c r="Q383" i="28"/>
  <c r="R383" i="28"/>
  <c r="S383" i="28"/>
  <c r="T383" i="28"/>
  <c r="U383" i="28"/>
  <c r="V383" i="28"/>
  <c r="W383" i="28"/>
  <c r="X383" i="28"/>
  <c r="Y383" i="28"/>
  <c r="C384" i="28"/>
  <c r="D384" i="28"/>
  <c r="E384" i="28"/>
  <c r="F384" i="28"/>
  <c r="G384" i="28"/>
  <c r="H384" i="28"/>
  <c r="I384" i="28"/>
  <c r="J384" i="28"/>
  <c r="K384" i="28"/>
  <c r="L384" i="28"/>
  <c r="M384" i="28"/>
  <c r="N384" i="28"/>
  <c r="O384" i="28"/>
  <c r="P384" i="28"/>
  <c r="Q384" i="28"/>
  <c r="R384" i="28"/>
  <c r="S384" i="28"/>
  <c r="T384" i="28"/>
  <c r="U384" i="28"/>
  <c r="V384" i="28"/>
  <c r="W384" i="28"/>
  <c r="X384" i="28"/>
  <c r="Y384" i="28"/>
  <c r="C385" i="28"/>
  <c r="D385" i="28"/>
  <c r="E385" i="28"/>
  <c r="F385" i="28"/>
  <c r="G385" i="28"/>
  <c r="H385" i="28"/>
  <c r="I385" i="28"/>
  <c r="J385" i="28"/>
  <c r="K385" i="28"/>
  <c r="L385" i="28"/>
  <c r="M385" i="28"/>
  <c r="N385" i="28"/>
  <c r="O385" i="28"/>
  <c r="P385" i="28"/>
  <c r="Q385" i="28"/>
  <c r="R385" i="28"/>
  <c r="S385" i="28"/>
  <c r="T385" i="28"/>
  <c r="U385" i="28"/>
  <c r="V385" i="28"/>
  <c r="W385" i="28"/>
  <c r="X385" i="28"/>
  <c r="Y385" i="28"/>
  <c r="C386" i="28"/>
  <c r="D386" i="28"/>
  <c r="E386" i="28"/>
  <c r="F386" i="28"/>
  <c r="G386" i="28"/>
  <c r="H386" i="28"/>
  <c r="I386" i="28"/>
  <c r="J386" i="28"/>
  <c r="K386" i="28"/>
  <c r="L386" i="28"/>
  <c r="M386" i="28"/>
  <c r="N386" i="28"/>
  <c r="O386" i="28"/>
  <c r="P386" i="28"/>
  <c r="Q386" i="28"/>
  <c r="R386" i="28"/>
  <c r="S386" i="28"/>
  <c r="T386" i="28"/>
  <c r="U386" i="28"/>
  <c r="V386" i="28"/>
  <c r="W386" i="28"/>
  <c r="X386" i="28"/>
  <c r="Y386" i="28"/>
  <c r="C387" i="28"/>
  <c r="D387" i="28"/>
  <c r="E387" i="28"/>
  <c r="F387" i="28"/>
  <c r="G387" i="28"/>
  <c r="H387" i="28"/>
  <c r="I387" i="28"/>
  <c r="J387" i="28"/>
  <c r="K387" i="28"/>
  <c r="L387" i="28"/>
  <c r="M387" i="28"/>
  <c r="N387" i="28"/>
  <c r="O387" i="28"/>
  <c r="P387" i="28"/>
  <c r="Q387" i="28"/>
  <c r="R387" i="28"/>
  <c r="S387" i="28"/>
  <c r="T387" i="28"/>
  <c r="U387" i="28"/>
  <c r="V387" i="28"/>
  <c r="W387" i="28"/>
  <c r="X387" i="28"/>
  <c r="Y387" i="28"/>
  <c r="C388" i="28"/>
  <c r="D388" i="28"/>
  <c r="E388" i="28"/>
  <c r="F388" i="28"/>
  <c r="G388" i="28"/>
  <c r="H388" i="28"/>
  <c r="I388" i="28"/>
  <c r="J388" i="28"/>
  <c r="K388" i="28"/>
  <c r="L388" i="28"/>
  <c r="M388" i="28"/>
  <c r="N388" i="28"/>
  <c r="O388" i="28"/>
  <c r="P388" i="28"/>
  <c r="Q388" i="28"/>
  <c r="R388" i="28"/>
  <c r="S388" i="28"/>
  <c r="T388" i="28"/>
  <c r="U388" i="28"/>
  <c r="V388" i="28"/>
  <c r="W388" i="28"/>
  <c r="X388" i="28"/>
  <c r="Y388" i="28"/>
  <c r="C389" i="28"/>
  <c r="D389" i="28"/>
  <c r="E389" i="28"/>
  <c r="F389" i="28"/>
  <c r="G389" i="28"/>
  <c r="H389" i="28"/>
  <c r="I389" i="28"/>
  <c r="J389" i="28"/>
  <c r="K389" i="28"/>
  <c r="L389" i="28"/>
  <c r="M389" i="28"/>
  <c r="N389" i="28"/>
  <c r="O389" i="28"/>
  <c r="P389" i="28"/>
  <c r="Q389" i="28"/>
  <c r="R389" i="28"/>
  <c r="S389" i="28"/>
  <c r="T389" i="28"/>
  <c r="U389" i="28"/>
  <c r="V389" i="28"/>
  <c r="W389" i="28"/>
  <c r="X389" i="28"/>
  <c r="Y389" i="28"/>
  <c r="C390" i="28"/>
  <c r="D390" i="28"/>
  <c r="E390" i="28"/>
  <c r="F390" i="28"/>
  <c r="G390" i="28"/>
  <c r="H390" i="28"/>
  <c r="I390" i="28"/>
  <c r="J390" i="28"/>
  <c r="K390" i="28"/>
  <c r="L390" i="28"/>
  <c r="M390" i="28"/>
  <c r="N390" i="28"/>
  <c r="O390" i="28"/>
  <c r="P390" i="28"/>
  <c r="Q390" i="28"/>
  <c r="R390" i="28"/>
  <c r="S390" i="28"/>
  <c r="T390" i="28"/>
  <c r="U390" i="28"/>
  <c r="V390" i="28"/>
  <c r="W390" i="28"/>
  <c r="X390" i="28"/>
  <c r="Y390" i="28"/>
  <c r="C391" i="28"/>
  <c r="D391" i="28"/>
  <c r="E391" i="28"/>
  <c r="F391" i="28"/>
  <c r="G391" i="28"/>
  <c r="H391" i="28"/>
  <c r="I391" i="28"/>
  <c r="J391" i="28"/>
  <c r="K391" i="28"/>
  <c r="L391" i="28"/>
  <c r="M391" i="28"/>
  <c r="N391" i="28"/>
  <c r="O391" i="28"/>
  <c r="P391" i="28"/>
  <c r="Q391" i="28"/>
  <c r="R391" i="28"/>
  <c r="S391" i="28"/>
  <c r="T391" i="28"/>
  <c r="U391" i="28"/>
  <c r="V391" i="28"/>
  <c r="W391" i="28"/>
  <c r="X391" i="28"/>
  <c r="Y391" i="28"/>
  <c r="C392" i="28"/>
  <c r="D392" i="28"/>
  <c r="E392" i="28"/>
  <c r="F392" i="28"/>
  <c r="G392" i="28"/>
  <c r="H392" i="28"/>
  <c r="I392" i="28"/>
  <c r="J392" i="28"/>
  <c r="K392" i="28"/>
  <c r="L392" i="28"/>
  <c r="M392" i="28"/>
  <c r="N392" i="28"/>
  <c r="O392" i="28"/>
  <c r="P392" i="28"/>
  <c r="Q392" i="28"/>
  <c r="R392" i="28"/>
  <c r="S392" i="28"/>
  <c r="T392" i="28"/>
  <c r="U392" i="28"/>
  <c r="V392" i="28"/>
  <c r="W392" i="28"/>
  <c r="X392" i="28"/>
  <c r="Y392" i="28"/>
  <c r="C393" i="28"/>
  <c r="D393" i="28"/>
  <c r="E393" i="28"/>
  <c r="F393" i="28"/>
  <c r="G393" i="28"/>
  <c r="H393" i="28"/>
  <c r="I393" i="28"/>
  <c r="J393" i="28"/>
  <c r="K393" i="28"/>
  <c r="L393" i="28"/>
  <c r="M393" i="28"/>
  <c r="N393" i="28"/>
  <c r="O393" i="28"/>
  <c r="P393" i="28"/>
  <c r="Q393" i="28"/>
  <c r="R393" i="28"/>
  <c r="S393" i="28"/>
  <c r="T393" i="28"/>
  <c r="U393" i="28"/>
  <c r="V393" i="28"/>
  <c r="W393" i="28"/>
  <c r="X393" i="28"/>
  <c r="Y393" i="28"/>
  <c r="C394" i="28"/>
  <c r="D394" i="28"/>
  <c r="E394" i="28"/>
  <c r="F394" i="28"/>
  <c r="G394" i="28"/>
  <c r="H394" i="28"/>
  <c r="I394" i="28"/>
  <c r="J394" i="28"/>
  <c r="K394" i="28"/>
  <c r="L394" i="28"/>
  <c r="M394" i="28"/>
  <c r="N394" i="28"/>
  <c r="O394" i="28"/>
  <c r="P394" i="28"/>
  <c r="Q394" i="28"/>
  <c r="R394" i="28"/>
  <c r="S394" i="28"/>
  <c r="T394" i="28"/>
  <c r="U394" i="28"/>
  <c r="V394" i="28"/>
  <c r="W394" i="28"/>
  <c r="X394" i="28"/>
  <c r="Y394" i="28"/>
  <c r="C395" i="28"/>
  <c r="D395" i="28"/>
  <c r="E395" i="28"/>
  <c r="F395" i="28"/>
  <c r="G395" i="28"/>
  <c r="H395" i="28"/>
  <c r="I395" i="28"/>
  <c r="J395" i="28"/>
  <c r="K395" i="28"/>
  <c r="L395" i="28"/>
  <c r="M395" i="28"/>
  <c r="N395" i="28"/>
  <c r="O395" i="28"/>
  <c r="P395" i="28"/>
  <c r="Q395" i="28"/>
  <c r="R395" i="28"/>
  <c r="S395" i="28"/>
  <c r="T395" i="28"/>
  <c r="U395" i="28"/>
  <c r="V395" i="28"/>
  <c r="W395" i="28"/>
  <c r="X395" i="28"/>
  <c r="Y395" i="28"/>
  <c r="C396" i="28"/>
  <c r="D396" i="28"/>
  <c r="E396" i="28"/>
  <c r="F396" i="28"/>
  <c r="G396" i="28"/>
  <c r="H396" i="28"/>
  <c r="I396" i="28"/>
  <c r="J396" i="28"/>
  <c r="K396" i="28"/>
  <c r="L396" i="28"/>
  <c r="M396" i="28"/>
  <c r="N396" i="28"/>
  <c r="O396" i="28"/>
  <c r="P396" i="28"/>
  <c r="Q396" i="28"/>
  <c r="R396" i="28"/>
  <c r="S396" i="28"/>
  <c r="T396" i="28"/>
  <c r="U396" i="28"/>
  <c r="V396" i="28"/>
  <c r="W396" i="28"/>
  <c r="X396" i="28"/>
  <c r="Y396" i="28"/>
  <c r="C397" i="28"/>
  <c r="D397" i="28"/>
  <c r="E397" i="28"/>
  <c r="F397" i="28"/>
  <c r="G397" i="28"/>
  <c r="H397" i="28"/>
  <c r="I397" i="28"/>
  <c r="J397" i="28"/>
  <c r="K397" i="28"/>
  <c r="L397" i="28"/>
  <c r="M397" i="28"/>
  <c r="N397" i="28"/>
  <c r="O397" i="28"/>
  <c r="P397" i="28"/>
  <c r="Q397" i="28"/>
  <c r="R397" i="28"/>
  <c r="S397" i="28"/>
  <c r="T397" i="28"/>
  <c r="U397" i="28"/>
  <c r="V397" i="28"/>
  <c r="W397" i="28"/>
  <c r="X397" i="28"/>
  <c r="Y397" i="28"/>
  <c r="B368" i="28"/>
  <c r="B369" i="28"/>
  <c r="B370" i="28"/>
  <c r="B371" i="28"/>
  <c r="B372" i="28"/>
  <c r="B373" i="28"/>
  <c r="B374" i="28"/>
  <c r="B375" i="28"/>
  <c r="B376" i="28"/>
  <c r="B377" i="28"/>
  <c r="B378" i="28"/>
  <c r="B379" i="28"/>
  <c r="B380" i="28"/>
  <c r="B381" i="28"/>
  <c r="B382" i="28"/>
  <c r="B383" i="28"/>
  <c r="B384" i="28"/>
  <c r="B385" i="28"/>
  <c r="B386" i="28"/>
  <c r="B387" i="28"/>
  <c r="B388" i="28"/>
  <c r="B389" i="28"/>
  <c r="B390" i="28"/>
  <c r="B391" i="28"/>
  <c r="B392" i="28"/>
  <c r="B393" i="28"/>
  <c r="B394" i="28"/>
  <c r="B395" i="28"/>
  <c r="B396" i="28"/>
  <c r="B397" i="28"/>
  <c r="B367" i="28"/>
  <c r="C332" i="28"/>
  <c r="D332" i="28"/>
  <c r="E332" i="28"/>
  <c r="F332" i="28"/>
  <c r="G332" i="28"/>
  <c r="H332" i="28"/>
  <c r="I332" i="28"/>
  <c r="J332" i="28"/>
  <c r="K332" i="28"/>
  <c r="L332" i="28"/>
  <c r="M332" i="28"/>
  <c r="N332" i="28"/>
  <c r="O332" i="28"/>
  <c r="P332" i="28"/>
  <c r="Q332" i="28"/>
  <c r="R332" i="28"/>
  <c r="S332" i="28"/>
  <c r="T332" i="28"/>
  <c r="U332" i="28"/>
  <c r="V332" i="28"/>
  <c r="W332" i="28"/>
  <c r="X332" i="28"/>
  <c r="Y332" i="28"/>
  <c r="C333" i="28"/>
  <c r="D333" i="28"/>
  <c r="E333" i="28"/>
  <c r="F333" i="28"/>
  <c r="G333" i="28"/>
  <c r="H333" i="28"/>
  <c r="I333" i="28"/>
  <c r="J333" i="28"/>
  <c r="K333" i="28"/>
  <c r="L333" i="28"/>
  <c r="M333" i="28"/>
  <c r="N333" i="28"/>
  <c r="O333" i="28"/>
  <c r="P333" i="28"/>
  <c r="Q333" i="28"/>
  <c r="R333" i="28"/>
  <c r="S333" i="28"/>
  <c r="T333" i="28"/>
  <c r="U333" i="28"/>
  <c r="V333" i="28"/>
  <c r="W333" i="28"/>
  <c r="X333" i="28"/>
  <c r="Y333" i="28"/>
  <c r="C334" i="28"/>
  <c r="D334" i="28"/>
  <c r="E334" i="28"/>
  <c r="F334" i="28"/>
  <c r="G334" i="28"/>
  <c r="H334" i="28"/>
  <c r="I334" i="28"/>
  <c r="J334" i="28"/>
  <c r="K334" i="28"/>
  <c r="L334" i="28"/>
  <c r="M334" i="28"/>
  <c r="N334" i="28"/>
  <c r="O334" i="28"/>
  <c r="P334" i="28"/>
  <c r="Q334" i="28"/>
  <c r="R334" i="28"/>
  <c r="S334" i="28"/>
  <c r="T334" i="28"/>
  <c r="U334" i="28"/>
  <c r="V334" i="28"/>
  <c r="W334" i="28"/>
  <c r="X334" i="28"/>
  <c r="Y334" i="28"/>
  <c r="C335" i="28"/>
  <c r="D335" i="28"/>
  <c r="E335" i="28"/>
  <c r="F335" i="28"/>
  <c r="G335" i="28"/>
  <c r="H335" i="28"/>
  <c r="I335" i="28"/>
  <c r="J335" i="28"/>
  <c r="K335" i="28"/>
  <c r="L335" i="28"/>
  <c r="M335" i="28"/>
  <c r="N335" i="28"/>
  <c r="O335" i="28"/>
  <c r="P335" i="28"/>
  <c r="Q335" i="28"/>
  <c r="R335" i="28"/>
  <c r="S335" i="28"/>
  <c r="T335" i="28"/>
  <c r="U335" i="28"/>
  <c r="V335" i="28"/>
  <c r="W335" i="28"/>
  <c r="X335" i="28"/>
  <c r="Y335" i="28"/>
  <c r="C336" i="28"/>
  <c r="D336" i="28"/>
  <c r="E336" i="28"/>
  <c r="F336" i="28"/>
  <c r="G336" i="28"/>
  <c r="H336" i="28"/>
  <c r="I336" i="28"/>
  <c r="J336" i="28"/>
  <c r="K336" i="28"/>
  <c r="L336" i="28"/>
  <c r="M336" i="28"/>
  <c r="N336" i="28"/>
  <c r="O336" i="28"/>
  <c r="P336" i="28"/>
  <c r="Q336" i="28"/>
  <c r="R336" i="28"/>
  <c r="S336" i="28"/>
  <c r="T336" i="28"/>
  <c r="U336" i="28"/>
  <c r="V336" i="28"/>
  <c r="W336" i="28"/>
  <c r="X336" i="28"/>
  <c r="Y336" i="28"/>
  <c r="C337" i="28"/>
  <c r="D337" i="28"/>
  <c r="E337" i="28"/>
  <c r="F337" i="28"/>
  <c r="G337" i="28"/>
  <c r="H337" i="28"/>
  <c r="I337" i="28"/>
  <c r="J337" i="28"/>
  <c r="K337" i="28"/>
  <c r="L337" i="28"/>
  <c r="M337" i="28"/>
  <c r="N337" i="28"/>
  <c r="O337" i="28"/>
  <c r="P337" i="28"/>
  <c r="Q337" i="28"/>
  <c r="R337" i="28"/>
  <c r="S337" i="28"/>
  <c r="T337" i="28"/>
  <c r="U337" i="28"/>
  <c r="V337" i="28"/>
  <c r="W337" i="28"/>
  <c r="X337" i="28"/>
  <c r="Y337" i="28"/>
  <c r="C338" i="28"/>
  <c r="D338" i="28"/>
  <c r="E338" i="28"/>
  <c r="F338" i="28"/>
  <c r="G338" i="28"/>
  <c r="H338" i="28"/>
  <c r="I338" i="28"/>
  <c r="J338" i="28"/>
  <c r="K338" i="28"/>
  <c r="L338" i="28"/>
  <c r="M338" i="28"/>
  <c r="N338" i="28"/>
  <c r="O338" i="28"/>
  <c r="P338" i="28"/>
  <c r="Q338" i="28"/>
  <c r="R338" i="28"/>
  <c r="S338" i="28"/>
  <c r="T338" i="28"/>
  <c r="U338" i="28"/>
  <c r="V338" i="28"/>
  <c r="W338" i="28"/>
  <c r="X338" i="28"/>
  <c r="Y338" i="28"/>
  <c r="C339" i="28"/>
  <c r="D339" i="28"/>
  <c r="E339" i="28"/>
  <c r="F339" i="28"/>
  <c r="G339" i="28"/>
  <c r="H339" i="28"/>
  <c r="I339" i="28"/>
  <c r="J339" i="28"/>
  <c r="K339" i="28"/>
  <c r="L339" i="28"/>
  <c r="M339" i="28"/>
  <c r="N339" i="28"/>
  <c r="O339" i="28"/>
  <c r="P339" i="28"/>
  <c r="Q339" i="28"/>
  <c r="R339" i="28"/>
  <c r="S339" i="28"/>
  <c r="T339" i="28"/>
  <c r="U339" i="28"/>
  <c r="V339" i="28"/>
  <c r="W339" i="28"/>
  <c r="X339" i="28"/>
  <c r="Y339" i="28"/>
  <c r="C340" i="28"/>
  <c r="D340" i="28"/>
  <c r="E340" i="28"/>
  <c r="F340" i="28"/>
  <c r="G340" i="28"/>
  <c r="H340" i="28"/>
  <c r="I340" i="28"/>
  <c r="J340" i="28"/>
  <c r="K340" i="28"/>
  <c r="L340" i="28"/>
  <c r="M340" i="28"/>
  <c r="N340" i="28"/>
  <c r="O340" i="28"/>
  <c r="P340" i="28"/>
  <c r="Q340" i="28"/>
  <c r="R340" i="28"/>
  <c r="S340" i="28"/>
  <c r="T340" i="28"/>
  <c r="U340" i="28"/>
  <c r="V340" i="28"/>
  <c r="W340" i="28"/>
  <c r="X340" i="28"/>
  <c r="Y340" i="28"/>
  <c r="C341" i="28"/>
  <c r="D341" i="28"/>
  <c r="E341" i="28"/>
  <c r="F341" i="28"/>
  <c r="G341" i="28"/>
  <c r="H341" i="28"/>
  <c r="I341" i="28"/>
  <c r="J341" i="28"/>
  <c r="K341" i="28"/>
  <c r="L341" i="28"/>
  <c r="M341" i="28"/>
  <c r="N341" i="28"/>
  <c r="O341" i="28"/>
  <c r="P341" i="28"/>
  <c r="Q341" i="28"/>
  <c r="R341" i="28"/>
  <c r="S341" i="28"/>
  <c r="T341" i="28"/>
  <c r="U341" i="28"/>
  <c r="V341" i="28"/>
  <c r="W341" i="28"/>
  <c r="X341" i="28"/>
  <c r="Y341" i="28"/>
  <c r="C342" i="28"/>
  <c r="D342" i="28"/>
  <c r="E342" i="28"/>
  <c r="F342" i="28"/>
  <c r="G342" i="28"/>
  <c r="H342" i="28"/>
  <c r="I342" i="28"/>
  <c r="J342" i="28"/>
  <c r="K342" i="28"/>
  <c r="L342" i="28"/>
  <c r="M342" i="28"/>
  <c r="N342" i="28"/>
  <c r="O342" i="28"/>
  <c r="P342" i="28"/>
  <c r="Q342" i="28"/>
  <c r="R342" i="28"/>
  <c r="S342" i="28"/>
  <c r="T342" i="28"/>
  <c r="U342" i="28"/>
  <c r="V342" i="28"/>
  <c r="W342" i="28"/>
  <c r="X342" i="28"/>
  <c r="Y342" i="28"/>
  <c r="C343" i="28"/>
  <c r="D343" i="28"/>
  <c r="E343" i="28"/>
  <c r="F343" i="28"/>
  <c r="G343" i="28"/>
  <c r="H343" i="28"/>
  <c r="I343" i="28"/>
  <c r="J343" i="28"/>
  <c r="K343" i="28"/>
  <c r="L343" i="28"/>
  <c r="M343" i="28"/>
  <c r="N343" i="28"/>
  <c r="O343" i="28"/>
  <c r="P343" i="28"/>
  <c r="Q343" i="28"/>
  <c r="R343" i="28"/>
  <c r="S343" i="28"/>
  <c r="T343" i="28"/>
  <c r="U343" i="28"/>
  <c r="V343" i="28"/>
  <c r="W343" i="28"/>
  <c r="X343" i="28"/>
  <c r="Y343" i="28"/>
  <c r="C344" i="28"/>
  <c r="D344" i="28"/>
  <c r="E344" i="28"/>
  <c r="F344" i="28"/>
  <c r="G344" i="28"/>
  <c r="H344" i="28"/>
  <c r="I344" i="28"/>
  <c r="J344" i="28"/>
  <c r="K344" i="28"/>
  <c r="L344" i="28"/>
  <c r="M344" i="28"/>
  <c r="N344" i="28"/>
  <c r="O344" i="28"/>
  <c r="P344" i="28"/>
  <c r="Q344" i="28"/>
  <c r="R344" i="28"/>
  <c r="S344" i="28"/>
  <c r="T344" i="28"/>
  <c r="U344" i="28"/>
  <c r="V344" i="28"/>
  <c r="W344" i="28"/>
  <c r="X344" i="28"/>
  <c r="Y344" i="28"/>
  <c r="C345" i="28"/>
  <c r="D345" i="28"/>
  <c r="E345" i="28"/>
  <c r="F345" i="28"/>
  <c r="G345" i="28"/>
  <c r="H345" i="28"/>
  <c r="I345" i="28"/>
  <c r="J345" i="28"/>
  <c r="K345" i="28"/>
  <c r="L345" i="28"/>
  <c r="M345" i="28"/>
  <c r="N345" i="28"/>
  <c r="O345" i="28"/>
  <c r="P345" i="28"/>
  <c r="Q345" i="28"/>
  <c r="R345" i="28"/>
  <c r="S345" i="28"/>
  <c r="T345" i="28"/>
  <c r="U345" i="28"/>
  <c r="V345" i="28"/>
  <c r="W345" i="28"/>
  <c r="X345" i="28"/>
  <c r="Y345" i="28"/>
  <c r="C346" i="28"/>
  <c r="D346" i="28"/>
  <c r="E346" i="28"/>
  <c r="F346" i="28"/>
  <c r="G346" i="28"/>
  <c r="H346" i="28"/>
  <c r="I346" i="28"/>
  <c r="J346" i="28"/>
  <c r="K346" i="28"/>
  <c r="L346" i="28"/>
  <c r="M346" i="28"/>
  <c r="N346" i="28"/>
  <c r="O346" i="28"/>
  <c r="P346" i="28"/>
  <c r="Q346" i="28"/>
  <c r="R346" i="28"/>
  <c r="S346" i="28"/>
  <c r="T346" i="28"/>
  <c r="U346" i="28"/>
  <c r="V346" i="28"/>
  <c r="W346" i="28"/>
  <c r="X346" i="28"/>
  <c r="Y346" i="28"/>
  <c r="C347" i="28"/>
  <c r="D347" i="28"/>
  <c r="E347" i="28"/>
  <c r="F347" i="28"/>
  <c r="G347" i="28"/>
  <c r="H347" i="28"/>
  <c r="I347" i="28"/>
  <c r="J347" i="28"/>
  <c r="K347" i="28"/>
  <c r="L347" i="28"/>
  <c r="M347" i="28"/>
  <c r="N347" i="28"/>
  <c r="O347" i="28"/>
  <c r="P347" i="28"/>
  <c r="Q347" i="28"/>
  <c r="R347" i="28"/>
  <c r="S347" i="28"/>
  <c r="T347" i="28"/>
  <c r="U347" i="28"/>
  <c r="V347" i="28"/>
  <c r="W347" i="28"/>
  <c r="X347" i="28"/>
  <c r="Y347" i="28"/>
  <c r="C348" i="28"/>
  <c r="D348" i="28"/>
  <c r="E348" i="28"/>
  <c r="F348" i="28"/>
  <c r="G348" i="28"/>
  <c r="H348" i="28"/>
  <c r="I348" i="28"/>
  <c r="J348" i="28"/>
  <c r="K348" i="28"/>
  <c r="L348" i="28"/>
  <c r="M348" i="28"/>
  <c r="N348" i="28"/>
  <c r="O348" i="28"/>
  <c r="P348" i="28"/>
  <c r="Q348" i="28"/>
  <c r="R348" i="28"/>
  <c r="S348" i="28"/>
  <c r="T348" i="28"/>
  <c r="U348" i="28"/>
  <c r="V348" i="28"/>
  <c r="W348" i="28"/>
  <c r="X348" i="28"/>
  <c r="Y348" i="28"/>
  <c r="C349" i="28"/>
  <c r="D349" i="28"/>
  <c r="E349" i="28"/>
  <c r="F349" i="28"/>
  <c r="G349" i="28"/>
  <c r="H349" i="28"/>
  <c r="I349" i="28"/>
  <c r="J349" i="28"/>
  <c r="K349" i="28"/>
  <c r="L349" i="28"/>
  <c r="M349" i="28"/>
  <c r="N349" i="28"/>
  <c r="O349" i="28"/>
  <c r="P349" i="28"/>
  <c r="Q349" i="28"/>
  <c r="R349" i="28"/>
  <c r="S349" i="28"/>
  <c r="T349" i="28"/>
  <c r="U349" i="28"/>
  <c r="V349" i="28"/>
  <c r="W349" i="28"/>
  <c r="X349" i="28"/>
  <c r="Y349" i="28"/>
  <c r="C350" i="28"/>
  <c r="D350" i="28"/>
  <c r="E350" i="28"/>
  <c r="F350" i="28"/>
  <c r="G350" i="28"/>
  <c r="H350" i="28"/>
  <c r="I350" i="28"/>
  <c r="J350" i="28"/>
  <c r="K350" i="28"/>
  <c r="L350" i="28"/>
  <c r="M350" i="28"/>
  <c r="N350" i="28"/>
  <c r="O350" i="28"/>
  <c r="P350" i="28"/>
  <c r="Q350" i="28"/>
  <c r="R350" i="28"/>
  <c r="S350" i="28"/>
  <c r="T350" i="28"/>
  <c r="U350" i="28"/>
  <c r="V350" i="28"/>
  <c r="W350" i="28"/>
  <c r="X350" i="28"/>
  <c r="Y350" i="28"/>
  <c r="C351" i="28"/>
  <c r="D351" i="28"/>
  <c r="E351" i="28"/>
  <c r="F351" i="28"/>
  <c r="G351" i="28"/>
  <c r="H351" i="28"/>
  <c r="I351" i="28"/>
  <c r="J351" i="28"/>
  <c r="K351" i="28"/>
  <c r="L351" i="28"/>
  <c r="M351" i="28"/>
  <c r="N351" i="28"/>
  <c r="O351" i="28"/>
  <c r="P351" i="28"/>
  <c r="Q351" i="28"/>
  <c r="R351" i="28"/>
  <c r="S351" i="28"/>
  <c r="T351" i="28"/>
  <c r="U351" i="28"/>
  <c r="V351" i="28"/>
  <c r="W351" i="28"/>
  <c r="X351" i="28"/>
  <c r="Y351" i="28"/>
  <c r="C352" i="28"/>
  <c r="D352" i="28"/>
  <c r="E352" i="28"/>
  <c r="F352" i="28"/>
  <c r="G352" i="28"/>
  <c r="H352" i="28"/>
  <c r="I352" i="28"/>
  <c r="J352" i="28"/>
  <c r="K352" i="28"/>
  <c r="L352" i="28"/>
  <c r="M352" i="28"/>
  <c r="N352" i="28"/>
  <c r="O352" i="28"/>
  <c r="P352" i="28"/>
  <c r="Q352" i="28"/>
  <c r="R352" i="28"/>
  <c r="S352" i="28"/>
  <c r="T352" i="28"/>
  <c r="U352" i="28"/>
  <c r="V352" i="28"/>
  <c r="W352" i="28"/>
  <c r="X352" i="28"/>
  <c r="Y352" i="28"/>
  <c r="C353" i="28"/>
  <c r="D353" i="28"/>
  <c r="E353" i="28"/>
  <c r="F353" i="28"/>
  <c r="G353" i="28"/>
  <c r="H353" i="28"/>
  <c r="I353" i="28"/>
  <c r="J353" i="28"/>
  <c r="K353" i="28"/>
  <c r="L353" i="28"/>
  <c r="M353" i="28"/>
  <c r="N353" i="28"/>
  <c r="O353" i="28"/>
  <c r="P353" i="28"/>
  <c r="Q353" i="28"/>
  <c r="R353" i="28"/>
  <c r="S353" i="28"/>
  <c r="T353" i="28"/>
  <c r="U353" i="28"/>
  <c r="V353" i="28"/>
  <c r="W353" i="28"/>
  <c r="X353" i="28"/>
  <c r="Y353" i="28"/>
  <c r="C354" i="28"/>
  <c r="D354" i="28"/>
  <c r="E354" i="28"/>
  <c r="F354" i="28"/>
  <c r="G354" i="28"/>
  <c r="H354" i="28"/>
  <c r="I354" i="28"/>
  <c r="J354" i="28"/>
  <c r="K354" i="28"/>
  <c r="L354" i="28"/>
  <c r="M354" i="28"/>
  <c r="N354" i="28"/>
  <c r="O354" i="28"/>
  <c r="P354" i="28"/>
  <c r="Q354" i="28"/>
  <c r="R354" i="28"/>
  <c r="S354" i="28"/>
  <c r="T354" i="28"/>
  <c r="U354" i="28"/>
  <c r="V354" i="28"/>
  <c r="W354" i="28"/>
  <c r="X354" i="28"/>
  <c r="Y354" i="28"/>
  <c r="C355" i="28"/>
  <c r="D355" i="28"/>
  <c r="E355" i="28"/>
  <c r="F355" i="28"/>
  <c r="G355" i="28"/>
  <c r="H355" i="28"/>
  <c r="I355" i="28"/>
  <c r="J355" i="28"/>
  <c r="K355" i="28"/>
  <c r="L355" i="28"/>
  <c r="M355" i="28"/>
  <c r="N355" i="28"/>
  <c r="O355" i="28"/>
  <c r="P355" i="28"/>
  <c r="Q355" i="28"/>
  <c r="R355" i="28"/>
  <c r="S355" i="28"/>
  <c r="T355" i="28"/>
  <c r="U355" i="28"/>
  <c r="V355" i="28"/>
  <c r="W355" i="28"/>
  <c r="X355" i="28"/>
  <c r="Y355" i="28"/>
  <c r="C356" i="28"/>
  <c r="D356" i="28"/>
  <c r="E356" i="28"/>
  <c r="F356" i="28"/>
  <c r="G356" i="28"/>
  <c r="H356" i="28"/>
  <c r="I356" i="28"/>
  <c r="J356" i="28"/>
  <c r="K356" i="28"/>
  <c r="L356" i="28"/>
  <c r="M356" i="28"/>
  <c r="N356" i="28"/>
  <c r="O356" i="28"/>
  <c r="P356" i="28"/>
  <c r="Q356" i="28"/>
  <c r="R356" i="28"/>
  <c r="S356" i="28"/>
  <c r="T356" i="28"/>
  <c r="U356" i="28"/>
  <c r="V356" i="28"/>
  <c r="W356" i="28"/>
  <c r="X356" i="28"/>
  <c r="Y356" i="28"/>
  <c r="C357" i="28"/>
  <c r="D357" i="28"/>
  <c r="E357" i="28"/>
  <c r="F357" i="28"/>
  <c r="G357" i="28"/>
  <c r="H357" i="28"/>
  <c r="I357" i="28"/>
  <c r="J357" i="28"/>
  <c r="K357" i="28"/>
  <c r="L357" i="28"/>
  <c r="M357" i="28"/>
  <c r="N357" i="28"/>
  <c r="O357" i="28"/>
  <c r="P357" i="28"/>
  <c r="Q357" i="28"/>
  <c r="R357" i="28"/>
  <c r="S357" i="28"/>
  <c r="T357" i="28"/>
  <c r="U357" i="28"/>
  <c r="V357" i="28"/>
  <c r="W357" i="28"/>
  <c r="X357" i="28"/>
  <c r="Y357" i="28"/>
  <c r="C358" i="28"/>
  <c r="D358" i="28"/>
  <c r="E358" i="28"/>
  <c r="F358" i="28"/>
  <c r="G358" i="28"/>
  <c r="H358" i="28"/>
  <c r="I358" i="28"/>
  <c r="J358" i="28"/>
  <c r="K358" i="28"/>
  <c r="L358" i="28"/>
  <c r="M358" i="28"/>
  <c r="N358" i="28"/>
  <c r="O358" i="28"/>
  <c r="P358" i="28"/>
  <c r="Q358" i="28"/>
  <c r="R358" i="28"/>
  <c r="S358" i="28"/>
  <c r="T358" i="28"/>
  <c r="U358" i="28"/>
  <c r="V358" i="28"/>
  <c r="W358" i="28"/>
  <c r="X358" i="28"/>
  <c r="Y358" i="28"/>
  <c r="C359" i="28"/>
  <c r="D359" i="28"/>
  <c r="E359" i="28"/>
  <c r="F359" i="28"/>
  <c r="G359" i="28"/>
  <c r="H359" i="28"/>
  <c r="I359" i="28"/>
  <c r="J359" i="28"/>
  <c r="K359" i="28"/>
  <c r="L359" i="28"/>
  <c r="M359" i="28"/>
  <c r="N359" i="28"/>
  <c r="O359" i="28"/>
  <c r="P359" i="28"/>
  <c r="Q359" i="28"/>
  <c r="R359" i="28"/>
  <c r="S359" i="28"/>
  <c r="T359" i="28"/>
  <c r="U359" i="28"/>
  <c r="V359" i="28"/>
  <c r="W359" i="28"/>
  <c r="X359" i="28"/>
  <c r="Y359" i="28"/>
  <c r="C360" i="28"/>
  <c r="D360" i="28"/>
  <c r="E360" i="28"/>
  <c r="F360" i="28"/>
  <c r="G360" i="28"/>
  <c r="H360" i="28"/>
  <c r="I360" i="28"/>
  <c r="J360" i="28"/>
  <c r="K360" i="28"/>
  <c r="L360" i="28"/>
  <c r="M360" i="28"/>
  <c r="N360" i="28"/>
  <c r="O360" i="28"/>
  <c r="P360" i="28"/>
  <c r="Q360" i="28"/>
  <c r="R360" i="28"/>
  <c r="S360" i="28"/>
  <c r="T360" i="28"/>
  <c r="U360" i="28"/>
  <c r="V360" i="28"/>
  <c r="W360" i="28"/>
  <c r="X360" i="28"/>
  <c r="Y360" i="28"/>
  <c r="C361" i="28"/>
  <c r="D361" i="28"/>
  <c r="E361" i="28"/>
  <c r="F361" i="28"/>
  <c r="G361" i="28"/>
  <c r="H361" i="28"/>
  <c r="I361" i="28"/>
  <c r="J361" i="28"/>
  <c r="K361" i="28"/>
  <c r="L361" i="28"/>
  <c r="M361" i="28"/>
  <c r="N361" i="28"/>
  <c r="O361" i="28"/>
  <c r="P361" i="28"/>
  <c r="Q361" i="28"/>
  <c r="R361" i="28"/>
  <c r="S361" i="28"/>
  <c r="T361" i="28"/>
  <c r="U361" i="28"/>
  <c r="V361" i="28"/>
  <c r="W361" i="28"/>
  <c r="X361" i="28"/>
  <c r="Y361" i="28"/>
  <c r="C362" i="28"/>
  <c r="D362" i="28"/>
  <c r="E362" i="28"/>
  <c r="F362" i="28"/>
  <c r="G362" i="28"/>
  <c r="H362" i="28"/>
  <c r="I362" i="28"/>
  <c r="J362" i="28"/>
  <c r="K362" i="28"/>
  <c r="L362" i="28"/>
  <c r="M362" i="28"/>
  <c r="N362" i="28"/>
  <c r="O362" i="28"/>
  <c r="P362" i="28"/>
  <c r="Q362" i="28"/>
  <c r="R362" i="28"/>
  <c r="S362" i="28"/>
  <c r="T362" i="28"/>
  <c r="U362" i="28"/>
  <c r="V362" i="28"/>
  <c r="W362" i="28"/>
  <c r="X362" i="28"/>
  <c r="Y362" i="28"/>
  <c r="B333" i="28"/>
  <c r="B334" i="28"/>
  <c r="B335" i="28"/>
  <c r="B336" i="28"/>
  <c r="B337" i="28"/>
  <c r="B338" i="28"/>
  <c r="B339" i="28"/>
  <c r="B340" i="28"/>
  <c r="B341" i="28"/>
  <c r="B342" i="28"/>
  <c r="B343" i="28"/>
  <c r="B344" i="28"/>
  <c r="B345" i="28"/>
  <c r="B346" i="28"/>
  <c r="B347" i="28"/>
  <c r="B348" i="28"/>
  <c r="B349" i="28"/>
  <c r="B350" i="28"/>
  <c r="B351" i="28"/>
  <c r="B352" i="28"/>
  <c r="B353" i="28"/>
  <c r="B354" i="28"/>
  <c r="B355" i="28"/>
  <c r="B356" i="28"/>
  <c r="B357" i="28"/>
  <c r="B358" i="28"/>
  <c r="B359" i="28"/>
  <c r="B360" i="28"/>
  <c r="B361" i="28"/>
  <c r="B362" i="28"/>
  <c r="B332" i="28"/>
  <c r="C297" i="28"/>
  <c r="D297" i="28"/>
  <c r="E297" i="28"/>
  <c r="F297" i="28"/>
  <c r="G297" i="28"/>
  <c r="H297" i="28"/>
  <c r="I297" i="28"/>
  <c r="J297" i="28"/>
  <c r="K297" i="28"/>
  <c r="L297" i="28"/>
  <c r="M297" i="28"/>
  <c r="N297" i="28"/>
  <c r="O297" i="28"/>
  <c r="P297" i="28"/>
  <c r="Q297" i="28"/>
  <c r="R297" i="28"/>
  <c r="S297" i="28"/>
  <c r="T297" i="28"/>
  <c r="U297" i="28"/>
  <c r="V297" i="28"/>
  <c r="W297" i="28"/>
  <c r="X297" i="28"/>
  <c r="Y297" i="28"/>
  <c r="C298" i="28"/>
  <c r="D298" i="28"/>
  <c r="E298" i="28"/>
  <c r="F298" i="28"/>
  <c r="G298" i="28"/>
  <c r="H298" i="28"/>
  <c r="I298" i="28"/>
  <c r="J298" i="28"/>
  <c r="K298" i="28"/>
  <c r="L298" i="28"/>
  <c r="M298" i="28"/>
  <c r="N298" i="28"/>
  <c r="O298" i="28"/>
  <c r="P298" i="28"/>
  <c r="Q298" i="28"/>
  <c r="R298" i="28"/>
  <c r="S298" i="28"/>
  <c r="T298" i="28"/>
  <c r="U298" i="28"/>
  <c r="V298" i="28"/>
  <c r="W298" i="28"/>
  <c r="X298" i="28"/>
  <c r="Y298" i="28"/>
  <c r="C299" i="28"/>
  <c r="D299" i="28"/>
  <c r="E299" i="28"/>
  <c r="F299" i="28"/>
  <c r="G299" i="28"/>
  <c r="H299" i="28"/>
  <c r="I299" i="28"/>
  <c r="J299" i="28"/>
  <c r="K299" i="28"/>
  <c r="L299" i="28"/>
  <c r="M299" i="28"/>
  <c r="N299" i="28"/>
  <c r="O299" i="28"/>
  <c r="P299" i="28"/>
  <c r="Q299" i="28"/>
  <c r="R299" i="28"/>
  <c r="S299" i="28"/>
  <c r="T299" i="28"/>
  <c r="U299" i="28"/>
  <c r="V299" i="28"/>
  <c r="W299" i="28"/>
  <c r="X299" i="28"/>
  <c r="Y299" i="28"/>
  <c r="C300" i="28"/>
  <c r="D300" i="28"/>
  <c r="E300" i="28"/>
  <c r="F300" i="28"/>
  <c r="G300" i="28"/>
  <c r="H300" i="28"/>
  <c r="I300" i="28"/>
  <c r="J300" i="28"/>
  <c r="K300" i="28"/>
  <c r="L300" i="28"/>
  <c r="M300" i="28"/>
  <c r="N300" i="28"/>
  <c r="O300" i="28"/>
  <c r="P300" i="28"/>
  <c r="Q300" i="28"/>
  <c r="R300" i="28"/>
  <c r="S300" i="28"/>
  <c r="T300" i="28"/>
  <c r="U300" i="28"/>
  <c r="V300" i="28"/>
  <c r="W300" i="28"/>
  <c r="X300" i="28"/>
  <c r="Y300" i="28"/>
  <c r="C301" i="28"/>
  <c r="D301" i="28"/>
  <c r="E301" i="28"/>
  <c r="F301" i="28"/>
  <c r="G301" i="28"/>
  <c r="H301" i="28"/>
  <c r="I301" i="28"/>
  <c r="J301" i="28"/>
  <c r="K301" i="28"/>
  <c r="L301" i="28"/>
  <c r="M301" i="28"/>
  <c r="N301" i="28"/>
  <c r="O301" i="28"/>
  <c r="P301" i="28"/>
  <c r="Q301" i="28"/>
  <c r="R301" i="28"/>
  <c r="S301" i="28"/>
  <c r="T301" i="28"/>
  <c r="U301" i="28"/>
  <c r="V301" i="28"/>
  <c r="W301" i="28"/>
  <c r="X301" i="28"/>
  <c r="Y301" i="28"/>
  <c r="C302" i="28"/>
  <c r="D302" i="28"/>
  <c r="E302" i="28"/>
  <c r="F302" i="28"/>
  <c r="G302" i="28"/>
  <c r="H302" i="28"/>
  <c r="I302" i="28"/>
  <c r="J302" i="28"/>
  <c r="K302" i="28"/>
  <c r="L302" i="28"/>
  <c r="M302" i="28"/>
  <c r="N302" i="28"/>
  <c r="O302" i="28"/>
  <c r="P302" i="28"/>
  <c r="Q302" i="28"/>
  <c r="R302" i="28"/>
  <c r="S302" i="28"/>
  <c r="T302" i="28"/>
  <c r="U302" i="28"/>
  <c r="V302" i="28"/>
  <c r="W302" i="28"/>
  <c r="X302" i="28"/>
  <c r="Y302" i="28"/>
  <c r="C303" i="28"/>
  <c r="D303" i="28"/>
  <c r="E303" i="28"/>
  <c r="F303" i="28"/>
  <c r="G303" i="28"/>
  <c r="H303" i="28"/>
  <c r="I303" i="28"/>
  <c r="J303" i="28"/>
  <c r="K303" i="28"/>
  <c r="L303" i="28"/>
  <c r="M303" i="28"/>
  <c r="N303" i="28"/>
  <c r="O303" i="28"/>
  <c r="P303" i="28"/>
  <c r="Q303" i="28"/>
  <c r="R303" i="28"/>
  <c r="S303" i="28"/>
  <c r="T303" i="28"/>
  <c r="U303" i="28"/>
  <c r="V303" i="28"/>
  <c r="W303" i="28"/>
  <c r="X303" i="28"/>
  <c r="Y303" i="28"/>
  <c r="C304" i="28"/>
  <c r="D304" i="28"/>
  <c r="E304" i="28"/>
  <c r="F304" i="28"/>
  <c r="G304" i="28"/>
  <c r="H304" i="28"/>
  <c r="I304" i="28"/>
  <c r="J304" i="28"/>
  <c r="K304" i="28"/>
  <c r="L304" i="28"/>
  <c r="M304" i="28"/>
  <c r="N304" i="28"/>
  <c r="O304" i="28"/>
  <c r="P304" i="28"/>
  <c r="Q304" i="28"/>
  <c r="R304" i="28"/>
  <c r="S304" i="28"/>
  <c r="T304" i="28"/>
  <c r="U304" i="28"/>
  <c r="V304" i="28"/>
  <c r="W304" i="28"/>
  <c r="X304" i="28"/>
  <c r="Y304" i="28"/>
  <c r="C305" i="28"/>
  <c r="D305" i="28"/>
  <c r="E305" i="28"/>
  <c r="F305" i="28"/>
  <c r="G305" i="28"/>
  <c r="H305" i="28"/>
  <c r="I305" i="28"/>
  <c r="J305" i="28"/>
  <c r="K305" i="28"/>
  <c r="L305" i="28"/>
  <c r="M305" i="28"/>
  <c r="N305" i="28"/>
  <c r="O305" i="28"/>
  <c r="P305" i="28"/>
  <c r="Q305" i="28"/>
  <c r="R305" i="28"/>
  <c r="S305" i="28"/>
  <c r="T305" i="28"/>
  <c r="U305" i="28"/>
  <c r="V305" i="28"/>
  <c r="W305" i="28"/>
  <c r="X305" i="28"/>
  <c r="Y305" i="28"/>
  <c r="C306" i="28"/>
  <c r="D306" i="28"/>
  <c r="E306" i="28"/>
  <c r="F306" i="28"/>
  <c r="G306" i="28"/>
  <c r="H306" i="28"/>
  <c r="I306" i="28"/>
  <c r="J306" i="28"/>
  <c r="K306" i="28"/>
  <c r="L306" i="28"/>
  <c r="M306" i="28"/>
  <c r="N306" i="28"/>
  <c r="O306" i="28"/>
  <c r="P306" i="28"/>
  <c r="Q306" i="28"/>
  <c r="R306" i="28"/>
  <c r="S306" i="28"/>
  <c r="T306" i="28"/>
  <c r="U306" i="28"/>
  <c r="V306" i="28"/>
  <c r="W306" i="28"/>
  <c r="X306" i="28"/>
  <c r="Y306" i="28"/>
  <c r="C307" i="28"/>
  <c r="D307" i="28"/>
  <c r="E307" i="28"/>
  <c r="F307" i="28"/>
  <c r="G307" i="28"/>
  <c r="H307" i="28"/>
  <c r="I307" i="28"/>
  <c r="J307" i="28"/>
  <c r="K307" i="28"/>
  <c r="L307" i="28"/>
  <c r="M307" i="28"/>
  <c r="N307" i="28"/>
  <c r="O307" i="28"/>
  <c r="P307" i="28"/>
  <c r="Q307" i="28"/>
  <c r="R307" i="28"/>
  <c r="S307" i="28"/>
  <c r="T307" i="28"/>
  <c r="U307" i="28"/>
  <c r="V307" i="28"/>
  <c r="W307" i="28"/>
  <c r="X307" i="28"/>
  <c r="Y307" i="28"/>
  <c r="C308" i="28"/>
  <c r="D308" i="28"/>
  <c r="E308" i="28"/>
  <c r="F308" i="28"/>
  <c r="G308" i="28"/>
  <c r="H308" i="28"/>
  <c r="I308" i="28"/>
  <c r="J308" i="28"/>
  <c r="K308" i="28"/>
  <c r="L308" i="28"/>
  <c r="M308" i="28"/>
  <c r="N308" i="28"/>
  <c r="O308" i="28"/>
  <c r="P308" i="28"/>
  <c r="Q308" i="28"/>
  <c r="R308" i="28"/>
  <c r="S308" i="28"/>
  <c r="T308" i="28"/>
  <c r="U308" i="28"/>
  <c r="V308" i="28"/>
  <c r="W308" i="28"/>
  <c r="X308" i="28"/>
  <c r="Y308" i="28"/>
  <c r="C309" i="28"/>
  <c r="D309" i="28"/>
  <c r="E309" i="28"/>
  <c r="F309" i="28"/>
  <c r="G309" i="28"/>
  <c r="H309" i="28"/>
  <c r="I309" i="28"/>
  <c r="J309" i="28"/>
  <c r="K309" i="28"/>
  <c r="L309" i="28"/>
  <c r="M309" i="28"/>
  <c r="N309" i="28"/>
  <c r="O309" i="28"/>
  <c r="P309" i="28"/>
  <c r="Q309" i="28"/>
  <c r="R309" i="28"/>
  <c r="S309" i="28"/>
  <c r="T309" i="28"/>
  <c r="U309" i="28"/>
  <c r="V309" i="28"/>
  <c r="W309" i="28"/>
  <c r="X309" i="28"/>
  <c r="Y309" i="28"/>
  <c r="C310" i="28"/>
  <c r="D310" i="28"/>
  <c r="E310" i="28"/>
  <c r="F310" i="28"/>
  <c r="G310" i="28"/>
  <c r="H310" i="28"/>
  <c r="I310" i="28"/>
  <c r="J310" i="28"/>
  <c r="K310" i="28"/>
  <c r="L310" i="28"/>
  <c r="M310" i="28"/>
  <c r="N310" i="28"/>
  <c r="O310" i="28"/>
  <c r="P310" i="28"/>
  <c r="Q310" i="28"/>
  <c r="R310" i="28"/>
  <c r="S310" i="28"/>
  <c r="T310" i="28"/>
  <c r="U310" i="28"/>
  <c r="V310" i="28"/>
  <c r="W310" i="28"/>
  <c r="X310" i="28"/>
  <c r="Y310" i="28"/>
  <c r="C311" i="28"/>
  <c r="D311" i="28"/>
  <c r="E311" i="28"/>
  <c r="F311" i="28"/>
  <c r="G311" i="28"/>
  <c r="H311" i="28"/>
  <c r="I311" i="28"/>
  <c r="J311" i="28"/>
  <c r="K311" i="28"/>
  <c r="L311" i="28"/>
  <c r="M311" i="28"/>
  <c r="N311" i="28"/>
  <c r="O311" i="28"/>
  <c r="P311" i="28"/>
  <c r="Q311" i="28"/>
  <c r="R311" i="28"/>
  <c r="S311" i="28"/>
  <c r="T311" i="28"/>
  <c r="U311" i="28"/>
  <c r="V311" i="28"/>
  <c r="W311" i="28"/>
  <c r="X311" i="28"/>
  <c r="Y311" i="28"/>
  <c r="C312" i="28"/>
  <c r="D312" i="28"/>
  <c r="E312" i="28"/>
  <c r="F312" i="28"/>
  <c r="G312" i="28"/>
  <c r="H312" i="28"/>
  <c r="I312" i="28"/>
  <c r="J312" i="28"/>
  <c r="K312" i="28"/>
  <c r="L312" i="28"/>
  <c r="M312" i="28"/>
  <c r="N312" i="28"/>
  <c r="O312" i="28"/>
  <c r="P312" i="28"/>
  <c r="Q312" i="28"/>
  <c r="R312" i="28"/>
  <c r="S312" i="28"/>
  <c r="T312" i="28"/>
  <c r="U312" i="28"/>
  <c r="V312" i="28"/>
  <c r="W312" i="28"/>
  <c r="X312" i="28"/>
  <c r="Y312" i="28"/>
  <c r="C313" i="28"/>
  <c r="D313" i="28"/>
  <c r="E313" i="28"/>
  <c r="F313" i="28"/>
  <c r="G313" i="28"/>
  <c r="H313" i="28"/>
  <c r="I313" i="28"/>
  <c r="J313" i="28"/>
  <c r="K313" i="28"/>
  <c r="L313" i="28"/>
  <c r="M313" i="28"/>
  <c r="N313" i="28"/>
  <c r="O313" i="28"/>
  <c r="P313" i="28"/>
  <c r="Q313" i="28"/>
  <c r="R313" i="28"/>
  <c r="S313" i="28"/>
  <c r="T313" i="28"/>
  <c r="U313" i="28"/>
  <c r="V313" i="28"/>
  <c r="W313" i="28"/>
  <c r="X313" i="28"/>
  <c r="Y313" i="28"/>
  <c r="C314" i="28"/>
  <c r="D314" i="28"/>
  <c r="E314" i="28"/>
  <c r="F314" i="28"/>
  <c r="G314" i="28"/>
  <c r="H314" i="28"/>
  <c r="I314" i="28"/>
  <c r="J314" i="28"/>
  <c r="K314" i="28"/>
  <c r="L314" i="28"/>
  <c r="M314" i="28"/>
  <c r="N314" i="28"/>
  <c r="O314" i="28"/>
  <c r="P314" i="28"/>
  <c r="Q314" i="28"/>
  <c r="R314" i="28"/>
  <c r="S314" i="28"/>
  <c r="T314" i="28"/>
  <c r="U314" i="28"/>
  <c r="V314" i="28"/>
  <c r="W314" i="28"/>
  <c r="X314" i="28"/>
  <c r="Y314" i="28"/>
  <c r="C315" i="28"/>
  <c r="D315" i="28"/>
  <c r="E315" i="28"/>
  <c r="F315" i="28"/>
  <c r="G315" i="28"/>
  <c r="H315" i="28"/>
  <c r="I315" i="28"/>
  <c r="J315" i="28"/>
  <c r="K315" i="28"/>
  <c r="L315" i="28"/>
  <c r="M315" i="28"/>
  <c r="N315" i="28"/>
  <c r="O315" i="28"/>
  <c r="P315" i="28"/>
  <c r="Q315" i="28"/>
  <c r="R315" i="28"/>
  <c r="S315" i="28"/>
  <c r="T315" i="28"/>
  <c r="U315" i="28"/>
  <c r="V315" i="28"/>
  <c r="W315" i="28"/>
  <c r="X315" i="28"/>
  <c r="Y315" i="28"/>
  <c r="C316" i="28"/>
  <c r="D316" i="28"/>
  <c r="E316" i="28"/>
  <c r="F316" i="28"/>
  <c r="G316" i="28"/>
  <c r="H316" i="28"/>
  <c r="I316" i="28"/>
  <c r="J316" i="28"/>
  <c r="K316" i="28"/>
  <c r="L316" i="28"/>
  <c r="M316" i="28"/>
  <c r="N316" i="28"/>
  <c r="O316" i="28"/>
  <c r="P316" i="28"/>
  <c r="Q316" i="28"/>
  <c r="R316" i="28"/>
  <c r="S316" i="28"/>
  <c r="T316" i="28"/>
  <c r="U316" i="28"/>
  <c r="V316" i="28"/>
  <c r="W316" i="28"/>
  <c r="X316" i="28"/>
  <c r="Y316" i="28"/>
  <c r="C317" i="28"/>
  <c r="D317" i="28"/>
  <c r="E317" i="28"/>
  <c r="F317" i="28"/>
  <c r="G317" i="28"/>
  <c r="H317" i="28"/>
  <c r="I317" i="28"/>
  <c r="J317" i="28"/>
  <c r="K317" i="28"/>
  <c r="L317" i="28"/>
  <c r="M317" i="28"/>
  <c r="N317" i="28"/>
  <c r="O317" i="28"/>
  <c r="P317" i="28"/>
  <c r="Q317" i="28"/>
  <c r="R317" i="28"/>
  <c r="S317" i="28"/>
  <c r="T317" i="28"/>
  <c r="U317" i="28"/>
  <c r="V317" i="28"/>
  <c r="W317" i="28"/>
  <c r="X317" i="28"/>
  <c r="Y317" i="28"/>
  <c r="C318" i="28"/>
  <c r="D318" i="28"/>
  <c r="E318" i="28"/>
  <c r="F318" i="28"/>
  <c r="G318" i="28"/>
  <c r="H318" i="28"/>
  <c r="I318" i="28"/>
  <c r="J318" i="28"/>
  <c r="K318" i="28"/>
  <c r="L318" i="28"/>
  <c r="M318" i="28"/>
  <c r="N318" i="28"/>
  <c r="O318" i="28"/>
  <c r="P318" i="28"/>
  <c r="Q318" i="28"/>
  <c r="R318" i="28"/>
  <c r="S318" i="28"/>
  <c r="T318" i="28"/>
  <c r="U318" i="28"/>
  <c r="V318" i="28"/>
  <c r="W318" i="28"/>
  <c r="X318" i="28"/>
  <c r="Y318" i="28"/>
  <c r="C319" i="28"/>
  <c r="D319" i="28"/>
  <c r="E319" i="28"/>
  <c r="F319" i="28"/>
  <c r="G319" i="28"/>
  <c r="H319" i="28"/>
  <c r="I319" i="28"/>
  <c r="J319" i="28"/>
  <c r="K319" i="28"/>
  <c r="L319" i="28"/>
  <c r="M319" i="28"/>
  <c r="N319" i="28"/>
  <c r="O319" i="28"/>
  <c r="P319" i="28"/>
  <c r="Q319" i="28"/>
  <c r="R319" i="28"/>
  <c r="S319" i="28"/>
  <c r="T319" i="28"/>
  <c r="U319" i="28"/>
  <c r="V319" i="28"/>
  <c r="W319" i="28"/>
  <c r="X319" i="28"/>
  <c r="Y319" i="28"/>
  <c r="C320" i="28"/>
  <c r="D320" i="28"/>
  <c r="E320" i="28"/>
  <c r="F320" i="28"/>
  <c r="G320" i="28"/>
  <c r="H320" i="28"/>
  <c r="I320" i="28"/>
  <c r="J320" i="28"/>
  <c r="K320" i="28"/>
  <c r="L320" i="28"/>
  <c r="M320" i="28"/>
  <c r="N320" i="28"/>
  <c r="O320" i="28"/>
  <c r="P320" i="28"/>
  <c r="Q320" i="28"/>
  <c r="R320" i="28"/>
  <c r="S320" i="28"/>
  <c r="T320" i="28"/>
  <c r="U320" i="28"/>
  <c r="V320" i="28"/>
  <c r="W320" i="28"/>
  <c r="X320" i="28"/>
  <c r="Y320" i="28"/>
  <c r="C321" i="28"/>
  <c r="D321" i="28"/>
  <c r="E321" i="28"/>
  <c r="F321" i="28"/>
  <c r="G321" i="28"/>
  <c r="H321" i="28"/>
  <c r="I321" i="28"/>
  <c r="J321" i="28"/>
  <c r="K321" i="28"/>
  <c r="L321" i="28"/>
  <c r="M321" i="28"/>
  <c r="N321" i="28"/>
  <c r="O321" i="28"/>
  <c r="P321" i="28"/>
  <c r="Q321" i="28"/>
  <c r="R321" i="28"/>
  <c r="S321" i="28"/>
  <c r="T321" i="28"/>
  <c r="U321" i="28"/>
  <c r="V321" i="28"/>
  <c r="W321" i="28"/>
  <c r="X321" i="28"/>
  <c r="Y321" i="28"/>
  <c r="C322" i="28"/>
  <c r="D322" i="28"/>
  <c r="E322" i="28"/>
  <c r="F322" i="28"/>
  <c r="G322" i="28"/>
  <c r="H322" i="28"/>
  <c r="I322" i="28"/>
  <c r="J322" i="28"/>
  <c r="K322" i="28"/>
  <c r="L322" i="28"/>
  <c r="M322" i="28"/>
  <c r="N322" i="28"/>
  <c r="O322" i="28"/>
  <c r="P322" i="28"/>
  <c r="Q322" i="28"/>
  <c r="R322" i="28"/>
  <c r="S322" i="28"/>
  <c r="T322" i="28"/>
  <c r="U322" i="28"/>
  <c r="V322" i="28"/>
  <c r="W322" i="28"/>
  <c r="X322" i="28"/>
  <c r="Y322" i="28"/>
  <c r="C323" i="28"/>
  <c r="D323" i="28"/>
  <c r="E323" i="28"/>
  <c r="F323" i="28"/>
  <c r="G323" i="28"/>
  <c r="H323" i="28"/>
  <c r="I323" i="28"/>
  <c r="J323" i="28"/>
  <c r="K323" i="28"/>
  <c r="L323" i="28"/>
  <c r="M323" i="28"/>
  <c r="N323" i="28"/>
  <c r="O323" i="28"/>
  <c r="P323" i="28"/>
  <c r="Q323" i="28"/>
  <c r="R323" i="28"/>
  <c r="S323" i="28"/>
  <c r="T323" i="28"/>
  <c r="U323" i="28"/>
  <c r="V323" i="28"/>
  <c r="W323" i="28"/>
  <c r="X323" i="28"/>
  <c r="Y323" i="28"/>
  <c r="C324" i="28"/>
  <c r="D324" i="28"/>
  <c r="E324" i="28"/>
  <c r="F324" i="28"/>
  <c r="G324" i="28"/>
  <c r="H324" i="28"/>
  <c r="I324" i="28"/>
  <c r="J324" i="28"/>
  <c r="K324" i="28"/>
  <c r="L324" i="28"/>
  <c r="M324" i="28"/>
  <c r="N324" i="28"/>
  <c r="O324" i="28"/>
  <c r="P324" i="28"/>
  <c r="Q324" i="28"/>
  <c r="R324" i="28"/>
  <c r="S324" i="28"/>
  <c r="T324" i="28"/>
  <c r="U324" i="28"/>
  <c r="V324" i="28"/>
  <c r="W324" i="28"/>
  <c r="X324" i="28"/>
  <c r="Y324" i="28"/>
  <c r="C325" i="28"/>
  <c r="D325" i="28"/>
  <c r="E325" i="28"/>
  <c r="F325" i="28"/>
  <c r="G325" i="28"/>
  <c r="H325" i="28"/>
  <c r="I325" i="28"/>
  <c r="J325" i="28"/>
  <c r="K325" i="28"/>
  <c r="L325" i="28"/>
  <c r="M325" i="28"/>
  <c r="N325" i="28"/>
  <c r="O325" i="28"/>
  <c r="P325" i="28"/>
  <c r="Q325" i="28"/>
  <c r="R325" i="28"/>
  <c r="S325" i="28"/>
  <c r="T325" i="28"/>
  <c r="U325" i="28"/>
  <c r="V325" i="28"/>
  <c r="W325" i="28"/>
  <c r="X325" i="28"/>
  <c r="Y325" i="28"/>
  <c r="C326" i="28"/>
  <c r="D326" i="28"/>
  <c r="E326" i="28"/>
  <c r="F326" i="28"/>
  <c r="G326" i="28"/>
  <c r="H326" i="28"/>
  <c r="I326" i="28"/>
  <c r="J326" i="28"/>
  <c r="K326" i="28"/>
  <c r="L326" i="28"/>
  <c r="M326" i="28"/>
  <c r="N326" i="28"/>
  <c r="O326" i="28"/>
  <c r="P326" i="28"/>
  <c r="Q326" i="28"/>
  <c r="R326" i="28"/>
  <c r="S326" i="28"/>
  <c r="T326" i="28"/>
  <c r="U326" i="28"/>
  <c r="V326" i="28"/>
  <c r="W326" i="28"/>
  <c r="X326" i="28"/>
  <c r="Y326" i="28"/>
  <c r="C327" i="28"/>
  <c r="D327" i="28"/>
  <c r="E327" i="28"/>
  <c r="F327" i="28"/>
  <c r="G327" i="28"/>
  <c r="H327" i="28"/>
  <c r="I327" i="28"/>
  <c r="J327" i="28"/>
  <c r="K327" i="28"/>
  <c r="L327" i="28"/>
  <c r="M327" i="28"/>
  <c r="N327" i="28"/>
  <c r="O327" i="28"/>
  <c r="P327" i="28"/>
  <c r="Q327" i="28"/>
  <c r="R327" i="28"/>
  <c r="S327" i="28"/>
  <c r="T327" i="28"/>
  <c r="U327" i="28"/>
  <c r="V327" i="28"/>
  <c r="W327" i="28"/>
  <c r="X327" i="28"/>
  <c r="Y32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297" i="28"/>
  <c r="C261" i="28"/>
  <c r="D261" i="28"/>
  <c r="E261" i="28"/>
  <c r="F261" i="28"/>
  <c r="G261" i="28"/>
  <c r="H261" i="28"/>
  <c r="I261" i="28"/>
  <c r="J261" i="28"/>
  <c r="K261" i="28"/>
  <c r="L261" i="28"/>
  <c r="M261" i="28"/>
  <c r="N261" i="28"/>
  <c r="O261" i="28"/>
  <c r="P261" i="28"/>
  <c r="Q261" i="28"/>
  <c r="R261" i="28"/>
  <c r="S261" i="28"/>
  <c r="T261" i="28"/>
  <c r="U261" i="28"/>
  <c r="V261" i="28"/>
  <c r="W261" i="28"/>
  <c r="X261" i="28"/>
  <c r="Y261" i="28"/>
  <c r="C262" i="28"/>
  <c r="D262" i="28"/>
  <c r="E262" i="28"/>
  <c r="F262" i="28"/>
  <c r="G262" i="28"/>
  <c r="H262" i="28"/>
  <c r="I262" i="28"/>
  <c r="J262" i="28"/>
  <c r="K262" i="28"/>
  <c r="L262" i="28"/>
  <c r="M262" i="28"/>
  <c r="N262" i="28"/>
  <c r="O262" i="28"/>
  <c r="P262" i="28"/>
  <c r="Q262" i="28"/>
  <c r="R262" i="28"/>
  <c r="S262" i="28"/>
  <c r="T262" i="28"/>
  <c r="U262" i="28"/>
  <c r="V262" i="28"/>
  <c r="W262" i="28"/>
  <c r="X262" i="28"/>
  <c r="Y262" i="28"/>
  <c r="C263" i="28"/>
  <c r="D263" i="28"/>
  <c r="E263" i="28"/>
  <c r="F263" i="28"/>
  <c r="G263" i="28"/>
  <c r="H263" i="28"/>
  <c r="I263" i="28"/>
  <c r="J263" i="28"/>
  <c r="K263" i="28"/>
  <c r="L263" i="28"/>
  <c r="M263" i="28"/>
  <c r="N263" i="28"/>
  <c r="O263" i="28"/>
  <c r="P263" i="28"/>
  <c r="Q263" i="28"/>
  <c r="R263" i="28"/>
  <c r="S263" i="28"/>
  <c r="T263" i="28"/>
  <c r="U263" i="28"/>
  <c r="V263" i="28"/>
  <c r="W263" i="28"/>
  <c r="X263" i="28"/>
  <c r="Y263" i="28"/>
  <c r="C264" i="28"/>
  <c r="D264" i="28"/>
  <c r="E264" i="28"/>
  <c r="F264" i="28"/>
  <c r="G264" i="28"/>
  <c r="H264" i="28"/>
  <c r="I264" i="28"/>
  <c r="J264" i="28"/>
  <c r="K264" i="28"/>
  <c r="L264" i="28"/>
  <c r="M264" i="28"/>
  <c r="N264" i="28"/>
  <c r="O264" i="28"/>
  <c r="P264" i="28"/>
  <c r="Q264" i="28"/>
  <c r="R264" i="28"/>
  <c r="S264" i="28"/>
  <c r="T264" i="28"/>
  <c r="U264" i="28"/>
  <c r="V264" i="28"/>
  <c r="W264" i="28"/>
  <c r="X264" i="28"/>
  <c r="Y264" i="28"/>
  <c r="C265" i="28"/>
  <c r="D265" i="28"/>
  <c r="E265" i="28"/>
  <c r="F265" i="28"/>
  <c r="G265" i="28"/>
  <c r="H265" i="28"/>
  <c r="I265" i="28"/>
  <c r="J265" i="28"/>
  <c r="K265" i="28"/>
  <c r="L265" i="28"/>
  <c r="M265" i="28"/>
  <c r="N265" i="28"/>
  <c r="O265" i="28"/>
  <c r="P265" i="28"/>
  <c r="Q265" i="28"/>
  <c r="R265" i="28"/>
  <c r="S265" i="28"/>
  <c r="T265" i="28"/>
  <c r="U265" i="28"/>
  <c r="V265" i="28"/>
  <c r="W265" i="28"/>
  <c r="X265" i="28"/>
  <c r="Y265" i="28"/>
  <c r="C266" i="28"/>
  <c r="D266" i="28"/>
  <c r="E266" i="28"/>
  <c r="F266" i="28"/>
  <c r="G266" i="28"/>
  <c r="H266" i="28"/>
  <c r="I266" i="28"/>
  <c r="J266" i="28"/>
  <c r="K266" i="28"/>
  <c r="L266" i="28"/>
  <c r="M266" i="28"/>
  <c r="N266" i="28"/>
  <c r="O266" i="28"/>
  <c r="P266" i="28"/>
  <c r="Q266" i="28"/>
  <c r="R266" i="28"/>
  <c r="S266" i="28"/>
  <c r="T266" i="28"/>
  <c r="U266" i="28"/>
  <c r="V266" i="28"/>
  <c r="W266" i="28"/>
  <c r="X266" i="28"/>
  <c r="Y266" i="28"/>
  <c r="C267" i="28"/>
  <c r="D267" i="28"/>
  <c r="E267" i="28"/>
  <c r="F267" i="28"/>
  <c r="G267" i="28"/>
  <c r="H267" i="28"/>
  <c r="I267" i="28"/>
  <c r="J267" i="28"/>
  <c r="K267" i="28"/>
  <c r="L267" i="28"/>
  <c r="M267" i="28"/>
  <c r="N267" i="28"/>
  <c r="O267" i="28"/>
  <c r="P267" i="28"/>
  <c r="Q267" i="28"/>
  <c r="R267" i="28"/>
  <c r="S267" i="28"/>
  <c r="T267" i="28"/>
  <c r="U267" i="28"/>
  <c r="V267" i="28"/>
  <c r="W267" i="28"/>
  <c r="X267" i="28"/>
  <c r="Y267" i="28"/>
  <c r="C268" i="28"/>
  <c r="D268" i="28"/>
  <c r="E268" i="28"/>
  <c r="F268" i="28"/>
  <c r="G268" i="28"/>
  <c r="H268" i="28"/>
  <c r="I268" i="28"/>
  <c r="J268" i="28"/>
  <c r="K268" i="28"/>
  <c r="L268" i="28"/>
  <c r="M268" i="28"/>
  <c r="N268" i="28"/>
  <c r="O268" i="28"/>
  <c r="P268" i="28"/>
  <c r="Q268" i="28"/>
  <c r="R268" i="28"/>
  <c r="S268" i="28"/>
  <c r="T268" i="28"/>
  <c r="U268" i="28"/>
  <c r="V268" i="28"/>
  <c r="W268" i="28"/>
  <c r="X268" i="28"/>
  <c r="Y268" i="28"/>
  <c r="C269" i="28"/>
  <c r="D269" i="28"/>
  <c r="E269" i="28"/>
  <c r="F269" i="28"/>
  <c r="G269" i="28"/>
  <c r="H269" i="28"/>
  <c r="I269" i="28"/>
  <c r="J269" i="28"/>
  <c r="K269" i="28"/>
  <c r="L269" i="28"/>
  <c r="M269" i="28"/>
  <c r="N269" i="28"/>
  <c r="O269" i="28"/>
  <c r="P269" i="28"/>
  <c r="Q269" i="28"/>
  <c r="R269" i="28"/>
  <c r="S269" i="28"/>
  <c r="T269" i="28"/>
  <c r="U269" i="28"/>
  <c r="V269" i="28"/>
  <c r="W269" i="28"/>
  <c r="X269" i="28"/>
  <c r="Y269" i="28"/>
  <c r="C270" i="28"/>
  <c r="D270" i="28"/>
  <c r="E270" i="28"/>
  <c r="F270" i="28"/>
  <c r="G270" i="28"/>
  <c r="H270" i="28"/>
  <c r="I270" i="28"/>
  <c r="J270" i="28"/>
  <c r="K270" i="28"/>
  <c r="L270" i="28"/>
  <c r="M270" i="28"/>
  <c r="N270" i="28"/>
  <c r="O270" i="28"/>
  <c r="P270" i="28"/>
  <c r="Q270" i="28"/>
  <c r="R270" i="28"/>
  <c r="S270" i="28"/>
  <c r="T270" i="28"/>
  <c r="U270" i="28"/>
  <c r="V270" i="28"/>
  <c r="W270" i="28"/>
  <c r="X270" i="28"/>
  <c r="Y270" i="28"/>
  <c r="C271" i="28"/>
  <c r="D271" i="28"/>
  <c r="E271" i="28"/>
  <c r="F271" i="28"/>
  <c r="G271" i="28"/>
  <c r="H271" i="28"/>
  <c r="I271" i="28"/>
  <c r="J271" i="28"/>
  <c r="K271" i="28"/>
  <c r="L271" i="28"/>
  <c r="M271" i="28"/>
  <c r="N271" i="28"/>
  <c r="O271" i="28"/>
  <c r="P271" i="28"/>
  <c r="Q271" i="28"/>
  <c r="R271" i="28"/>
  <c r="S271" i="28"/>
  <c r="T271" i="28"/>
  <c r="U271" i="28"/>
  <c r="V271" i="28"/>
  <c r="W271" i="28"/>
  <c r="X271" i="28"/>
  <c r="Y271" i="28"/>
  <c r="C272" i="28"/>
  <c r="D272" i="28"/>
  <c r="E272" i="28"/>
  <c r="F272" i="28"/>
  <c r="G272" i="28"/>
  <c r="H272" i="28"/>
  <c r="I272" i="28"/>
  <c r="J272" i="28"/>
  <c r="K272" i="28"/>
  <c r="L272" i="28"/>
  <c r="M272" i="28"/>
  <c r="N272" i="28"/>
  <c r="O272" i="28"/>
  <c r="P272" i="28"/>
  <c r="Q272" i="28"/>
  <c r="R272" i="28"/>
  <c r="S272" i="28"/>
  <c r="T272" i="28"/>
  <c r="U272" i="28"/>
  <c r="V272" i="28"/>
  <c r="W272" i="28"/>
  <c r="X272" i="28"/>
  <c r="Y272" i="28"/>
  <c r="C273" i="28"/>
  <c r="D273" i="28"/>
  <c r="E273" i="28"/>
  <c r="F273" i="28"/>
  <c r="G273" i="28"/>
  <c r="H273" i="28"/>
  <c r="I273" i="28"/>
  <c r="J273" i="28"/>
  <c r="K273" i="28"/>
  <c r="L273" i="28"/>
  <c r="M273" i="28"/>
  <c r="N273" i="28"/>
  <c r="O273" i="28"/>
  <c r="P273" i="28"/>
  <c r="Q273" i="28"/>
  <c r="R273" i="28"/>
  <c r="S273" i="28"/>
  <c r="T273" i="28"/>
  <c r="U273" i="28"/>
  <c r="V273" i="28"/>
  <c r="W273" i="28"/>
  <c r="X273" i="28"/>
  <c r="Y273" i="28"/>
  <c r="C274" i="28"/>
  <c r="D274" i="28"/>
  <c r="E274" i="28"/>
  <c r="F274" i="28"/>
  <c r="G274" i="28"/>
  <c r="H274" i="28"/>
  <c r="I274" i="28"/>
  <c r="J274" i="28"/>
  <c r="K274" i="28"/>
  <c r="L274" i="28"/>
  <c r="M274" i="28"/>
  <c r="N274" i="28"/>
  <c r="O274" i="28"/>
  <c r="P274" i="28"/>
  <c r="Q274" i="28"/>
  <c r="R274" i="28"/>
  <c r="S274" i="28"/>
  <c r="T274" i="28"/>
  <c r="U274" i="28"/>
  <c r="V274" i="28"/>
  <c r="W274" i="28"/>
  <c r="X274" i="28"/>
  <c r="Y274" i="28"/>
  <c r="C275" i="28"/>
  <c r="D275" i="28"/>
  <c r="E275" i="28"/>
  <c r="F275" i="28"/>
  <c r="G275" i="28"/>
  <c r="H275" i="28"/>
  <c r="I275" i="28"/>
  <c r="J275" i="28"/>
  <c r="K275" i="28"/>
  <c r="L275" i="28"/>
  <c r="M275" i="28"/>
  <c r="N275" i="28"/>
  <c r="O275" i="28"/>
  <c r="P275" i="28"/>
  <c r="Q275" i="28"/>
  <c r="R275" i="28"/>
  <c r="S275" i="28"/>
  <c r="T275" i="28"/>
  <c r="U275" i="28"/>
  <c r="V275" i="28"/>
  <c r="W275" i="28"/>
  <c r="X275" i="28"/>
  <c r="Y275" i="28"/>
  <c r="C276" i="28"/>
  <c r="D276" i="28"/>
  <c r="E276" i="28"/>
  <c r="F276" i="28"/>
  <c r="G276" i="28"/>
  <c r="H276" i="28"/>
  <c r="I276" i="28"/>
  <c r="J276" i="28"/>
  <c r="K276" i="28"/>
  <c r="L276" i="28"/>
  <c r="M276" i="28"/>
  <c r="N276" i="28"/>
  <c r="O276" i="28"/>
  <c r="P276" i="28"/>
  <c r="Q276" i="28"/>
  <c r="R276" i="28"/>
  <c r="S276" i="28"/>
  <c r="T276" i="28"/>
  <c r="U276" i="28"/>
  <c r="V276" i="28"/>
  <c r="W276" i="28"/>
  <c r="X276" i="28"/>
  <c r="Y276" i="28"/>
  <c r="C277" i="28"/>
  <c r="D277" i="28"/>
  <c r="E277" i="28"/>
  <c r="F277" i="28"/>
  <c r="G277" i="28"/>
  <c r="H277" i="28"/>
  <c r="I277" i="28"/>
  <c r="J277" i="28"/>
  <c r="K277" i="28"/>
  <c r="L277" i="28"/>
  <c r="M277" i="28"/>
  <c r="N277" i="28"/>
  <c r="O277" i="28"/>
  <c r="P277" i="28"/>
  <c r="Q277" i="28"/>
  <c r="R277" i="28"/>
  <c r="S277" i="28"/>
  <c r="T277" i="28"/>
  <c r="U277" i="28"/>
  <c r="V277" i="28"/>
  <c r="W277" i="28"/>
  <c r="X277" i="28"/>
  <c r="Y277" i="28"/>
  <c r="C278" i="28"/>
  <c r="D278" i="28"/>
  <c r="E278" i="28"/>
  <c r="F278" i="28"/>
  <c r="G278" i="28"/>
  <c r="H278" i="28"/>
  <c r="I278" i="28"/>
  <c r="J278" i="28"/>
  <c r="K278" i="28"/>
  <c r="L278" i="28"/>
  <c r="M278" i="28"/>
  <c r="N278" i="28"/>
  <c r="O278" i="28"/>
  <c r="P278" i="28"/>
  <c r="Q278" i="28"/>
  <c r="R278" i="28"/>
  <c r="S278" i="28"/>
  <c r="T278" i="28"/>
  <c r="U278" i="28"/>
  <c r="V278" i="28"/>
  <c r="W278" i="28"/>
  <c r="X278" i="28"/>
  <c r="Y278" i="28"/>
  <c r="C279" i="28"/>
  <c r="D279" i="28"/>
  <c r="E279" i="28"/>
  <c r="F279" i="28"/>
  <c r="G279" i="28"/>
  <c r="H279" i="28"/>
  <c r="I279" i="28"/>
  <c r="J279" i="28"/>
  <c r="K279" i="28"/>
  <c r="L279" i="28"/>
  <c r="M279" i="28"/>
  <c r="N279" i="28"/>
  <c r="O279" i="28"/>
  <c r="P279" i="28"/>
  <c r="Q279" i="28"/>
  <c r="R279" i="28"/>
  <c r="S279" i="28"/>
  <c r="T279" i="28"/>
  <c r="U279" i="28"/>
  <c r="V279" i="28"/>
  <c r="W279" i="28"/>
  <c r="X279" i="28"/>
  <c r="Y279" i="28"/>
  <c r="C280" i="28"/>
  <c r="D280" i="28"/>
  <c r="E280" i="28"/>
  <c r="F280" i="28"/>
  <c r="G280" i="28"/>
  <c r="H280" i="28"/>
  <c r="I280" i="28"/>
  <c r="J280" i="28"/>
  <c r="K280" i="28"/>
  <c r="L280" i="28"/>
  <c r="M280" i="28"/>
  <c r="N280" i="28"/>
  <c r="O280" i="28"/>
  <c r="P280" i="28"/>
  <c r="Q280" i="28"/>
  <c r="R280" i="28"/>
  <c r="S280" i="28"/>
  <c r="T280" i="28"/>
  <c r="U280" i="28"/>
  <c r="V280" i="28"/>
  <c r="W280" i="28"/>
  <c r="X280" i="28"/>
  <c r="Y280" i="28"/>
  <c r="C281" i="28"/>
  <c r="D281" i="28"/>
  <c r="E281" i="28"/>
  <c r="F281" i="28"/>
  <c r="G281" i="28"/>
  <c r="H281" i="28"/>
  <c r="I281" i="28"/>
  <c r="J281" i="28"/>
  <c r="K281" i="28"/>
  <c r="L281" i="28"/>
  <c r="M281" i="28"/>
  <c r="N281" i="28"/>
  <c r="O281" i="28"/>
  <c r="P281" i="28"/>
  <c r="Q281" i="28"/>
  <c r="R281" i="28"/>
  <c r="S281" i="28"/>
  <c r="T281" i="28"/>
  <c r="U281" i="28"/>
  <c r="V281" i="28"/>
  <c r="W281" i="28"/>
  <c r="X281" i="28"/>
  <c r="Y281" i="28"/>
  <c r="C282" i="28"/>
  <c r="D282" i="28"/>
  <c r="E282" i="28"/>
  <c r="F282" i="28"/>
  <c r="G282" i="28"/>
  <c r="H282" i="28"/>
  <c r="I282" i="28"/>
  <c r="J282" i="28"/>
  <c r="K282" i="28"/>
  <c r="L282" i="28"/>
  <c r="M282" i="28"/>
  <c r="N282" i="28"/>
  <c r="O282" i="28"/>
  <c r="P282" i="28"/>
  <c r="Q282" i="28"/>
  <c r="R282" i="28"/>
  <c r="S282" i="28"/>
  <c r="T282" i="28"/>
  <c r="U282" i="28"/>
  <c r="V282" i="28"/>
  <c r="W282" i="28"/>
  <c r="X282" i="28"/>
  <c r="Y282" i="28"/>
  <c r="C283" i="28"/>
  <c r="D283" i="28"/>
  <c r="E283" i="28"/>
  <c r="F283" i="28"/>
  <c r="G283" i="28"/>
  <c r="H283" i="28"/>
  <c r="I283" i="28"/>
  <c r="J283" i="28"/>
  <c r="K283" i="28"/>
  <c r="L283" i="28"/>
  <c r="M283" i="28"/>
  <c r="N283" i="28"/>
  <c r="O283" i="28"/>
  <c r="P283" i="28"/>
  <c r="Q283" i="28"/>
  <c r="R283" i="28"/>
  <c r="S283" i="28"/>
  <c r="T283" i="28"/>
  <c r="U283" i="28"/>
  <c r="V283" i="28"/>
  <c r="W283" i="28"/>
  <c r="X283" i="28"/>
  <c r="Y283" i="28"/>
  <c r="C284" i="28"/>
  <c r="D284" i="28"/>
  <c r="E284" i="28"/>
  <c r="F284" i="28"/>
  <c r="G284" i="28"/>
  <c r="H284" i="28"/>
  <c r="I284" i="28"/>
  <c r="J284" i="28"/>
  <c r="K284" i="28"/>
  <c r="L284" i="28"/>
  <c r="M284" i="28"/>
  <c r="N284" i="28"/>
  <c r="O284" i="28"/>
  <c r="P284" i="28"/>
  <c r="Q284" i="28"/>
  <c r="R284" i="28"/>
  <c r="S284" i="28"/>
  <c r="T284" i="28"/>
  <c r="U284" i="28"/>
  <c r="V284" i="28"/>
  <c r="W284" i="28"/>
  <c r="X284" i="28"/>
  <c r="Y284" i="28"/>
  <c r="C285" i="28"/>
  <c r="D285" i="28"/>
  <c r="E285" i="28"/>
  <c r="F285" i="28"/>
  <c r="G285" i="28"/>
  <c r="H285" i="28"/>
  <c r="I285" i="28"/>
  <c r="J285" i="28"/>
  <c r="K285" i="28"/>
  <c r="L285" i="28"/>
  <c r="M285" i="28"/>
  <c r="N285" i="28"/>
  <c r="O285" i="28"/>
  <c r="P285" i="28"/>
  <c r="Q285" i="28"/>
  <c r="R285" i="28"/>
  <c r="S285" i="28"/>
  <c r="T285" i="28"/>
  <c r="U285" i="28"/>
  <c r="V285" i="28"/>
  <c r="W285" i="28"/>
  <c r="X285" i="28"/>
  <c r="Y285" i="28"/>
  <c r="C286" i="28"/>
  <c r="D286" i="28"/>
  <c r="E286" i="28"/>
  <c r="F286" i="28"/>
  <c r="G286" i="28"/>
  <c r="H286" i="28"/>
  <c r="I286" i="28"/>
  <c r="J286" i="28"/>
  <c r="K286" i="28"/>
  <c r="L286" i="28"/>
  <c r="M286" i="28"/>
  <c r="N286" i="28"/>
  <c r="O286" i="28"/>
  <c r="P286" i="28"/>
  <c r="Q286" i="28"/>
  <c r="R286" i="28"/>
  <c r="S286" i="28"/>
  <c r="T286" i="28"/>
  <c r="U286" i="28"/>
  <c r="V286" i="28"/>
  <c r="W286" i="28"/>
  <c r="X286" i="28"/>
  <c r="Y286" i="28"/>
  <c r="C287" i="28"/>
  <c r="D287" i="28"/>
  <c r="E287" i="28"/>
  <c r="F287" i="28"/>
  <c r="G287" i="28"/>
  <c r="H287" i="28"/>
  <c r="I287" i="28"/>
  <c r="J287" i="28"/>
  <c r="K287" i="28"/>
  <c r="L287" i="28"/>
  <c r="M287" i="28"/>
  <c r="N287" i="28"/>
  <c r="O287" i="28"/>
  <c r="P287" i="28"/>
  <c r="Q287" i="28"/>
  <c r="R287" i="28"/>
  <c r="S287" i="28"/>
  <c r="T287" i="28"/>
  <c r="U287" i="28"/>
  <c r="V287" i="28"/>
  <c r="W287" i="28"/>
  <c r="X287" i="28"/>
  <c r="Y287" i="28"/>
  <c r="C288" i="28"/>
  <c r="D288" i="28"/>
  <c r="E288" i="28"/>
  <c r="F288" i="28"/>
  <c r="G288" i="28"/>
  <c r="H288" i="28"/>
  <c r="I288" i="28"/>
  <c r="J288" i="28"/>
  <c r="K288" i="28"/>
  <c r="L288" i="28"/>
  <c r="M288" i="28"/>
  <c r="N288" i="28"/>
  <c r="O288" i="28"/>
  <c r="P288" i="28"/>
  <c r="Q288" i="28"/>
  <c r="R288" i="28"/>
  <c r="S288" i="28"/>
  <c r="T288" i="28"/>
  <c r="U288" i="28"/>
  <c r="V288" i="28"/>
  <c r="W288" i="28"/>
  <c r="X288" i="28"/>
  <c r="Y288" i="28"/>
  <c r="C289" i="28"/>
  <c r="D289" i="28"/>
  <c r="E289" i="28"/>
  <c r="F289" i="28"/>
  <c r="G289" i="28"/>
  <c r="H289" i="28"/>
  <c r="I289" i="28"/>
  <c r="J289" i="28"/>
  <c r="K289" i="28"/>
  <c r="L289" i="28"/>
  <c r="M289" i="28"/>
  <c r="N289" i="28"/>
  <c r="O289" i="28"/>
  <c r="P289" i="28"/>
  <c r="Q289" i="28"/>
  <c r="R289" i="28"/>
  <c r="S289" i="28"/>
  <c r="T289" i="28"/>
  <c r="U289" i="28"/>
  <c r="V289" i="28"/>
  <c r="W289" i="28"/>
  <c r="X289" i="28"/>
  <c r="Y289" i="28"/>
  <c r="C290" i="28"/>
  <c r="D290" i="28"/>
  <c r="E290" i="28"/>
  <c r="F290" i="28"/>
  <c r="G290" i="28"/>
  <c r="H290" i="28"/>
  <c r="I290" i="28"/>
  <c r="J290" i="28"/>
  <c r="K290" i="28"/>
  <c r="L290" i="28"/>
  <c r="M290" i="28"/>
  <c r="N290" i="28"/>
  <c r="O290" i="28"/>
  <c r="P290" i="28"/>
  <c r="Q290" i="28"/>
  <c r="R290" i="28"/>
  <c r="S290" i="28"/>
  <c r="T290" i="28"/>
  <c r="U290" i="28"/>
  <c r="V290" i="28"/>
  <c r="W290" i="28"/>
  <c r="X290" i="28"/>
  <c r="Y290" i="28"/>
  <c r="C291" i="28"/>
  <c r="D291" i="28"/>
  <c r="E291" i="28"/>
  <c r="F291" i="28"/>
  <c r="G291" i="28"/>
  <c r="H291" i="28"/>
  <c r="I291" i="28"/>
  <c r="J291" i="28"/>
  <c r="K291" i="28"/>
  <c r="L291" i="28"/>
  <c r="M291" i="28"/>
  <c r="N291" i="28"/>
  <c r="O291" i="28"/>
  <c r="P291" i="28"/>
  <c r="Q291" i="28"/>
  <c r="R291" i="28"/>
  <c r="S291" i="28"/>
  <c r="T291" i="28"/>
  <c r="U291" i="28"/>
  <c r="V291" i="28"/>
  <c r="W291" i="28"/>
  <c r="X291" i="28"/>
  <c r="Y29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61" i="28"/>
  <c r="C226" i="28"/>
  <c r="D226" i="28"/>
  <c r="E226" i="28"/>
  <c r="F226" i="28"/>
  <c r="G226" i="28"/>
  <c r="H226" i="28"/>
  <c r="I226" i="28"/>
  <c r="J226" i="28"/>
  <c r="K226" i="28"/>
  <c r="L226" i="28"/>
  <c r="M226" i="28"/>
  <c r="N226" i="28"/>
  <c r="O226" i="28"/>
  <c r="P226" i="28"/>
  <c r="Q226" i="28"/>
  <c r="R226" i="28"/>
  <c r="S226" i="28"/>
  <c r="T226" i="28"/>
  <c r="U226" i="28"/>
  <c r="V226" i="28"/>
  <c r="W226" i="28"/>
  <c r="X226" i="28"/>
  <c r="Y226" i="28"/>
  <c r="C227" i="28"/>
  <c r="D227" i="28"/>
  <c r="E227" i="28"/>
  <c r="F227" i="28"/>
  <c r="G227" i="28"/>
  <c r="H227" i="28"/>
  <c r="I227" i="28"/>
  <c r="J227" i="28"/>
  <c r="K227" i="28"/>
  <c r="L227" i="28"/>
  <c r="M227" i="28"/>
  <c r="N227" i="28"/>
  <c r="O227" i="28"/>
  <c r="P227" i="28"/>
  <c r="Q227" i="28"/>
  <c r="R227" i="28"/>
  <c r="S227" i="28"/>
  <c r="T227" i="28"/>
  <c r="U227" i="28"/>
  <c r="V227" i="28"/>
  <c r="W227" i="28"/>
  <c r="X227" i="28"/>
  <c r="Y227" i="28"/>
  <c r="C228" i="28"/>
  <c r="D228" i="28"/>
  <c r="E228" i="28"/>
  <c r="F228" i="28"/>
  <c r="G228" i="28"/>
  <c r="H228" i="28"/>
  <c r="I228" i="28"/>
  <c r="J228" i="28"/>
  <c r="K228" i="28"/>
  <c r="L228" i="28"/>
  <c r="M228" i="28"/>
  <c r="N228" i="28"/>
  <c r="O228" i="28"/>
  <c r="P228" i="28"/>
  <c r="Q228" i="28"/>
  <c r="R228" i="28"/>
  <c r="S228" i="28"/>
  <c r="T228" i="28"/>
  <c r="U228" i="28"/>
  <c r="V228" i="28"/>
  <c r="W228" i="28"/>
  <c r="X228" i="28"/>
  <c r="Y228" i="28"/>
  <c r="C229" i="28"/>
  <c r="D229" i="28"/>
  <c r="E229" i="28"/>
  <c r="F229" i="28"/>
  <c r="G229" i="28"/>
  <c r="H229" i="28"/>
  <c r="I229" i="28"/>
  <c r="J229" i="28"/>
  <c r="K229" i="28"/>
  <c r="L229" i="28"/>
  <c r="M229" i="28"/>
  <c r="N229" i="28"/>
  <c r="O229" i="28"/>
  <c r="P229" i="28"/>
  <c r="Q229" i="28"/>
  <c r="R229" i="28"/>
  <c r="S229" i="28"/>
  <c r="T229" i="28"/>
  <c r="U229" i="28"/>
  <c r="V229" i="28"/>
  <c r="W229" i="28"/>
  <c r="X229" i="28"/>
  <c r="Y229" i="28"/>
  <c r="C230" i="28"/>
  <c r="D230" i="28"/>
  <c r="E230" i="28"/>
  <c r="F230" i="28"/>
  <c r="G230" i="28"/>
  <c r="H230" i="28"/>
  <c r="I230" i="28"/>
  <c r="J230" i="28"/>
  <c r="K230" i="28"/>
  <c r="L230" i="28"/>
  <c r="M230" i="28"/>
  <c r="N230" i="28"/>
  <c r="O230" i="28"/>
  <c r="P230" i="28"/>
  <c r="Q230" i="28"/>
  <c r="R230" i="28"/>
  <c r="S230" i="28"/>
  <c r="T230" i="28"/>
  <c r="U230" i="28"/>
  <c r="V230" i="28"/>
  <c r="W230" i="28"/>
  <c r="X230" i="28"/>
  <c r="Y230" i="28"/>
  <c r="C231" i="28"/>
  <c r="D231" i="28"/>
  <c r="E231" i="28"/>
  <c r="F231" i="28"/>
  <c r="G231" i="28"/>
  <c r="H231" i="28"/>
  <c r="I231" i="28"/>
  <c r="J231" i="28"/>
  <c r="K231" i="28"/>
  <c r="L231" i="28"/>
  <c r="M231" i="28"/>
  <c r="N231" i="28"/>
  <c r="O231" i="28"/>
  <c r="P231" i="28"/>
  <c r="Q231" i="28"/>
  <c r="R231" i="28"/>
  <c r="S231" i="28"/>
  <c r="T231" i="28"/>
  <c r="U231" i="28"/>
  <c r="V231" i="28"/>
  <c r="W231" i="28"/>
  <c r="X231" i="28"/>
  <c r="Y231" i="28"/>
  <c r="C232" i="28"/>
  <c r="D232" i="28"/>
  <c r="E232" i="28"/>
  <c r="F232" i="28"/>
  <c r="G232" i="28"/>
  <c r="H232" i="28"/>
  <c r="I232" i="28"/>
  <c r="J232" i="28"/>
  <c r="K232" i="28"/>
  <c r="L232" i="28"/>
  <c r="M232" i="28"/>
  <c r="N232" i="28"/>
  <c r="O232" i="28"/>
  <c r="P232" i="28"/>
  <c r="Q232" i="28"/>
  <c r="R232" i="28"/>
  <c r="S232" i="28"/>
  <c r="T232" i="28"/>
  <c r="U232" i="28"/>
  <c r="V232" i="28"/>
  <c r="W232" i="28"/>
  <c r="X232" i="28"/>
  <c r="Y232" i="28"/>
  <c r="C233" i="28"/>
  <c r="D233" i="28"/>
  <c r="E233" i="28"/>
  <c r="F233" i="28"/>
  <c r="G233" i="28"/>
  <c r="H233" i="28"/>
  <c r="I233" i="28"/>
  <c r="J233" i="28"/>
  <c r="K233" i="28"/>
  <c r="L233" i="28"/>
  <c r="M233" i="28"/>
  <c r="N233" i="28"/>
  <c r="O233" i="28"/>
  <c r="P233" i="28"/>
  <c r="Q233" i="28"/>
  <c r="R233" i="28"/>
  <c r="S233" i="28"/>
  <c r="T233" i="28"/>
  <c r="U233" i="28"/>
  <c r="V233" i="28"/>
  <c r="W233" i="28"/>
  <c r="X233" i="28"/>
  <c r="Y233" i="28"/>
  <c r="C234" i="28"/>
  <c r="D234" i="28"/>
  <c r="E234" i="28"/>
  <c r="F234" i="28"/>
  <c r="G234" i="28"/>
  <c r="H234" i="28"/>
  <c r="I234" i="28"/>
  <c r="J234" i="28"/>
  <c r="K234" i="28"/>
  <c r="L234" i="28"/>
  <c r="M234" i="28"/>
  <c r="N234" i="28"/>
  <c r="O234" i="28"/>
  <c r="P234" i="28"/>
  <c r="Q234" i="28"/>
  <c r="R234" i="28"/>
  <c r="S234" i="28"/>
  <c r="T234" i="28"/>
  <c r="U234" i="28"/>
  <c r="V234" i="28"/>
  <c r="W234" i="28"/>
  <c r="X234" i="28"/>
  <c r="Y234" i="28"/>
  <c r="C235" i="28"/>
  <c r="D235" i="28"/>
  <c r="E235" i="28"/>
  <c r="F235" i="28"/>
  <c r="G235" i="28"/>
  <c r="H235" i="28"/>
  <c r="I235" i="28"/>
  <c r="J235" i="28"/>
  <c r="K235" i="28"/>
  <c r="L235" i="28"/>
  <c r="M235" i="28"/>
  <c r="N235" i="28"/>
  <c r="O235" i="28"/>
  <c r="P235" i="28"/>
  <c r="Q235" i="28"/>
  <c r="R235" i="28"/>
  <c r="S235" i="28"/>
  <c r="T235" i="28"/>
  <c r="U235" i="28"/>
  <c r="V235" i="28"/>
  <c r="W235" i="28"/>
  <c r="X235" i="28"/>
  <c r="Y235" i="28"/>
  <c r="C236" i="28"/>
  <c r="D236" i="28"/>
  <c r="E236" i="28"/>
  <c r="F236" i="28"/>
  <c r="G236" i="28"/>
  <c r="H236" i="28"/>
  <c r="I236" i="28"/>
  <c r="J236" i="28"/>
  <c r="K236" i="28"/>
  <c r="L236" i="28"/>
  <c r="M236" i="28"/>
  <c r="N236" i="28"/>
  <c r="O236" i="28"/>
  <c r="P236" i="28"/>
  <c r="Q236" i="28"/>
  <c r="R236" i="28"/>
  <c r="S236" i="28"/>
  <c r="T236" i="28"/>
  <c r="U236" i="28"/>
  <c r="V236" i="28"/>
  <c r="W236" i="28"/>
  <c r="X236" i="28"/>
  <c r="Y236" i="28"/>
  <c r="C237" i="28"/>
  <c r="D237" i="28"/>
  <c r="E237" i="28"/>
  <c r="F237" i="28"/>
  <c r="G237" i="28"/>
  <c r="H237" i="28"/>
  <c r="I237" i="28"/>
  <c r="J237" i="28"/>
  <c r="K237" i="28"/>
  <c r="L237" i="28"/>
  <c r="M237" i="28"/>
  <c r="N237" i="28"/>
  <c r="O237" i="28"/>
  <c r="P237" i="28"/>
  <c r="Q237" i="28"/>
  <c r="R237" i="28"/>
  <c r="S237" i="28"/>
  <c r="T237" i="28"/>
  <c r="U237" i="28"/>
  <c r="V237" i="28"/>
  <c r="W237" i="28"/>
  <c r="X237" i="28"/>
  <c r="Y237" i="28"/>
  <c r="C238" i="28"/>
  <c r="D238" i="28"/>
  <c r="E238" i="28"/>
  <c r="F238" i="28"/>
  <c r="G238" i="28"/>
  <c r="H238" i="28"/>
  <c r="I238" i="28"/>
  <c r="J238" i="28"/>
  <c r="K238" i="28"/>
  <c r="L238" i="28"/>
  <c r="M238" i="28"/>
  <c r="N238" i="28"/>
  <c r="O238" i="28"/>
  <c r="P238" i="28"/>
  <c r="Q238" i="28"/>
  <c r="R238" i="28"/>
  <c r="S238" i="28"/>
  <c r="T238" i="28"/>
  <c r="U238" i="28"/>
  <c r="V238" i="28"/>
  <c r="W238" i="28"/>
  <c r="X238" i="28"/>
  <c r="Y238" i="28"/>
  <c r="C239" i="28"/>
  <c r="D239" i="28"/>
  <c r="E239" i="28"/>
  <c r="F239" i="28"/>
  <c r="G239" i="28"/>
  <c r="H239" i="28"/>
  <c r="I239" i="28"/>
  <c r="J239" i="28"/>
  <c r="K239" i="28"/>
  <c r="L239" i="28"/>
  <c r="M239" i="28"/>
  <c r="N239" i="28"/>
  <c r="O239" i="28"/>
  <c r="P239" i="28"/>
  <c r="Q239" i="28"/>
  <c r="R239" i="28"/>
  <c r="S239" i="28"/>
  <c r="T239" i="28"/>
  <c r="U239" i="28"/>
  <c r="V239" i="28"/>
  <c r="W239" i="28"/>
  <c r="X239" i="28"/>
  <c r="Y239" i="28"/>
  <c r="C240" i="28"/>
  <c r="D240" i="28"/>
  <c r="E240" i="28"/>
  <c r="F240" i="28"/>
  <c r="G240" i="28"/>
  <c r="H240" i="28"/>
  <c r="I240" i="28"/>
  <c r="J240" i="28"/>
  <c r="K240" i="28"/>
  <c r="L240" i="28"/>
  <c r="M240" i="28"/>
  <c r="N240" i="28"/>
  <c r="O240" i="28"/>
  <c r="P240" i="28"/>
  <c r="Q240" i="28"/>
  <c r="R240" i="28"/>
  <c r="S240" i="28"/>
  <c r="T240" i="28"/>
  <c r="U240" i="28"/>
  <c r="V240" i="28"/>
  <c r="W240" i="28"/>
  <c r="X240" i="28"/>
  <c r="Y240" i="28"/>
  <c r="C241" i="28"/>
  <c r="D241" i="28"/>
  <c r="E241" i="28"/>
  <c r="F241" i="28"/>
  <c r="G241" i="28"/>
  <c r="H241" i="28"/>
  <c r="I241" i="28"/>
  <c r="J241" i="28"/>
  <c r="K241" i="28"/>
  <c r="L241" i="28"/>
  <c r="M241" i="28"/>
  <c r="N241" i="28"/>
  <c r="O241" i="28"/>
  <c r="P241" i="28"/>
  <c r="Q241" i="28"/>
  <c r="R241" i="28"/>
  <c r="S241" i="28"/>
  <c r="T241" i="28"/>
  <c r="U241" i="28"/>
  <c r="V241" i="28"/>
  <c r="W241" i="28"/>
  <c r="X241" i="28"/>
  <c r="Y241" i="28"/>
  <c r="C242" i="28"/>
  <c r="D242" i="28"/>
  <c r="E242" i="28"/>
  <c r="F242" i="28"/>
  <c r="G242" i="28"/>
  <c r="H242" i="28"/>
  <c r="I242" i="28"/>
  <c r="J242" i="28"/>
  <c r="K242" i="28"/>
  <c r="L242" i="28"/>
  <c r="M242" i="28"/>
  <c r="N242" i="28"/>
  <c r="O242" i="28"/>
  <c r="P242" i="28"/>
  <c r="Q242" i="28"/>
  <c r="R242" i="28"/>
  <c r="S242" i="28"/>
  <c r="T242" i="28"/>
  <c r="U242" i="28"/>
  <c r="V242" i="28"/>
  <c r="W242" i="28"/>
  <c r="X242" i="28"/>
  <c r="Y242" i="28"/>
  <c r="C243" i="28"/>
  <c r="D243" i="28"/>
  <c r="E243" i="28"/>
  <c r="F243" i="28"/>
  <c r="G243" i="28"/>
  <c r="H243" i="28"/>
  <c r="I243" i="28"/>
  <c r="J243" i="28"/>
  <c r="K243" i="28"/>
  <c r="L243" i="28"/>
  <c r="M243" i="28"/>
  <c r="N243" i="28"/>
  <c r="O243" i="28"/>
  <c r="P243" i="28"/>
  <c r="Q243" i="28"/>
  <c r="R243" i="28"/>
  <c r="S243" i="28"/>
  <c r="T243" i="28"/>
  <c r="U243" i="28"/>
  <c r="V243" i="28"/>
  <c r="W243" i="28"/>
  <c r="X243" i="28"/>
  <c r="Y243" i="28"/>
  <c r="C244" i="28"/>
  <c r="D244" i="28"/>
  <c r="E244" i="28"/>
  <c r="F244" i="28"/>
  <c r="G244" i="28"/>
  <c r="H244" i="28"/>
  <c r="I244" i="28"/>
  <c r="J244" i="28"/>
  <c r="K244" i="28"/>
  <c r="L244" i="28"/>
  <c r="M244" i="28"/>
  <c r="N244" i="28"/>
  <c r="O244" i="28"/>
  <c r="P244" i="28"/>
  <c r="Q244" i="28"/>
  <c r="R244" i="28"/>
  <c r="S244" i="28"/>
  <c r="T244" i="28"/>
  <c r="U244" i="28"/>
  <c r="V244" i="28"/>
  <c r="W244" i="28"/>
  <c r="X244" i="28"/>
  <c r="Y244" i="28"/>
  <c r="C245" i="28"/>
  <c r="D245" i="28"/>
  <c r="E245" i="28"/>
  <c r="F245" i="28"/>
  <c r="G245" i="28"/>
  <c r="H245" i="28"/>
  <c r="I245" i="28"/>
  <c r="J245" i="28"/>
  <c r="K245" i="28"/>
  <c r="L245" i="28"/>
  <c r="M245" i="28"/>
  <c r="N245" i="28"/>
  <c r="O245" i="28"/>
  <c r="P245" i="28"/>
  <c r="Q245" i="28"/>
  <c r="R245" i="28"/>
  <c r="S245" i="28"/>
  <c r="T245" i="28"/>
  <c r="U245" i="28"/>
  <c r="V245" i="28"/>
  <c r="W245" i="28"/>
  <c r="X245" i="28"/>
  <c r="Y245" i="28"/>
  <c r="C246" i="28"/>
  <c r="D246" i="28"/>
  <c r="E246" i="28"/>
  <c r="F246" i="28"/>
  <c r="G246" i="28"/>
  <c r="H246" i="28"/>
  <c r="I246" i="28"/>
  <c r="J246" i="28"/>
  <c r="K246" i="28"/>
  <c r="L246" i="28"/>
  <c r="M246" i="28"/>
  <c r="N246" i="28"/>
  <c r="O246" i="28"/>
  <c r="P246" i="28"/>
  <c r="Q246" i="28"/>
  <c r="R246" i="28"/>
  <c r="S246" i="28"/>
  <c r="T246" i="28"/>
  <c r="U246" i="28"/>
  <c r="V246" i="28"/>
  <c r="W246" i="28"/>
  <c r="X246" i="28"/>
  <c r="Y246" i="28"/>
  <c r="C247" i="28"/>
  <c r="D247" i="28"/>
  <c r="E247" i="28"/>
  <c r="F247" i="28"/>
  <c r="G247" i="28"/>
  <c r="H247" i="28"/>
  <c r="I247" i="28"/>
  <c r="J247" i="28"/>
  <c r="K247" i="28"/>
  <c r="L247" i="28"/>
  <c r="M247" i="28"/>
  <c r="N247" i="28"/>
  <c r="O247" i="28"/>
  <c r="P247" i="28"/>
  <c r="Q247" i="28"/>
  <c r="R247" i="28"/>
  <c r="S247" i="28"/>
  <c r="T247" i="28"/>
  <c r="U247" i="28"/>
  <c r="V247" i="28"/>
  <c r="W247" i="28"/>
  <c r="X247" i="28"/>
  <c r="Y247" i="28"/>
  <c r="C248" i="28"/>
  <c r="D248" i="28"/>
  <c r="E248" i="28"/>
  <c r="F248" i="28"/>
  <c r="G248" i="28"/>
  <c r="H248" i="28"/>
  <c r="I248" i="28"/>
  <c r="J248" i="28"/>
  <c r="K248" i="28"/>
  <c r="L248" i="28"/>
  <c r="M248" i="28"/>
  <c r="N248" i="28"/>
  <c r="O248" i="28"/>
  <c r="P248" i="28"/>
  <c r="Q248" i="28"/>
  <c r="R248" i="28"/>
  <c r="S248" i="28"/>
  <c r="T248" i="28"/>
  <c r="U248" i="28"/>
  <c r="V248" i="28"/>
  <c r="W248" i="28"/>
  <c r="X248" i="28"/>
  <c r="Y248" i="28"/>
  <c r="C249" i="28"/>
  <c r="D249" i="28"/>
  <c r="E249" i="28"/>
  <c r="F249" i="28"/>
  <c r="G249" i="28"/>
  <c r="H249" i="28"/>
  <c r="I249" i="28"/>
  <c r="J249" i="28"/>
  <c r="K249" i="28"/>
  <c r="L249" i="28"/>
  <c r="M249" i="28"/>
  <c r="N249" i="28"/>
  <c r="O249" i="28"/>
  <c r="P249" i="28"/>
  <c r="Q249" i="28"/>
  <c r="R249" i="28"/>
  <c r="S249" i="28"/>
  <c r="T249" i="28"/>
  <c r="U249" i="28"/>
  <c r="V249" i="28"/>
  <c r="W249" i="28"/>
  <c r="X249" i="28"/>
  <c r="Y249" i="28"/>
  <c r="C250" i="28"/>
  <c r="D250" i="28"/>
  <c r="E250" i="28"/>
  <c r="F250" i="28"/>
  <c r="G250" i="28"/>
  <c r="H250" i="28"/>
  <c r="I250" i="28"/>
  <c r="J250" i="28"/>
  <c r="K250" i="28"/>
  <c r="L250" i="28"/>
  <c r="M250" i="28"/>
  <c r="N250" i="28"/>
  <c r="O250" i="28"/>
  <c r="P250" i="28"/>
  <c r="Q250" i="28"/>
  <c r="R250" i="28"/>
  <c r="S250" i="28"/>
  <c r="T250" i="28"/>
  <c r="U250" i="28"/>
  <c r="V250" i="28"/>
  <c r="W250" i="28"/>
  <c r="X250" i="28"/>
  <c r="Y250" i="28"/>
  <c r="C251" i="28"/>
  <c r="D251" i="28"/>
  <c r="E251" i="28"/>
  <c r="F251" i="28"/>
  <c r="G251" i="28"/>
  <c r="H251" i="28"/>
  <c r="I251" i="28"/>
  <c r="J251" i="28"/>
  <c r="K251" i="28"/>
  <c r="L251" i="28"/>
  <c r="M251" i="28"/>
  <c r="N251" i="28"/>
  <c r="O251" i="28"/>
  <c r="P251" i="28"/>
  <c r="Q251" i="28"/>
  <c r="R251" i="28"/>
  <c r="S251" i="28"/>
  <c r="T251" i="28"/>
  <c r="U251" i="28"/>
  <c r="V251" i="28"/>
  <c r="W251" i="28"/>
  <c r="X251" i="28"/>
  <c r="Y251" i="28"/>
  <c r="C252" i="28"/>
  <c r="D252" i="28"/>
  <c r="E252" i="28"/>
  <c r="F252" i="28"/>
  <c r="G252" i="28"/>
  <c r="H252" i="28"/>
  <c r="I252" i="28"/>
  <c r="J252" i="28"/>
  <c r="K252" i="28"/>
  <c r="L252" i="28"/>
  <c r="M252" i="28"/>
  <c r="N252" i="28"/>
  <c r="O252" i="28"/>
  <c r="P252" i="28"/>
  <c r="Q252" i="28"/>
  <c r="R252" i="28"/>
  <c r="S252" i="28"/>
  <c r="T252" i="28"/>
  <c r="U252" i="28"/>
  <c r="V252" i="28"/>
  <c r="W252" i="28"/>
  <c r="X252" i="28"/>
  <c r="Y252" i="28"/>
  <c r="C253" i="28"/>
  <c r="D253" i="28"/>
  <c r="E253" i="28"/>
  <c r="F253" i="28"/>
  <c r="G253" i="28"/>
  <c r="H253" i="28"/>
  <c r="I253" i="28"/>
  <c r="J253" i="28"/>
  <c r="K253" i="28"/>
  <c r="L253" i="28"/>
  <c r="M253" i="28"/>
  <c r="N253" i="28"/>
  <c r="O253" i="28"/>
  <c r="P253" i="28"/>
  <c r="Q253" i="28"/>
  <c r="R253" i="28"/>
  <c r="S253" i="28"/>
  <c r="T253" i="28"/>
  <c r="U253" i="28"/>
  <c r="V253" i="28"/>
  <c r="W253" i="28"/>
  <c r="X253" i="28"/>
  <c r="Y253" i="28"/>
  <c r="C254" i="28"/>
  <c r="D254" i="28"/>
  <c r="E254" i="28"/>
  <c r="F254" i="28"/>
  <c r="G254" i="28"/>
  <c r="H254" i="28"/>
  <c r="I254" i="28"/>
  <c r="J254" i="28"/>
  <c r="K254" i="28"/>
  <c r="L254" i="28"/>
  <c r="M254" i="28"/>
  <c r="N254" i="28"/>
  <c r="O254" i="28"/>
  <c r="P254" i="28"/>
  <c r="Q254" i="28"/>
  <c r="R254" i="28"/>
  <c r="S254" i="28"/>
  <c r="T254" i="28"/>
  <c r="U254" i="28"/>
  <c r="V254" i="28"/>
  <c r="W254" i="28"/>
  <c r="X254" i="28"/>
  <c r="Y254" i="28"/>
  <c r="C255" i="28"/>
  <c r="D255" i="28"/>
  <c r="E255" i="28"/>
  <c r="F255" i="28"/>
  <c r="G255" i="28"/>
  <c r="H255" i="28"/>
  <c r="I255" i="28"/>
  <c r="J255" i="28"/>
  <c r="K255" i="28"/>
  <c r="L255" i="28"/>
  <c r="M255" i="28"/>
  <c r="N255" i="28"/>
  <c r="O255" i="28"/>
  <c r="P255" i="28"/>
  <c r="Q255" i="28"/>
  <c r="R255" i="28"/>
  <c r="S255" i="28"/>
  <c r="T255" i="28"/>
  <c r="U255" i="28"/>
  <c r="V255" i="28"/>
  <c r="W255" i="28"/>
  <c r="X255" i="28"/>
  <c r="Y255" i="28"/>
  <c r="C256" i="28"/>
  <c r="D256" i="28"/>
  <c r="E256" i="28"/>
  <c r="F256" i="28"/>
  <c r="G256" i="28"/>
  <c r="H256" i="28"/>
  <c r="I256" i="28"/>
  <c r="J256" i="28"/>
  <c r="K256" i="28"/>
  <c r="L256" i="28"/>
  <c r="M256" i="28"/>
  <c r="N256" i="28"/>
  <c r="O256" i="28"/>
  <c r="P256" i="28"/>
  <c r="Q256" i="28"/>
  <c r="R256" i="28"/>
  <c r="S256" i="28"/>
  <c r="T256" i="28"/>
  <c r="U256" i="28"/>
  <c r="V256" i="28"/>
  <c r="W256" i="28"/>
  <c r="X256" i="28"/>
  <c r="Y25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26" i="28"/>
  <c r="C191" i="28"/>
  <c r="D191" i="28"/>
  <c r="E191" i="28"/>
  <c r="F191" i="28"/>
  <c r="G191" i="28"/>
  <c r="H191" i="28"/>
  <c r="I191" i="28"/>
  <c r="J191" i="28"/>
  <c r="K191" i="28"/>
  <c r="L191" i="28"/>
  <c r="M191" i="28"/>
  <c r="N191" i="28"/>
  <c r="O191" i="28"/>
  <c r="P191" i="28"/>
  <c r="Q191" i="28"/>
  <c r="R191" i="28"/>
  <c r="S191" i="28"/>
  <c r="T191" i="28"/>
  <c r="U191" i="28"/>
  <c r="V191" i="28"/>
  <c r="W191" i="28"/>
  <c r="X191" i="28"/>
  <c r="Y191" i="28"/>
  <c r="C192" i="28"/>
  <c r="D192" i="28"/>
  <c r="E192" i="28"/>
  <c r="F192" i="28"/>
  <c r="G192" i="28"/>
  <c r="H192" i="28"/>
  <c r="I192" i="28"/>
  <c r="J192" i="28"/>
  <c r="K192" i="28"/>
  <c r="L192" i="28"/>
  <c r="M192" i="28"/>
  <c r="N192" i="28"/>
  <c r="O192" i="28"/>
  <c r="P192" i="28"/>
  <c r="Q192" i="28"/>
  <c r="R192" i="28"/>
  <c r="S192" i="28"/>
  <c r="T192" i="28"/>
  <c r="U192" i="28"/>
  <c r="V192" i="28"/>
  <c r="W192" i="28"/>
  <c r="X192" i="28"/>
  <c r="Y192" i="28"/>
  <c r="C193" i="28"/>
  <c r="D193" i="28"/>
  <c r="E193" i="28"/>
  <c r="F193" i="28"/>
  <c r="G193" i="28"/>
  <c r="H193" i="28"/>
  <c r="I193" i="28"/>
  <c r="J193" i="28"/>
  <c r="K193" i="28"/>
  <c r="L193" i="28"/>
  <c r="M193" i="28"/>
  <c r="N193" i="28"/>
  <c r="O193" i="28"/>
  <c r="P193" i="28"/>
  <c r="Q193" i="28"/>
  <c r="R193" i="28"/>
  <c r="S193" i="28"/>
  <c r="T193" i="28"/>
  <c r="U193" i="28"/>
  <c r="V193" i="28"/>
  <c r="W193" i="28"/>
  <c r="X193" i="28"/>
  <c r="Y193" i="28"/>
  <c r="C194" i="28"/>
  <c r="D194" i="28"/>
  <c r="E194" i="28"/>
  <c r="F194" i="28"/>
  <c r="G194" i="28"/>
  <c r="H194" i="28"/>
  <c r="I194" i="28"/>
  <c r="J194" i="28"/>
  <c r="K194" i="28"/>
  <c r="L194" i="28"/>
  <c r="M194" i="28"/>
  <c r="N194" i="28"/>
  <c r="O194" i="28"/>
  <c r="P194" i="28"/>
  <c r="Q194" i="28"/>
  <c r="R194" i="28"/>
  <c r="S194" i="28"/>
  <c r="T194" i="28"/>
  <c r="U194" i="28"/>
  <c r="V194" i="28"/>
  <c r="W194" i="28"/>
  <c r="X194" i="28"/>
  <c r="Y194" i="28"/>
  <c r="C195" i="28"/>
  <c r="D195" i="28"/>
  <c r="E195" i="28"/>
  <c r="F195" i="28"/>
  <c r="G195" i="28"/>
  <c r="H195" i="28"/>
  <c r="I195" i="28"/>
  <c r="J195" i="28"/>
  <c r="K195" i="28"/>
  <c r="L195" i="28"/>
  <c r="M195" i="28"/>
  <c r="N195" i="28"/>
  <c r="O195" i="28"/>
  <c r="P195" i="28"/>
  <c r="Q195" i="28"/>
  <c r="R195" i="28"/>
  <c r="S195" i="28"/>
  <c r="T195" i="28"/>
  <c r="U195" i="28"/>
  <c r="V195" i="28"/>
  <c r="W195" i="28"/>
  <c r="X195" i="28"/>
  <c r="Y195" i="28"/>
  <c r="C196" i="28"/>
  <c r="D196" i="28"/>
  <c r="E196" i="28"/>
  <c r="F196" i="28"/>
  <c r="G196" i="28"/>
  <c r="H196" i="28"/>
  <c r="I196" i="28"/>
  <c r="J196" i="28"/>
  <c r="K196" i="28"/>
  <c r="L196" i="28"/>
  <c r="M196" i="28"/>
  <c r="N196" i="28"/>
  <c r="O196" i="28"/>
  <c r="P196" i="28"/>
  <c r="Q196" i="28"/>
  <c r="R196" i="28"/>
  <c r="S196" i="28"/>
  <c r="T196" i="28"/>
  <c r="U196" i="28"/>
  <c r="V196" i="28"/>
  <c r="W196" i="28"/>
  <c r="X196" i="28"/>
  <c r="Y196" i="28"/>
  <c r="C197" i="28"/>
  <c r="D197" i="28"/>
  <c r="E197" i="28"/>
  <c r="F197" i="28"/>
  <c r="G197" i="28"/>
  <c r="H197" i="28"/>
  <c r="I197" i="28"/>
  <c r="J197" i="28"/>
  <c r="K197" i="28"/>
  <c r="L197" i="28"/>
  <c r="M197" i="28"/>
  <c r="N197" i="28"/>
  <c r="O197" i="28"/>
  <c r="P197" i="28"/>
  <c r="Q197" i="28"/>
  <c r="R197" i="28"/>
  <c r="S197" i="28"/>
  <c r="T197" i="28"/>
  <c r="U197" i="28"/>
  <c r="V197" i="28"/>
  <c r="W197" i="28"/>
  <c r="X197" i="28"/>
  <c r="Y197" i="28"/>
  <c r="C198" i="28"/>
  <c r="D198" i="28"/>
  <c r="E198" i="28"/>
  <c r="F198" i="28"/>
  <c r="G198" i="28"/>
  <c r="H198" i="28"/>
  <c r="I198" i="28"/>
  <c r="J198" i="28"/>
  <c r="K198" i="28"/>
  <c r="L198" i="28"/>
  <c r="M198" i="28"/>
  <c r="N198" i="28"/>
  <c r="O198" i="28"/>
  <c r="P198" i="28"/>
  <c r="Q198" i="28"/>
  <c r="R198" i="28"/>
  <c r="S198" i="28"/>
  <c r="T198" i="28"/>
  <c r="U198" i="28"/>
  <c r="V198" i="28"/>
  <c r="W198" i="28"/>
  <c r="X198" i="28"/>
  <c r="Y198" i="28"/>
  <c r="C199" i="28"/>
  <c r="D199" i="28"/>
  <c r="E199" i="28"/>
  <c r="F199" i="28"/>
  <c r="G199" i="28"/>
  <c r="H199" i="28"/>
  <c r="I199" i="28"/>
  <c r="J199" i="28"/>
  <c r="K199" i="28"/>
  <c r="L199" i="28"/>
  <c r="M199" i="28"/>
  <c r="N199" i="28"/>
  <c r="O199" i="28"/>
  <c r="P199" i="28"/>
  <c r="Q199" i="28"/>
  <c r="R199" i="28"/>
  <c r="S199" i="28"/>
  <c r="T199" i="28"/>
  <c r="U199" i="28"/>
  <c r="V199" i="28"/>
  <c r="W199" i="28"/>
  <c r="X199" i="28"/>
  <c r="Y199" i="28"/>
  <c r="C200" i="28"/>
  <c r="D200" i="28"/>
  <c r="E200" i="28"/>
  <c r="F200" i="28"/>
  <c r="G200" i="28"/>
  <c r="H200" i="28"/>
  <c r="I200" i="28"/>
  <c r="J200" i="28"/>
  <c r="K200" i="28"/>
  <c r="L200" i="28"/>
  <c r="M200" i="28"/>
  <c r="N200" i="28"/>
  <c r="O200" i="28"/>
  <c r="P200" i="28"/>
  <c r="Q200" i="28"/>
  <c r="R200" i="28"/>
  <c r="S200" i="28"/>
  <c r="T200" i="28"/>
  <c r="U200" i="28"/>
  <c r="V200" i="28"/>
  <c r="W200" i="28"/>
  <c r="X200" i="28"/>
  <c r="Y200" i="28"/>
  <c r="C201" i="28"/>
  <c r="D201" i="28"/>
  <c r="E201" i="28"/>
  <c r="F201" i="28"/>
  <c r="G201" i="28"/>
  <c r="H201" i="28"/>
  <c r="I201" i="28"/>
  <c r="J201" i="28"/>
  <c r="K201" i="28"/>
  <c r="L201" i="28"/>
  <c r="M201" i="28"/>
  <c r="N201" i="28"/>
  <c r="O201" i="28"/>
  <c r="P201" i="28"/>
  <c r="Q201" i="28"/>
  <c r="R201" i="28"/>
  <c r="S201" i="28"/>
  <c r="T201" i="28"/>
  <c r="U201" i="28"/>
  <c r="V201" i="28"/>
  <c r="W201" i="28"/>
  <c r="X201" i="28"/>
  <c r="Y201" i="28"/>
  <c r="C202" i="28"/>
  <c r="D202" i="28"/>
  <c r="E202" i="28"/>
  <c r="F202" i="28"/>
  <c r="G202" i="28"/>
  <c r="H202" i="28"/>
  <c r="I202" i="28"/>
  <c r="J202" i="28"/>
  <c r="K202" i="28"/>
  <c r="L202" i="28"/>
  <c r="M202" i="28"/>
  <c r="N202" i="28"/>
  <c r="O202" i="28"/>
  <c r="P202" i="28"/>
  <c r="Q202" i="28"/>
  <c r="R202" i="28"/>
  <c r="S202" i="28"/>
  <c r="T202" i="28"/>
  <c r="U202" i="28"/>
  <c r="V202" i="28"/>
  <c r="W202" i="28"/>
  <c r="X202" i="28"/>
  <c r="Y202" i="28"/>
  <c r="C203" i="28"/>
  <c r="D203" i="28"/>
  <c r="E203" i="28"/>
  <c r="F203" i="28"/>
  <c r="G203" i="28"/>
  <c r="H203" i="28"/>
  <c r="I203" i="28"/>
  <c r="J203" i="28"/>
  <c r="K203" i="28"/>
  <c r="L203" i="28"/>
  <c r="M203" i="28"/>
  <c r="N203" i="28"/>
  <c r="O203" i="28"/>
  <c r="P203" i="28"/>
  <c r="Q203" i="28"/>
  <c r="R203" i="28"/>
  <c r="S203" i="28"/>
  <c r="T203" i="28"/>
  <c r="U203" i="28"/>
  <c r="V203" i="28"/>
  <c r="W203" i="28"/>
  <c r="X203" i="28"/>
  <c r="Y203" i="28"/>
  <c r="C204" i="28"/>
  <c r="D204" i="28"/>
  <c r="E204" i="28"/>
  <c r="F204" i="28"/>
  <c r="G204" i="28"/>
  <c r="H204" i="28"/>
  <c r="I204" i="28"/>
  <c r="J204" i="28"/>
  <c r="K204" i="28"/>
  <c r="L204" i="28"/>
  <c r="M204" i="28"/>
  <c r="N204" i="28"/>
  <c r="O204" i="28"/>
  <c r="P204" i="28"/>
  <c r="Q204" i="28"/>
  <c r="R204" i="28"/>
  <c r="S204" i="28"/>
  <c r="T204" i="28"/>
  <c r="U204" i="28"/>
  <c r="V204" i="28"/>
  <c r="W204" i="28"/>
  <c r="X204" i="28"/>
  <c r="Y204" i="28"/>
  <c r="C205" i="28"/>
  <c r="D205" i="28"/>
  <c r="E205" i="28"/>
  <c r="F205" i="28"/>
  <c r="G205" i="28"/>
  <c r="H205" i="28"/>
  <c r="I205" i="28"/>
  <c r="J205" i="28"/>
  <c r="K205" i="28"/>
  <c r="L205" i="28"/>
  <c r="M205" i="28"/>
  <c r="N205" i="28"/>
  <c r="O205" i="28"/>
  <c r="P205" i="28"/>
  <c r="Q205" i="28"/>
  <c r="R205" i="28"/>
  <c r="S205" i="28"/>
  <c r="T205" i="28"/>
  <c r="U205" i="28"/>
  <c r="V205" i="28"/>
  <c r="W205" i="28"/>
  <c r="X205" i="28"/>
  <c r="Y205" i="28"/>
  <c r="C206" i="28"/>
  <c r="D206" i="28"/>
  <c r="E206" i="28"/>
  <c r="F206" i="28"/>
  <c r="G206" i="28"/>
  <c r="H206" i="28"/>
  <c r="I206" i="28"/>
  <c r="J206" i="28"/>
  <c r="K206" i="28"/>
  <c r="L206" i="28"/>
  <c r="M206" i="28"/>
  <c r="N206" i="28"/>
  <c r="O206" i="28"/>
  <c r="P206" i="28"/>
  <c r="Q206" i="28"/>
  <c r="R206" i="28"/>
  <c r="S206" i="28"/>
  <c r="T206" i="28"/>
  <c r="U206" i="28"/>
  <c r="V206" i="28"/>
  <c r="W206" i="28"/>
  <c r="X206" i="28"/>
  <c r="Y206" i="28"/>
  <c r="C207" i="28"/>
  <c r="D207" i="28"/>
  <c r="E207" i="28"/>
  <c r="F207" i="28"/>
  <c r="G207" i="28"/>
  <c r="H207" i="28"/>
  <c r="I207" i="28"/>
  <c r="J207" i="28"/>
  <c r="K207" i="28"/>
  <c r="L207" i="28"/>
  <c r="M207" i="28"/>
  <c r="N207" i="28"/>
  <c r="O207" i="28"/>
  <c r="P207" i="28"/>
  <c r="Q207" i="28"/>
  <c r="R207" i="28"/>
  <c r="S207" i="28"/>
  <c r="T207" i="28"/>
  <c r="U207" i="28"/>
  <c r="V207" i="28"/>
  <c r="W207" i="28"/>
  <c r="X207" i="28"/>
  <c r="Y207" i="28"/>
  <c r="C208" i="28"/>
  <c r="D208" i="28"/>
  <c r="E208" i="28"/>
  <c r="F208" i="28"/>
  <c r="G208" i="28"/>
  <c r="H208" i="28"/>
  <c r="I208" i="28"/>
  <c r="J208" i="28"/>
  <c r="K208" i="28"/>
  <c r="L208" i="28"/>
  <c r="M208" i="28"/>
  <c r="N208" i="28"/>
  <c r="O208" i="28"/>
  <c r="P208" i="28"/>
  <c r="Q208" i="28"/>
  <c r="R208" i="28"/>
  <c r="S208" i="28"/>
  <c r="T208" i="28"/>
  <c r="U208" i="28"/>
  <c r="V208" i="28"/>
  <c r="W208" i="28"/>
  <c r="X208" i="28"/>
  <c r="Y208" i="28"/>
  <c r="C209" i="28"/>
  <c r="D209" i="28"/>
  <c r="E209" i="28"/>
  <c r="F209" i="28"/>
  <c r="G209" i="28"/>
  <c r="H209" i="28"/>
  <c r="I209" i="28"/>
  <c r="J209" i="28"/>
  <c r="K209" i="28"/>
  <c r="L209" i="28"/>
  <c r="M209" i="28"/>
  <c r="N209" i="28"/>
  <c r="O209" i="28"/>
  <c r="P209" i="28"/>
  <c r="Q209" i="28"/>
  <c r="R209" i="28"/>
  <c r="S209" i="28"/>
  <c r="T209" i="28"/>
  <c r="U209" i="28"/>
  <c r="V209" i="28"/>
  <c r="W209" i="28"/>
  <c r="X209" i="28"/>
  <c r="Y209" i="28"/>
  <c r="C210" i="28"/>
  <c r="D210" i="28"/>
  <c r="E210" i="28"/>
  <c r="F210" i="28"/>
  <c r="G210" i="28"/>
  <c r="H210" i="28"/>
  <c r="I210" i="28"/>
  <c r="J210" i="28"/>
  <c r="K210" i="28"/>
  <c r="L210" i="28"/>
  <c r="M210" i="28"/>
  <c r="N210" i="28"/>
  <c r="O210" i="28"/>
  <c r="P210" i="28"/>
  <c r="Q210" i="28"/>
  <c r="R210" i="28"/>
  <c r="S210" i="28"/>
  <c r="T210" i="28"/>
  <c r="U210" i="28"/>
  <c r="V210" i="28"/>
  <c r="W210" i="28"/>
  <c r="X210" i="28"/>
  <c r="Y210" i="28"/>
  <c r="C211" i="28"/>
  <c r="D211" i="28"/>
  <c r="E211" i="28"/>
  <c r="F211" i="28"/>
  <c r="G211" i="28"/>
  <c r="H211" i="28"/>
  <c r="I211" i="28"/>
  <c r="J211" i="28"/>
  <c r="K211" i="28"/>
  <c r="L211" i="28"/>
  <c r="M211" i="28"/>
  <c r="N211" i="28"/>
  <c r="O211" i="28"/>
  <c r="P211" i="28"/>
  <c r="Q211" i="28"/>
  <c r="R211" i="28"/>
  <c r="S211" i="28"/>
  <c r="T211" i="28"/>
  <c r="U211" i="28"/>
  <c r="V211" i="28"/>
  <c r="W211" i="28"/>
  <c r="X211" i="28"/>
  <c r="Y211" i="28"/>
  <c r="C212" i="28"/>
  <c r="D212" i="28"/>
  <c r="E212" i="28"/>
  <c r="F212" i="28"/>
  <c r="G212" i="28"/>
  <c r="H212" i="28"/>
  <c r="I212" i="28"/>
  <c r="J212" i="28"/>
  <c r="K212" i="28"/>
  <c r="L212" i="28"/>
  <c r="M212" i="28"/>
  <c r="N212" i="28"/>
  <c r="O212" i="28"/>
  <c r="P212" i="28"/>
  <c r="Q212" i="28"/>
  <c r="R212" i="28"/>
  <c r="S212" i="28"/>
  <c r="T212" i="28"/>
  <c r="U212" i="28"/>
  <c r="V212" i="28"/>
  <c r="W212" i="28"/>
  <c r="X212" i="28"/>
  <c r="Y212" i="28"/>
  <c r="C213" i="28"/>
  <c r="D213" i="28"/>
  <c r="E213" i="28"/>
  <c r="F213" i="28"/>
  <c r="G213" i="28"/>
  <c r="H213" i="28"/>
  <c r="I213" i="28"/>
  <c r="J213" i="28"/>
  <c r="K213" i="28"/>
  <c r="L213" i="28"/>
  <c r="M213" i="28"/>
  <c r="N213" i="28"/>
  <c r="O213" i="28"/>
  <c r="P213" i="28"/>
  <c r="Q213" i="28"/>
  <c r="R213" i="28"/>
  <c r="S213" i="28"/>
  <c r="T213" i="28"/>
  <c r="U213" i="28"/>
  <c r="V213" i="28"/>
  <c r="W213" i="28"/>
  <c r="X213" i="28"/>
  <c r="Y213" i="28"/>
  <c r="C214" i="28"/>
  <c r="D214" i="28"/>
  <c r="E214" i="28"/>
  <c r="F214" i="28"/>
  <c r="G214" i="28"/>
  <c r="H214" i="28"/>
  <c r="I214" i="28"/>
  <c r="J214" i="28"/>
  <c r="K214" i="28"/>
  <c r="L214" i="28"/>
  <c r="M214" i="28"/>
  <c r="N214" i="28"/>
  <c r="O214" i="28"/>
  <c r="P214" i="28"/>
  <c r="Q214" i="28"/>
  <c r="R214" i="28"/>
  <c r="S214" i="28"/>
  <c r="T214" i="28"/>
  <c r="U214" i="28"/>
  <c r="V214" i="28"/>
  <c r="W214" i="28"/>
  <c r="X214" i="28"/>
  <c r="Y214" i="28"/>
  <c r="C215" i="28"/>
  <c r="D215" i="28"/>
  <c r="E215" i="28"/>
  <c r="F215" i="28"/>
  <c r="G215" i="28"/>
  <c r="H215" i="28"/>
  <c r="I215" i="28"/>
  <c r="J215" i="28"/>
  <c r="K215" i="28"/>
  <c r="L215" i="28"/>
  <c r="M215" i="28"/>
  <c r="N215" i="28"/>
  <c r="O215" i="28"/>
  <c r="P215" i="28"/>
  <c r="Q215" i="28"/>
  <c r="R215" i="28"/>
  <c r="S215" i="28"/>
  <c r="T215" i="28"/>
  <c r="U215" i="28"/>
  <c r="V215" i="28"/>
  <c r="W215" i="28"/>
  <c r="X215" i="28"/>
  <c r="Y215" i="28"/>
  <c r="C216" i="28"/>
  <c r="D216" i="28"/>
  <c r="E216" i="28"/>
  <c r="F216" i="28"/>
  <c r="G216" i="28"/>
  <c r="H216" i="28"/>
  <c r="I216" i="28"/>
  <c r="J216" i="28"/>
  <c r="K216" i="28"/>
  <c r="L216" i="28"/>
  <c r="M216" i="28"/>
  <c r="N216" i="28"/>
  <c r="O216" i="28"/>
  <c r="P216" i="28"/>
  <c r="Q216" i="28"/>
  <c r="R216" i="28"/>
  <c r="S216" i="28"/>
  <c r="T216" i="28"/>
  <c r="U216" i="28"/>
  <c r="V216" i="28"/>
  <c r="W216" i="28"/>
  <c r="X216" i="28"/>
  <c r="Y216" i="28"/>
  <c r="C217" i="28"/>
  <c r="D217" i="28"/>
  <c r="E217" i="28"/>
  <c r="F217" i="28"/>
  <c r="G217" i="28"/>
  <c r="H217" i="28"/>
  <c r="I217" i="28"/>
  <c r="J217" i="28"/>
  <c r="K217" i="28"/>
  <c r="L217" i="28"/>
  <c r="M217" i="28"/>
  <c r="N217" i="28"/>
  <c r="O217" i="28"/>
  <c r="P217" i="28"/>
  <c r="Q217" i="28"/>
  <c r="R217" i="28"/>
  <c r="S217" i="28"/>
  <c r="T217" i="28"/>
  <c r="U217" i="28"/>
  <c r="V217" i="28"/>
  <c r="W217" i="28"/>
  <c r="X217" i="28"/>
  <c r="Y217" i="28"/>
  <c r="C218" i="28"/>
  <c r="D218" i="28"/>
  <c r="E218" i="28"/>
  <c r="F218" i="28"/>
  <c r="G218" i="28"/>
  <c r="H218" i="28"/>
  <c r="I218" i="28"/>
  <c r="J218" i="28"/>
  <c r="K218" i="28"/>
  <c r="L218" i="28"/>
  <c r="M218" i="28"/>
  <c r="N218" i="28"/>
  <c r="O218" i="28"/>
  <c r="P218" i="28"/>
  <c r="Q218" i="28"/>
  <c r="R218" i="28"/>
  <c r="S218" i="28"/>
  <c r="T218" i="28"/>
  <c r="U218" i="28"/>
  <c r="V218" i="28"/>
  <c r="W218" i="28"/>
  <c r="X218" i="28"/>
  <c r="Y218" i="28"/>
  <c r="C219" i="28"/>
  <c r="D219" i="28"/>
  <c r="E219" i="28"/>
  <c r="F219" i="28"/>
  <c r="G219" i="28"/>
  <c r="H219" i="28"/>
  <c r="I219" i="28"/>
  <c r="J219" i="28"/>
  <c r="K219" i="28"/>
  <c r="L219" i="28"/>
  <c r="M219" i="28"/>
  <c r="N219" i="28"/>
  <c r="O219" i="28"/>
  <c r="P219" i="28"/>
  <c r="Q219" i="28"/>
  <c r="R219" i="28"/>
  <c r="S219" i="28"/>
  <c r="T219" i="28"/>
  <c r="U219" i="28"/>
  <c r="V219" i="28"/>
  <c r="W219" i="28"/>
  <c r="X219" i="28"/>
  <c r="Y219" i="28"/>
  <c r="C220" i="28"/>
  <c r="D220" i="28"/>
  <c r="E220" i="28"/>
  <c r="F220" i="28"/>
  <c r="G220" i="28"/>
  <c r="H220" i="28"/>
  <c r="I220" i="28"/>
  <c r="J220" i="28"/>
  <c r="K220" i="28"/>
  <c r="L220" i="28"/>
  <c r="M220" i="28"/>
  <c r="N220" i="28"/>
  <c r="O220" i="28"/>
  <c r="P220" i="28"/>
  <c r="Q220" i="28"/>
  <c r="R220" i="28"/>
  <c r="S220" i="28"/>
  <c r="T220" i="28"/>
  <c r="U220" i="28"/>
  <c r="V220" i="28"/>
  <c r="W220" i="28"/>
  <c r="X220" i="28"/>
  <c r="Y220" i="28"/>
  <c r="C221" i="28"/>
  <c r="D221" i="28"/>
  <c r="E221" i="28"/>
  <c r="F221" i="28"/>
  <c r="G221" i="28"/>
  <c r="H221" i="28"/>
  <c r="I221" i="28"/>
  <c r="J221" i="28"/>
  <c r="K221" i="28"/>
  <c r="L221" i="28"/>
  <c r="M221" i="28"/>
  <c r="N221" i="28"/>
  <c r="O221" i="28"/>
  <c r="P221" i="28"/>
  <c r="Q221" i="28"/>
  <c r="R221" i="28"/>
  <c r="S221" i="28"/>
  <c r="T221" i="28"/>
  <c r="U221" i="28"/>
  <c r="V221" i="28"/>
  <c r="W221" i="28"/>
  <c r="X221" i="28"/>
  <c r="Y22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191" i="28"/>
  <c r="C156" i="28"/>
  <c r="D156" i="28"/>
  <c r="E156" i="28"/>
  <c r="F156" i="28"/>
  <c r="G156" i="28"/>
  <c r="H156" i="28"/>
  <c r="I156" i="28"/>
  <c r="J156" i="28"/>
  <c r="K156" i="28"/>
  <c r="L156" i="28"/>
  <c r="M156" i="28"/>
  <c r="N156" i="28"/>
  <c r="O156" i="28"/>
  <c r="P156" i="28"/>
  <c r="Q156" i="28"/>
  <c r="R156" i="28"/>
  <c r="S156" i="28"/>
  <c r="T156" i="28"/>
  <c r="U156" i="28"/>
  <c r="V156" i="28"/>
  <c r="W156" i="28"/>
  <c r="X156" i="28"/>
  <c r="Y156" i="28"/>
  <c r="C157" i="28"/>
  <c r="D157" i="28"/>
  <c r="E157" i="28"/>
  <c r="F157" i="28"/>
  <c r="G157" i="28"/>
  <c r="H157" i="28"/>
  <c r="I157" i="28"/>
  <c r="J157" i="28"/>
  <c r="K157" i="28"/>
  <c r="L157" i="28"/>
  <c r="M157" i="28"/>
  <c r="N157" i="28"/>
  <c r="O157" i="28"/>
  <c r="P157" i="28"/>
  <c r="Q157" i="28"/>
  <c r="R157" i="28"/>
  <c r="S157" i="28"/>
  <c r="T157" i="28"/>
  <c r="U157" i="28"/>
  <c r="V157" i="28"/>
  <c r="W157" i="28"/>
  <c r="X157" i="28"/>
  <c r="Y157" i="28"/>
  <c r="C158" i="28"/>
  <c r="D158" i="28"/>
  <c r="E158" i="28"/>
  <c r="F158" i="28"/>
  <c r="G158" i="28"/>
  <c r="H158" i="28"/>
  <c r="I158" i="28"/>
  <c r="J158" i="28"/>
  <c r="K158" i="28"/>
  <c r="L158" i="28"/>
  <c r="M158" i="28"/>
  <c r="N158" i="28"/>
  <c r="O158" i="28"/>
  <c r="P158" i="28"/>
  <c r="Q158" i="28"/>
  <c r="R158" i="28"/>
  <c r="S158" i="28"/>
  <c r="T158" i="28"/>
  <c r="U158" i="28"/>
  <c r="V158" i="28"/>
  <c r="W158" i="28"/>
  <c r="X158" i="28"/>
  <c r="Y158" i="28"/>
  <c r="C159" i="28"/>
  <c r="D159" i="28"/>
  <c r="E159" i="28"/>
  <c r="F159" i="28"/>
  <c r="G159" i="28"/>
  <c r="H159" i="28"/>
  <c r="I159" i="28"/>
  <c r="J159" i="28"/>
  <c r="K159" i="28"/>
  <c r="L159" i="28"/>
  <c r="M159" i="28"/>
  <c r="N159" i="28"/>
  <c r="O159" i="28"/>
  <c r="P159" i="28"/>
  <c r="Q159" i="28"/>
  <c r="R159" i="28"/>
  <c r="S159" i="28"/>
  <c r="T159" i="28"/>
  <c r="U159" i="28"/>
  <c r="V159" i="28"/>
  <c r="W159" i="28"/>
  <c r="X159" i="28"/>
  <c r="Y159" i="28"/>
  <c r="C160" i="28"/>
  <c r="D160" i="28"/>
  <c r="E160" i="28"/>
  <c r="F160" i="28"/>
  <c r="G160" i="28"/>
  <c r="H160" i="28"/>
  <c r="I160" i="28"/>
  <c r="J160" i="28"/>
  <c r="K160" i="28"/>
  <c r="L160" i="28"/>
  <c r="M160" i="28"/>
  <c r="N160" i="28"/>
  <c r="O160" i="28"/>
  <c r="P160" i="28"/>
  <c r="Q160" i="28"/>
  <c r="R160" i="28"/>
  <c r="S160" i="28"/>
  <c r="T160" i="28"/>
  <c r="U160" i="28"/>
  <c r="V160" i="28"/>
  <c r="W160" i="28"/>
  <c r="X160" i="28"/>
  <c r="Y160" i="28"/>
  <c r="C161" i="28"/>
  <c r="D161" i="28"/>
  <c r="E161" i="28"/>
  <c r="F161" i="28"/>
  <c r="G161" i="28"/>
  <c r="H161" i="28"/>
  <c r="I161" i="28"/>
  <c r="J161" i="28"/>
  <c r="K161" i="28"/>
  <c r="L161" i="28"/>
  <c r="M161" i="28"/>
  <c r="N161" i="28"/>
  <c r="O161" i="28"/>
  <c r="P161" i="28"/>
  <c r="Q161" i="28"/>
  <c r="R161" i="28"/>
  <c r="S161" i="28"/>
  <c r="T161" i="28"/>
  <c r="U161" i="28"/>
  <c r="V161" i="28"/>
  <c r="W161" i="28"/>
  <c r="X161" i="28"/>
  <c r="Y161" i="28"/>
  <c r="C162" i="28"/>
  <c r="D162" i="28"/>
  <c r="E162" i="28"/>
  <c r="F162" i="28"/>
  <c r="G162" i="28"/>
  <c r="H162" i="28"/>
  <c r="I162" i="28"/>
  <c r="J162" i="28"/>
  <c r="K162" i="28"/>
  <c r="L162" i="28"/>
  <c r="M162" i="28"/>
  <c r="N162" i="28"/>
  <c r="O162" i="28"/>
  <c r="P162" i="28"/>
  <c r="Q162" i="28"/>
  <c r="R162" i="28"/>
  <c r="S162" i="28"/>
  <c r="T162" i="28"/>
  <c r="U162" i="28"/>
  <c r="V162" i="28"/>
  <c r="W162" i="28"/>
  <c r="X162" i="28"/>
  <c r="Y162" i="28"/>
  <c r="C163" i="28"/>
  <c r="D163" i="28"/>
  <c r="E163" i="28"/>
  <c r="F163" i="28"/>
  <c r="G163" i="28"/>
  <c r="H163" i="28"/>
  <c r="I163" i="28"/>
  <c r="J163" i="28"/>
  <c r="K163" i="28"/>
  <c r="L163" i="28"/>
  <c r="M163" i="28"/>
  <c r="N163" i="28"/>
  <c r="O163" i="28"/>
  <c r="P163" i="28"/>
  <c r="Q163" i="28"/>
  <c r="R163" i="28"/>
  <c r="S163" i="28"/>
  <c r="T163" i="28"/>
  <c r="U163" i="28"/>
  <c r="V163" i="28"/>
  <c r="W163" i="28"/>
  <c r="X163" i="28"/>
  <c r="Y163" i="28"/>
  <c r="C164" i="28"/>
  <c r="D164" i="28"/>
  <c r="E164" i="28"/>
  <c r="F164" i="28"/>
  <c r="G164" i="28"/>
  <c r="H164" i="28"/>
  <c r="I164" i="28"/>
  <c r="J164" i="28"/>
  <c r="K164" i="28"/>
  <c r="L164" i="28"/>
  <c r="M164" i="28"/>
  <c r="N164" i="28"/>
  <c r="O164" i="28"/>
  <c r="P164" i="28"/>
  <c r="Q164" i="28"/>
  <c r="R164" i="28"/>
  <c r="S164" i="28"/>
  <c r="T164" i="28"/>
  <c r="U164" i="28"/>
  <c r="V164" i="28"/>
  <c r="W164" i="28"/>
  <c r="X164" i="28"/>
  <c r="Y164" i="28"/>
  <c r="C165" i="28"/>
  <c r="D165" i="28"/>
  <c r="E165" i="28"/>
  <c r="F165" i="28"/>
  <c r="G165" i="28"/>
  <c r="H165" i="28"/>
  <c r="I165" i="28"/>
  <c r="J165" i="28"/>
  <c r="K165" i="28"/>
  <c r="L165" i="28"/>
  <c r="M165" i="28"/>
  <c r="N165" i="28"/>
  <c r="O165" i="28"/>
  <c r="P165" i="28"/>
  <c r="Q165" i="28"/>
  <c r="R165" i="28"/>
  <c r="S165" i="28"/>
  <c r="T165" i="28"/>
  <c r="U165" i="28"/>
  <c r="V165" i="28"/>
  <c r="W165" i="28"/>
  <c r="X165" i="28"/>
  <c r="Y165" i="28"/>
  <c r="C166" i="28"/>
  <c r="D166" i="28"/>
  <c r="E166" i="28"/>
  <c r="F166" i="28"/>
  <c r="G166" i="28"/>
  <c r="H166" i="28"/>
  <c r="I166" i="28"/>
  <c r="J166" i="28"/>
  <c r="K166" i="28"/>
  <c r="L166" i="28"/>
  <c r="M166" i="28"/>
  <c r="N166" i="28"/>
  <c r="O166" i="28"/>
  <c r="P166" i="28"/>
  <c r="Q166" i="28"/>
  <c r="R166" i="28"/>
  <c r="S166" i="28"/>
  <c r="T166" i="28"/>
  <c r="U166" i="28"/>
  <c r="V166" i="28"/>
  <c r="W166" i="28"/>
  <c r="X166" i="28"/>
  <c r="Y166" i="28"/>
  <c r="C167" i="28"/>
  <c r="D167" i="28"/>
  <c r="E167" i="28"/>
  <c r="F167" i="28"/>
  <c r="G167" i="28"/>
  <c r="H167" i="28"/>
  <c r="I167" i="28"/>
  <c r="J167" i="28"/>
  <c r="K167" i="28"/>
  <c r="L167" i="28"/>
  <c r="M167" i="28"/>
  <c r="N167" i="28"/>
  <c r="O167" i="28"/>
  <c r="P167" i="28"/>
  <c r="Q167" i="28"/>
  <c r="R167" i="28"/>
  <c r="S167" i="28"/>
  <c r="T167" i="28"/>
  <c r="U167" i="28"/>
  <c r="V167" i="28"/>
  <c r="W167" i="28"/>
  <c r="X167" i="28"/>
  <c r="Y167" i="28"/>
  <c r="C168" i="28"/>
  <c r="D168" i="28"/>
  <c r="E168" i="28"/>
  <c r="F168" i="28"/>
  <c r="G168" i="28"/>
  <c r="H168" i="28"/>
  <c r="I168" i="28"/>
  <c r="J168" i="28"/>
  <c r="K168" i="28"/>
  <c r="L168" i="28"/>
  <c r="M168" i="28"/>
  <c r="N168" i="28"/>
  <c r="O168" i="28"/>
  <c r="P168" i="28"/>
  <c r="Q168" i="28"/>
  <c r="R168" i="28"/>
  <c r="S168" i="28"/>
  <c r="T168" i="28"/>
  <c r="U168" i="28"/>
  <c r="V168" i="28"/>
  <c r="W168" i="28"/>
  <c r="X168" i="28"/>
  <c r="Y168" i="28"/>
  <c r="C169" i="28"/>
  <c r="D169" i="28"/>
  <c r="E169" i="28"/>
  <c r="F169" i="28"/>
  <c r="G169" i="28"/>
  <c r="H169" i="28"/>
  <c r="I169" i="28"/>
  <c r="J169" i="28"/>
  <c r="K169" i="28"/>
  <c r="L169" i="28"/>
  <c r="M169" i="28"/>
  <c r="N169" i="28"/>
  <c r="O169" i="28"/>
  <c r="P169" i="28"/>
  <c r="Q169" i="28"/>
  <c r="R169" i="28"/>
  <c r="S169" i="28"/>
  <c r="T169" i="28"/>
  <c r="U169" i="28"/>
  <c r="V169" i="28"/>
  <c r="W169" i="28"/>
  <c r="X169" i="28"/>
  <c r="Y169" i="28"/>
  <c r="C170" i="28"/>
  <c r="D170" i="28"/>
  <c r="E170" i="28"/>
  <c r="F170" i="28"/>
  <c r="G170" i="28"/>
  <c r="H170" i="28"/>
  <c r="I170" i="28"/>
  <c r="J170" i="28"/>
  <c r="K170" i="28"/>
  <c r="L170" i="28"/>
  <c r="M170" i="28"/>
  <c r="N170" i="28"/>
  <c r="O170" i="28"/>
  <c r="P170" i="28"/>
  <c r="Q170" i="28"/>
  <c r="R170" i="28"/>
  <c r="S170" i="28"/>
  <c r="T170" i="28"/>
  <c r="U170" i="28"/>
  <c r="V170" i="28"/>
  <c r="W170" i="28"/>
  <c r="X170" i="28"/>
  <c r="Y170" i="28"/>
  <c r="C171" i="28"/>
  <c r="D171" i="28"/>
  <c r="E171" i="28"/>
  <c r="F171" i="28"/>
  <c r="G171" i="28"/>
  <c r="H171" i="28"/>
  <c r="I171" i="28"/>
  <c r="J171" i="28"/>
  <c r="K171" i="28"/>
  <c r="L171" i="28"/>
  <c r="M171" i="28"/>
  <c r="N171" i="28"/>
  <c r="O171" i="28"/>
  <c r="P171" i="28"/>
  <c r="Q171" i="28"/>
  <c r="R171" i="28"/>
  <c r="S171" i="28"/>
  <c r="T171" i="28"/>
  <c r="U171" i="28"/>
  <c r="V171" i="28"/>
  <c r="W171" i="28"/>
  <c r="X171" i="28"/>
  <c r="Y171" i="28"/>
  <c r="C172" i="28"/>
  <c r="D172" i="28"/>
  <c r="E172" i="28"/>
  <c r="F172" i="28"/>
  <c r="G172" i="28"/>
  <c r="H172" i="28"/>
  <c r="I172" i="28"/>
  <c r="J172" i="28"/>
  <c r="K172" i="28"/>
  <c r="L172" i="28"/>
  <c r="M172" i="28"/>
  <c r="N172" i="28"/>
  <c r="O172" i="28"/>
  <c r="P172" i="28"/>
  <c r="Q172" i="28"/>
  <c r="R172" i="28"/>
  <c r="S172" i="28"/>
  <c r="T172" i="28"/>
  <c r="U172" i="28"/>
  <c r="V172" i="28"/>
  <c r="W172" i="28"/>
  <c r="X172" i="28"/>
  <c r="Y172" i="28"/>
  <c r="C173" i="28"/>
  <c r="D173" i="28"/>
  <c r="E173" i="28"/>
  <c r="F173" i="28"/>
  <c r="G173" i="28"/>
  <c r="H173" i="28"/>
  <c r="I173" i="28"/>
  <c r="J173" i="28"/>
  <c r="K173" i="28"/>
  <c r="L173" i="28"/>
  <c r="M173" i="28"/>
  <c r="N173" i="28"/>
  <c r="O173" i="28"/>
  <c r="P173" i="28"/>
  <c r="Q173" i="28"/>
  <c r="R173" i="28"/>
  <c r="S173" i="28"/>
  <c r="T173" i="28"/>
  <c r="U173" i="28"/>
  <c r="V173" i="28"/>
  <c r="W173" i="28"/>
  <c r="X173" i="28"/>
  <c r="Y173" i="28"/>
  <c r="C174" i="28"/>
  <c r="D174" i="28"/>
  <c r="E174" i="28"/>
  <c r="F174" i="28"/>
  <c r="G174" i="28"/>
  <c r="H174" i="28"/>
  <c r="I174" i="28"/>
  <c r="J174" i="28"/>
  <c r="K174" i="28"/>
  <c r="L174" i="28"/>
  <c r="M174" i="28"/>
  <c r="N174" i="28"/>
  <c r="O174" i="28"/>
  <c r="P174" i="28"/>
  <c r="Q174" i="28"/>
  <c r="R174" i="28"/>
  <c r="S174" i="28"/>
  <c r="T174" i="28"/>
  <c r="U174" i="28"/>
  <c r="V174" i="28"/>
  <c r="W174" i="28"/>
  <c r="X174" i="28"/>
  <c r="Y174" i="28"/>
  <c r="C175" i="28"/>
  <c r="D175" i="28"/>
  <c r="E175" i="28"/>
  <c r="F175" i="28"/>
  <c r="G175" i="28"/>
  <c r="H175" i="28"/>
  <c r="I175" i="28"/>
  <c r="J175" i="28"/>
  <c r="K175" i="28"/>
  <c r="L175" i="28"/>
  <c r="M175" i="28"/>
  <c r="N175" i="28"/>
  <c r="O175" i="28"/>
  <c r="P175" i="28"/>
  <c r="Q175" i="28"/>
  <c r="R175" i="28"/>
  <c r="S175" i="28"/>
  <c r="T175" i="28"/>
  <c r="U175" i="28"/>
  <c r="V175" i="28"/>
  <c r="W175" i="28"/>
  <c r="X175" i="28"/>
  <c r="Y175" i="28"/>
  <c r="C176" i="28"/>
  <c r="D176" i="28"/>
  <c r="E176" i="28"/>
  <c r="F176" i="28"/>
  <c r="G176" i="28"/>
  <c r="H176" i="28"/>
  <c r="I176" i="28"/>
  <c r="J176" i="28"/>
  <c r="K176" i="28"/>
  <c r="L176" i="28"/>
  <c r="M176" i="28"/>
  <c r="N176" i="28"/>
  <c r="O176" i="28"/>
  <c r="P176" i="28"/>
  <c r="Q176" i="28"/>
  <c r="R176" i="28"/>
  <c r="S176" i="28"/>
  <c r="T176" i="28"/>
  <c r="U176" i="28"/>
  <c r="V176" i="28"/>
  <c r="W176" i="28"/>
  <c r="X176" i="28"/>
  <c r="Y176" i="28"/>
  <c r="C177" i="28"/>
  <c r="D177" i="28"/>
  <c r="E177" i="28"/>
  <c r="F177" i="28"/>
  <c r="G177" i="28"/>
  <c r="H177" i="28"/>
  <c r="I177" i="28"/>
  <c r="J177" i="28"/>
  <c r="K177" i="28"/>
  <c r="L177" i="28"/>
  <c r="M177" i="28"/>
  <c r="N177" i="28"/>
  <c r="O177" i="28"/>
  <c r="P177" i="28"/>
  <c r="Q177" i="28"/>
  <c r="R177" i="28"/>
  <c r="S177" i="28"/>
  <c r="T177" i="28"/>
  <c r="U177" i="28"/>
  <c r="V177" i="28"/>
  <c r="W177" i="28"/>
  <c r="X177" i="28"/>
  <c r="Y177" i="28"/>
  <c r="C178" i="28"/>
  <c r="D178" i="28"/>
  <c r="E178" i="28"/>
  <c r="F178" i="28"/>
  <c r="G178" i="28"/>
  <c r="H178" i="28"/>
  <c r="I178" i="28"/>
  <c r="J178" i="28"/>
  <c r="K178" i="28"/>
  <c r="L178" i="28"/>
  <c r="M178" i="28"/>
  <c r="N178" i="28"/>
  <c r="O178" i="28"/>
  <c r="P178" i="28"/>
  <c r="Q178" i="28"/>
  <c r="R178" i="28"/>
  <c r="S178" i="28"/>
  <c r="T178" i="28"/>
  <c r="U178" i="28"/>
  <c r="V178" i="28"/>
  <c r="W178" i="28"/>
  <c r="X178" i="28"/>
  <c r="Y178" i="28"/>
  <c r="C179" i="28"/>
  <c r="D179" i="28"/>
  <c r="E179" i="28"/>
  <c r="F179" i="28"/>
  <c r="G179" i="28"/>
  <c r="H179" i="28"/>
  <c r="I179" i="28"/>
  <c r="J179" i="28"/>
  <c r="K179" i="28"/>
  <c r="L179" i="28"/>
  <c r="M179" i="28"/>
  <c r="N179" i="28"/>
  <c r="O179" i="28"/>
  <c r="P179" i="28"/>
  <c r="Q179" i="28"/>
  <c r="R179" i="28"/>
  <c r="S179" i="28"/>
  <c r="T179" i="28"/>
  <c r="U179" i="28"/>
  <c r="V179" i="28"/>
  <c r="W179" i="28"/>
  <c r="X179" i="28"/>
  <c r="Y179" i="28"/>
  <c r="C180" i="28"/>
  <c r="D180" i="28"/>
  <c r="E180" i="28"/>
  <c r="F180" i="28"/>
  <c r="G180" i="28"/>
  <c r="H180" i="28"/>
  <c r="I180" i="28"/>
  <c r="J180" i="28"/>
  <c r="K180" i="28"/>
  <c r="L180" i="28"/>
  <c r="M180" i="28"/>
  <c r="N180" i="28"/>
  <c r="O180" i="28"/>
  <c r="P180" i="28"/>
  <c r="Q180" i="28"/>
  <c r="R180" i="28"/>
  <c r="S180" i="28"/>
  <c r="T180" i="28"/>
  <c r="U180" i="28"/>
  <c r="V180" i="28"/>
  <c r="W180" i="28"/>
  <c r="X180" i="28"/>
  <c r="Y180" i="28"/>
  <c r="C181" i="28"/>
  <c r="D181" i="28"/>
  <c r="E181" i="28"/>
  <c r="F181" i="28"/>
  <c r="G181" i="28"/>
  <c r="H181" i="28"/>
  <c r="I181" i="28"/>
  <c r="J181" i="28"/>
  <c r="K181" i="28"/>
  <c r="L181" i="28"/>
  <c r="M181" i="28"/>
  <c r="N181" i="28"/>
  <c r="O181" i="28"/>
  <c r="P181" i="28"/>
  <c r="Q181" i="28"/>
  <c r="R181" i="28"/>
  <c r="S181" i="28"/>
  <c r="T181" i="28"/>
  <c r="U181" i="28"/>
  <c r="V181" i="28"/>
  <c r="W181" i="28"/>
  <c r="X181" i="28"/>
  <c r="Y181" i="28"/>
  <c r="C182" i="28"/>
  <c r="D182" i="28"/>
  <c r="E182" i="28"/>
  <c r="F182" i="28"/>
  <c r="G182" i="28"/>
  <c r="H182" i="28"/>
  <c r="I182" i="28"/>
  <c r="J182" i="28"/>
  <c r="K182" i="28"/>
  <c r="L182" i="28"/>
  <c r="M182" i="28"/>
  <c r="N182" i="28"/>
  <c r="O182" i="28"/>
  <c r="P182" i="28"/>
  <c r="Q182" i="28"/>
  <c r="R182" i="28"/>
  <c r="S182" i="28"/>
  <c r="T182" i="28"/>
  <c r="U182" i="28"/>
  <c r="V182" i="28"/>
  <c r="W182" i="28"/>
  <c r="X182" i="28"/>
  <c r="Y182" i="28"/>
  <c r="C183" i="28"/>
  <c r="D183" i="28"/>
  <c r="E183" i="28"/>
  <c r="F183" i="28"/>
  <c r="G183" i="28"/>
  <c r="H183" i="28"/>
  <c r="I183" i="28"/>
  <c r="J183" i="28"/>
  <c r="K183" i="28"/>
  <c r="L183" i="28"/>
  <c r="M183" i="28"/>
  <c r="N183" i="28"/>
  <c r="O183" i="28"/>
  <c r="P183" i="28"/>
  <c r="Q183" i="28"/>
  <c r="R183" i="28"/>
  <c r="S183" i="28"/>
  <c r="T183" i="28"/>
  <c r="U183" i="28"/>
  <c r="V183" i="28"/>
  <c r="W183" i="28"/>
  <c r="X183" i="28"/>
  <c r="Y183" i="28"/>
  <c r="C184" i="28"/>
  <c r="D184" i="28"/>
  <c r="E184" i="28"/>
  <c r="F184" i="28"/>
  <c r="G184" i="28"/>
  <c r="H184" i="28"/>
  <c r="I184" i="28"/>
  <c r="J184" i="28"/>
  <c r="K184" i="28"/>
  <c r="L184" i="28"/>
  <c r="M184" i="28"/>
  <c r="N184" i="28"/>
  <c r="O184" i="28"/>
  <c r="P184" i="28"/>
  <c r="Q184" i="28"/>
  <c r="R184" i="28"/>
  <c r="S184" i="28"/>
  <c r="T184" i="28"/>
  <c r="U184" i="28"/>
  <c r="V184" i="28"/>
  <c r="W184" i="28"/>
  <c r="X184" i="28"/>
  <c r="Y184" i="28"/>
  <c r="C185" i="28"/>
  <c r="D185" i="28"/>
  <c r="E185" i="28"/>
  <c r="F185" i="28"/>
  <c r="G185" i="28"/>
  <c r="H185" i="28"/>
  <c r="I185" i="28"/>
  <c r="J185" i="28"/>
  <c r="K185" i="28"/>
  <c r="L185" i="28"/>
  <c r="M185" i="28"/>
  <c r="N185" i="28"/>
  <c r="O185" i="28"/>
  <c r="P185" i="28"/>
  <c r="Q185" i="28"/>
  <c r="R185" i="28"/>
  <c r="S185" i="28"/>
  <c r="T185" i="28"/>
  <c r="U185" i="28"/>
  <c r="V185" i="28"/>
  <c r="W185" i="28"/>
  <c r="X185" i="28"/>
  <c r="Y185" i="28"/>
  <c r="C186" i="28"/>
  <c r="D186" i="28"/>
  <c r="E186" i="28"/>
  <c r="F186" i="28"/>
  <c r="G186" i="28"/>
  <c r="H186" i="28"/>
  <c r="I186" i="28"/>
  <c r="J186" i="28"/>
  <c r="K186" i="28"/>
  <c r="L186" i="28"/>
  <c r="M186" i="28"/>
  <c r="N186" i="28"/>
  <c r="O186" i="28"/>
  <c r="P186" i="28"/>
  <c r="Q186" i="28"/>
  <c r="R186" i="28"/>
  <c r="S186" i="28"/>
  <c r="T186" i="28"/>
  <c r="U186" i="28"/>
  <c r="V186" i="28"/>
  <c r="W186" i="28"/>
  <c r="X186" i="28"/>
  <c r="Y18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56" i="28"/>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D16" i="21" l="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E17" i="21" l="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A191" i="21" l="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22" i="21" l="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D20" i="21" l="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E21" i="21" l="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C55" i="21" l="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D56" i="21" l="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92" i="21" l="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T131" i="25"/>
  <c r="U131" i="25"/>
  <c r="B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Y131" i="25" l="1"/>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A371" i="21" l="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A338" i="21" l="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A373" i="21" l="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62" i="21" l="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C63" i="21" l="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F134" i="21" l="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135" i="21" l="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66" i="21" l="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F34" i="21" l="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F138" i="21" l="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A313" i="21" l="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382" i="21" s="1"/>
  <c r="A415" i="21"/>
  <c r="A416" i="21" s="1"/>
  <c r="A347" i="21"/>
  <c r="A348" i="21" s="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9" i="21" l="1"/>
  <c r="A417"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A418" i="21" l="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A385" i="21" l="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A420" i="21" l="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A353" i="21" l="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A319" i="21" l="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A423" i="21" l="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A321" i="21" l="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A391" i="21" l="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A323" i="21" l="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A393" i="21" l="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A394" i="21" l="1"/>
  <c r="A325" i="21"/>
  <c r="A360" i="21"/>
  <c r="A428" i="21"/>
  <c r="A394" i="28"/>
  <c r="A291" i="28"/>
  <c r="A360" i="28"/>
  <c r="A326" i="28"/>
  <c r="A428" i="28"/>
  <c r="A290" i="21"/>
  <c r="A256" i="21"/>
  <c r="A221" i="21"/>
  <c r="A429" i="21" l="1"/>
  <c r="A361" i="21"/>
  <c r="A326" i="21"/>
  <c r="A395" i="21"/>
  <c r="A429" i="28"/>
  <c r="A327" i="28"/>
  <c r="A361" i="28"/>
  <c r="A395" i="28"/>
  <c r="A291" i="21"/>
  <c r="A430" i="21" l="1"/>
  <c r="A396" i="21"/>
  <c r="A362" i="21"/>
  <c r="A327" i="21"/>
  <c r="A362" i="28"/>
  <c r="A396" i="28"/>
  <c r="A430" i="28"/>
  <c r="A397" i="21" l="1"/>
  <c r="A431" i="21"/>
  <c r="A397" i="28"/>
  <c r="A431" i="28"/>
  <c r="A432" i="21" l="1"/>
  <c r="A432" i="28"/>
</calcChain>
</file>

<file path=xl/sharedStrings.xml><?xml version="1.0" encoding="utf-8"?>
<sst xmlns="http://schemas.openxmlformats.org/spreadsheetml/2006/main" count="1069" uniqueCount="182">
  <si>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</si>
  <si>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</si>
  <si>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</si>
  <si>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</si>
  <si>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</si>
  <si>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</si>
  <si>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</si>
  <si>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</si>
  <si>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</si>
  <si>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</si>
  <si>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</si>
  <si>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</si>
  <si>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</si>
  <si>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</si>
  <si>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</si>
  <si>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</si>
  <si>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</si>
  <si>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</si>
  <si>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</si>
  <si>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</si>
  <si>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</si>
  <si>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</si>
  <si>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</si>
  <si>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</si>
  <si>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</si>
  <si>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</si>
  <si>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</si>
  <si>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</si>
  <si>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</si>
  <si>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</si>
  <si>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</si>
  <si>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</si>
  <si>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</si>
  <si>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</si>
  <si>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</si>
  <si>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</si>
  <si>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</si>
  <si>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</si>
  <si>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</si>
  <si>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</si>
  <si>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</si>
  <si>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</si>
  <si>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</si>
  <si>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</si>
  <si>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</si>
  <si>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</si>
  <si>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</si>
  <si>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</si>
  <si>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</si>
  <si>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</si>
  <si>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</si>
  <si>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</si>
  <si>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</si>
  <si>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</si>
  <si>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</si>
  <si>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</si>
  <si>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</si>
  <si>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</si>
  <si>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</si>
  <si>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</si>
  <si>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</si>
  <si>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</si>
  <si>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</si>
  <si>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</si>
  <si>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</si>
  <si>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</si>
  <si>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</si>
  <si>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</si>
  <si>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</si>
  <si>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</si>
  <si>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</si>
  <si>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</si>
  <si>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</si>
  <si>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</si>
  <si>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</si>
  <si>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</si>
  <si>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</si>
  <si>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</si>
  <si>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</si>
  <si>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</si>
  <si>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</si>
  <si>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</si>
  <si>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</si>
  <si>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</si>
  <si>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</si>
  <si>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</si>
  <si>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</si>
  <si>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</si>
  <si>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</si>
  <si>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</si>
  <si>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</si>
  <si>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</si>
  <si>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</si>
  <si>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</si>
  <si>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</si>
  <si>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</si>
  <si>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</si>
  <si>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</si>
  <si>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</si>
  <si>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</si>
  <si>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</si>
  <si>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</si>
  <si>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</si>
  <si>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</si>
  <si>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</si>
  <si>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</si>
  <si>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</si>
  <si>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</si>
  <si>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</si>
  <si>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</si>
  <si>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</si>
  <si>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</si>
  <si>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</si>
  <si>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</si>
  <si>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</si>
  <si>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</si>
  <si>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</si>
  <si>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</si>
  <si>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</si>
  <si>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</si>
  <si>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</si>
  <si>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</si>
  <si>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</si>
  <si>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</si>
  <si>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</si>
  <si>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</si>
  <si>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</si>
  <si>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</si>
  <si>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</si>
  <si>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</si>
  <si>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</si>
  <si>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</si>
  <si>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</si>
  <si>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</si>
  <si>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</si>
  <si>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</si>
  <si>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</si>
  <si>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</si>
  <si>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</si>
  <si>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</si>
  <si>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</si>
  <si>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</si>
  <si>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</si>
  <si>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</si>
  <si>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</si>
  <si>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</si>
  <si>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</si>
  <si>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</si>
  <si>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</si>
  <si>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январь 2018 года</t>
  </si>
  <si>
    <t>01.01.2018</t>
  </si>
  <si>
    <t>02.01.2018</t>
  </si>
  <si>
    <t>03.01.2018</t>
  </si>
  <si>
    <t>04.01.2018</t>
  </si>
  <si>
    <t>05.01.2018</t>
  </si>
  <si>
    <t>06.01.2018</t>
  </si>
  <si>
    <t>07.01.2018</t>
  </si>
  <si>
    <t>08.01.2018</t>
  </si>
  <si>
    <t>09.01.2018</t>
  </si>
  <si>
    <t>10.01.2018</t>
  </si>
  <si>
    <t>11.01.2018</t>
  </si>
  <si>
    <t>12.01.2018</t>
  </si>
  <si>
    <t>13.01.2018</t>
  </si>
  <si>
    <t>14.01.2018</t>
  </si>
  <si>
    <t>15.01.2018</t>
  </si>
  <si>
    <t>16.01.2018</t>
  </si>
  <si>
    <t>17.01.2018</t>
  </si>
  <si>
    <t>18.01.2018</t>
  </si>
  <si>
    <t>19.01.2018</t>
  </si>
  <si>
    <t>20.01.2018</t>
  </si>
  <si>
    <t>21.01.2018</t>
  </si>
  <si>
    <t>22.01.2018</t>
  </si>
  <si>
    <t>23.01.2018</t>
  </si>
  <si>
    <t>24.01.2018</t>
  </si>
  <si>
    <t>25.01.2018</t>
  </si>
  <si>
    <t>26.01.2018</t>
  </si>
  <si>
    <t>27.01.2018</t>
  </si>
  <si>
    <t>28.01.2018</t>
  </si>
  <si>
    <t>29.01.2018</t>
  </si>
  <si>
    <t>30.01.2018</t>
  </si>
  <si>
    <t>31.01.2018</t>
  </si>
  <si>
    <t>Предельные уровни регулируемых цен на электрическую энергию (мощность), поставляемую потребителям (покупателям) ООО "МЕЧЕЛ-ЭНЕРГО" в январе 2018г.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</si>
</sst>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8" zoomScale="80" zoomScaleNormal="80" zoomScaleSheetLayoutView="80" workbookViewId="0">
      <selection activeCell="F12" sqref="F12"/>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4" t="s">
        <v>181</v>
      </c>
      <c r="B1" s="94"/>
      <c r="C1" s="94"/>
      <c r="D1" s="94"/>
      <c r="E1" s="94"/>
      <c r="F1" s="94"/>
    </row>
    <row r="2" spans="1:8" s="2" customFormat="1" ht="21.75" customHeight="1" x14ac:dyDescent="0.25">
      <c r="A2" s="95" t="s">
        <v>30</v>
      </c>
      <c r="B2" s="95"/>
      <c r="C2" s="95"/>
      <c r="D2" s="95"/>
      <c r="E2" s="95"/>
      <c r="F2" s="95"/>
      <c r="G2" s="2" t="s">
        <v>41</v>
      </c>
    </row>
    <row r="3" spans="1:8" ht="18" customHeight="1" x14ac:dyDescent="0.25">
      <c r="A3" s="96" t="s">
        <v>31</v>
      </c>
      <c r="B3" s="96"/>
      <c r="C3" s="96"/>
      <c r="D3" s="96"/>
      <c r="E3" s="96"/>
      <c r="F3" s="96"/>
    </row>
    <row r="4" spans="1:8" ht="34.5" customHeight="1" x14ac:dyDescent="0.25">
      <c r="A4" s="101" t="s">
        <v>48</v>
      </c>
      <c r="B4" s="101"/>
      <c r="C4" s="101"/>
      <c r="D4" s="101"/>
      <c r="E4" s="101"/>
      <c r="F4" s="101"/>
    </row>
    <row r="5" spans="1:8" x14ac:dyDescent="0.25">
      <c r="A5" s="105"/>
      <c r="B5" s="105"/>
      <c r="C5" s="106" t="s">
        <v>29</v>
      </c>
      <c r="D5" s="107"/>
      <c r="E5" s="107"/>
      <c r="F5" s="108"/>
    </row>
    <row r="6" spans="1:8" x14ac:dyDescent="0.25">
      <c r="A6" s="105"/>
      <c r="B6" s="105"/>
      <c r="C6" s="4" t="s">
        <v>0</v>
      </c>
      <c r="D6" s="4" t="s">
        <v>1</v>
      </c>
      <c r="E6" s="4" t="s">
        <v>2</v>
      </c>
      <c r="F6" s="4" t="s">
        <v>3</v>
      </c>
    </row>
    <row r="7" spans="1:8" s="7" customFormat="1" x14ac:dyDescent="0.25">
      <c r="A7" s="102" t="s">
        <v>47</v>
      </c>
      <c r="B7" s="103"/>
      <c r="C7" s="5">
        <f>$F$12+'СЕТ СН'!F5+СВЦЭМ!$D$10+'СЕТ СН'!F8-'СЕТ СН'!F$15</f>
        <v>3729.7061589000009</v>
      </c>
      <c r="D7" s="5">
        <f>$F$12+'СЕТ СН'!G5+СВЦЭМ!$D$10+'СЕТ СН'!G8-'СЕТ СН'!G$15</f>
        <v>4072.3561588999992</v>
      </c>
      <c r="E7" s="5">
        <f>$F$12+'СЕТ СН'!H5+СВЦЭМ!$D$10+'СЕТ СН'!H8-'СЕТ СН'!H$15</f>
        <v>4460.4361589</v>
      </c>
      <c r="F7" s="5">
        <f>$F$12+'СЕТ СН'!I5+СВЦЭМ!$D$10+'СЕТ СН'!I8-'СЕТ СН'!I$15</f>
        <v>4516.2061588999995</v>
      </c>
      <c r="G7" s="6"/>
    </row>
    <row r="8" spans="1:8" x14ac:dyDescent="0.25">
      <c r="F8" s="9"/>
    </row>
    <row r="9" spans="1:8" ht="45.75" customHeight="1" x14ac:dyDescent="0.25">
      <c r="A9" s="109" t="s">
        <v>49</v>
      </c>
      <c r="B9" s="109"/>
      <c r="C9" s="109"/>
      <c r="D9" s="109"/>
      <c r="E9" s="109"/>
      <c r="F9" s="109"/>
    </row>
    <row r="10" spans="1:8" x14ac:dyDescent="0.25">
      <c r="B10" s="3"/>
    </row>
    <row r="11" spans="1:8" ht="31.5" x14ac:dyDescent="0.25">
      <c r="A11" s="10"/>
      <c r="B11" s="104" t="s">
        <v>5</v>
      </c>
      <c r="C11" s="104"/>
      <c r="D11" s="104"/>
      <c r="E11" s="11" t="s">
        <v>4</v>
      </c>
      <c r="F11" s="12" t="s">
        <v>12</v>
      </c>
      <c r="G11" s="3" t="s">
        <v>41</v>
      </c>
    </row>
    <row r="12" spans="1:8" ht="31.5" x14ac:dyDescent="0.25">
      <c r="A12" s="13">
        <v>1</v>
      </c>
      <c r="B12" s="97" t="s">
        <v>50</v>
      </c>
      <c r="C12" s="97"/>
      <c r="D12" s="97"/>
      <c r="E12" s="14" t="s">
        <v>22</v>
      </c>
      <c r="F12" s="12">
        <f>ROUND(F13+F14*F15,8)+F34</f>
        <v>1658.8731819100001</v>
      </c>
      <c r="H12" s="3" t="s">
        <v>41</v>
      </c>
    </row>
    <row r="13" spans="1:8" ht="31.5" x14ac:dyDescent="0.25">
      <c r="A13" s="13">
        <v>2</v>
      </c>
      <c r="B13" s="97" t="s">
        <v>51</v>
      </c>
      <c r="C13" s="97"/>
      <c r="D13" s="97"/>
      <c r="E13" s="14" t="s">
        <v>22</v>
      </c>
      <c r="F13" s="12">
        <f>СВЦЭМ!$D$11</f>
        <v>1012.14679571</v>
      </c>
    </row>
    <row r="14" spans="1:8" ht="36" customHeight="1" x14ac:dyDescent="0.25">
      <c r="A14" s="13">
        <v>3</v>
      </c>
      <c r="B14" s="97" t="s">
        <v>52</v>
      </c>
      <c r="C14" s="97"/>
      <c r="D14" s="97"/>
      <c r="E14" s="14" t="s">
        <v>23</v>
      </c>
      <c r="F14" s="12">
        <f>СВЦЭМ!$D$12</f>
        <v>479881.32774494984</v>
      </c>
    </row>
    <row r="15" spans="1:8" ht="30.75" customHeight="1" x14ac:dyDescent="0.25">
      <c r="A15" s="13">
        <v>4</v>
      </c>
      <c r="B15" s="97" t="s">
        <v>53</v>
      </c>
      <c r="C15" s="97" t="s">
        <v>24</v>
      </c>
      <c r="D15" s="97" t="s">
        <v>24</v>
      </c>
      <c r="E15" s="15" t="s">
        <v>54</v>
      </c>
      <c r="F15" s="16">
        <f>ROUND(IF(F25-(F26+F33)&lt;=0,0,MAX(0,(F16-(F17+F24))/(F25-(F26+F33)))),11)</f>
        <v>1.34767983E-3</v>
      </c>
    </row>
    <row r="16" spans="1:8" ht="36" customHeight="1" x14ac:dyDescent="0.25">
      <c r="A16" s="13">
        <v>5</v>
      </c>
      <c r="B16" s="97" t="s">
        <v>55</v>
      </c>
      <c r="C16" s="97" t="s">
        <v>25</v>
      </c>
      <c r="D16" s="97" t="s">
        <v>6</v>
      </c>
      <c r="E16" s="14" t="s">
        <v>6</v>
      </c>
      <c r="F16" s="17">
        <f>СВЦЭМ!$D$21</f>
        <v>36.384999999999998</v>
      </c>
    </row>
    <row r="17" spans="1:6" ht="33" customHeight="1" x14ac:dyDescent="0.25">
      <c r="A17" s="13">
        <v>6</v>
      </c>
      <c r="B17" s="97" t="s">
        <v>56</v>
      </c>
      <c r="C17" s="97" t="s">
        <v>25</v>
      </c>
      <c r="D17" s="97" t="s">
        <v>6</v>
      </c>
      <c r="E17" s="14" t="s">
        <v>6</v>
      </c>
      <c r="F17" s="17">
        <f>SUM(F19:F23)</f>
        <v>36.260000000000005</v>
      </c>
    </row>
    <row r="18" spans="1:6" ht="13.5" customHeight="1" x14ac:dyDescent="0.25">
      <c r="A18" s="13"/>
      <c r="B18" s="98" t="s">
        <v>57</v>
      </c>
      <c r="C18" s="99"/>
      <c r="D18" s="99"/>
      <c r="E18" s="99"/>
      <c r="F18" s="100"/>
    </row>
    <row r="19" spans="1:6" x14ac:dyDescent="0.25">
      <c r="A19" s="13">
        <v>6.1</v>
      </c>
      <c r="B19" s="97" t="s">
        <v>58</v>
      </c>
      <c r="C19" s="97"/>
      <c r="D19" s="97"/>
      <c r="E19" s="14" t="s">
        <v>6</v>
      </c>
      <c r="F19" s="17">
        <v>0</v>
      </c>
    </row>
    <row r="20" spans="1:6" x14ac:dyDescent="0.25">
      <c r="A20" s="13">
        <v>6.2</v>
      </c>
      <c r="B20" s="97" t="s">
        <v>59</v>
      </c>
      <c r="C20" s="97"/>
      <c r="D20" s="97"/>
      <c r="E20" s="14" t="s">
        <v>6</v>
      </c>
      <c r="F20" s="17">
        <v>0.115</v>
      </c>
    </row>
    <row r="21" spans="1:6" x14ac:dyDescent="0.25">
      <c r="A21" s="13">
        <v>6.3</v>
      </c>
      <c r="B21" s="97" t="s">
        <v>60</v>
      </c>
      <c r="C21" s="97"/>
      <c r="D21" s="97"/>
      <c r="E21" s="14" t="s">
        <v>6</v>
      </c>
      <c r="F21" s="17">
        <v>0</v>
      </c>
    </row>
    <row r="22" spans="1:6" x14ac:dyDescent="0.25">
      <c r="A22" s="13">
        <v>6.4</v>
      </c>
      <c r="B22" s="97" t="s">
        <v>61</v>
      </c>
      <c r="C22" s="97"/>
      <c r="D22" s="97"/>
      <c r="E22" s="14" t="s">
        <v>6</v>
      </c>
      <c r="F22" s="17">
        <v>0</v>
      </c>
    </row>
    <row r="23" spans="1:6" x14ac:dyDescent="0.25">
      <c r="A23" s="13">
        <v>6.5</v>
      </c>
      <c r="B23" s="97" t="s">
        <v>62</v>
      </c>
      <c r="C23" s="97"/>
      <c r="D23" s="97"/>
      <c r="E23" s="14" t="s">
        <v>6</v>
      </c>
      <c r="F23" s="17">
        <v>36.145000000000003</v>
      </c>
    </row>
    <row r="24" spans="1:6" ht="31.5" customHeight="1" x14ac:dyDescent="0.25">
      <c r="A24" s="13">
        <v>7</v>
      </c>
      <c r="B24" s="97" t="s">
        <v>26</v>
      </c>
      <c r="C24" s="97" t="s">
        <v>25</v>
      </c>
      <c r="D24" s="97" t="s">
        <v>6</v>
      </c>
      <c r="E24" s="14" t="s">
        <v>6</v>
      </c>
      <c r="F24" s="17">
        <v>0</v>
      </c>
    </row>
    <row r="25" spans="1:6" ht="30" customHeight="1" x14ac:dyDescent="0.25">
      <c r="A25" s="13">
        <v>8</v>
      </c>
      <c r="B25" s="97" t="s">
        <v>63</v>
      </c>
      <c r="C25" s="97" t="s">
        <v>27</v>
      </c>
      <c r="D25" s="97" t="s">
        <v>28</v>
      </c>
      <c r="E25" s="14" t="s">
        <v>64</v>
      </c>
      <c r="F25" s="17">
        <f>СВЦЭМ!$D$20</f>
        <v>25797.234</v>
      </c>
    </row>
    <row r="26" spans="1:6" ht="30.75" customHeight="1" x14ac:dyDescent="0.25">
      <c r="A26" s="13">
        <v>9</v>
      </c>
      <c r="B26" s="97" t="s">
        <v>65</v>
      </c>
      <c r="C26" s="97" t="s">
        <v>27</v>
      </c>
      <c r="D26" s="97" t="s">
        <v>28</v>
      </c>
      <c r="E26" s="14" t="s">
        <v>64</v>
      </c>
      <c r="F26" s="17">
        <f>SUM(F28:F32)</f>
        <v>25704.481999999975</v>
      </c>
    </row>
    <row r="27" spans="1:6" x14ac:dyDescent="0.25">
      <c r="A27" s="13"/>
      <c r="B27" s="98" t="s">
        <v>57</v>
      </c>
      <c r="C27" s="99"/>
      <c r="D27" s="99"/>
      <c r="E27" s="99"/>
      <c r="F27" s="100"/>
    </row>
    <row r="28" spans="1:6" x14ac:dyDescent="0.25">
      <c r="A28" s="13">
        <v>9.1</v>
      </c>
      <c r="B28" s="97" t="s">
        <v>58</v>
      </c>
      <c r="C28" s="97"/>
      <c r="D28" s="97"/>
      <c r="E28" s="14" t="s">
        <v>64</v>
      </c>
      <c r="F28" s="17">
        <v>0</v>
      </c>
    </row>
    <row r="29" spans="1:6" x14ac:dyDescent="0.25">
      <c r="A29" s="13">
        <v>9.1999999999999993</v>
      </c>
      <c r="B29" s="97" t="s">
        <v>59</v>
      </c>
      <c r="C29" s="97"/>
      <c r="D29" s="97"/>
      <c r="E29" s="14" t="s">
        <v>64</v>
      </c>
      <c r="F29" s="89">
        <v>80.515000000000001</v>
      </c>
    </row>
    <row r="30" spans="1:6" x14ac:dyDescent="0.25">
      <c r="A30" s="13">
        <v>9.3000000000000007</v>
      </c>
      <c r="B30" s="97" t="s">
        <v>60</v>
      </c>
      <c r="C30" s="97"/>
      <c r="D30" s="97"/>
      <c r="E30" s="14" t="s">
        <v>64</v>
      </c>
      <c r="F30" s="17">
        <v>0</v>
      </c>
    </row>
    <row r="31" spans="1:6" x14ac:dyDescent="0.25">
      <c r="A31" s="13">
        <v>9.4</v>
      </c>
      <c r="B31" s="97" t="s">
        <v>61</v>
      </c>
      <c r="C31" s="97"/>
      <c r="D31" s="97"/>
      <c r="E31" s="14" t="s">
        <v>64</v>
      </c>
      <c r="F31" s="17">
        <v>0</v>
      </c>
    </row>
    <row r="32" spans="1:6" x14ac:dyDescent="0.25">
      <c r="A32" s="13">
        <v>9.5</v>
      </c>
      <c r="B32" s="97" t="s">
        <v>62</v>
      </c>
      <c r="C32" s="97"/>
      <c r="D32" s="97"/>
      <c r="E32" s="14" t="s">
        <v>64</v>
      </c>
      <c r="F32" s="89">
        <v>25623.966999999975</v>
      </c>
    </row>
    <row r="33" spans="1:6" ht="34.5" customHeight="1" x14ac:dyDescent="0.25">
      <c r="A33" s="13">
        <v>10</v>
      </c>
      <c r="B33" s="97" t="s">
        <v>66</v>
      </c>
      <c r="C33" s="97" t="s">
        <v>27</v>
      </c>
      <c r="D33" s="97" t="s">
        <v>28</v>
      </c>
      <c r="E33" s="14" t="s">
        <v>64</v>
      </c>
      <c r="F33" s="17">
        <v>0</v>
      </c>
    </row>
    <row r="34" spans="1:6" ht="42" customHeight="1" x14ac:dyDescent="0.25">
      <c r="A34" s="13">
        <v>11</v>
      </c>
      <c r="B34" s="97" t="s">
        <v>67</v>
      </c>
      <c r="C34" s="97"/>
      <c r="D34" s="97" t="s">
        <v>22</v>
      </c>
      <c r="E34" s="18" t="s">
        <v>22</v>
      </c>
      <c r="F34" s="12">
        <v>0</v>
      </c>
    </row>
    <row r="36" spans="1:6" ht="15.75" customHeight="1" x14ac:dyDescent="0.25">
      <c r="A36" s="110" t="s">
        <v>68</v>
      </c>
      <c r="B36" s="110"/>
      <c r="C36" s="110"/>
      <c r="D36" s="110"/>
      <c r="E36" s="110"/>
      <c r="F36" s="110"/>
    </row>
    <row r="37" spans="1:6" x14ac:dyDescent="0.25">
      <c r="A37" s="110"/>
      <c r="B37" s="110"/>
      <c r="C37" s="110"/>
      <c r="D37" s="110"/>
      <c r="E37" s="110"/>
      <c r="F37" s="110"/>
    </row>
    <row r="38" spans="1:6" x14ac:dyDescent="0.25">
      <c r="A38" s="110"/>
      <c r="B38" s="110"/>
      <c r="C38" s="110"/>
      <c r="D38" s="110"/>
      <c r="E38" s="110"/>
      <c r="F38" s="110"/>
    </row>
    <row r="39" spans="1:6" x14ac:dyDescent="0.25">
      <c r="A39" s="110"/>
      <c r="B39" s="110"/>
      <c r="C39" s="110"/>
      <c r="D39" s="110"/>
      <c r="E39" s="110"/>
      <c r="F39" s="110"/>
    </row>
    <row r="40" spans="1:6" x14ac:dyDescent="0.25">
      <c r="A40" s="110"/>
      <c r="B40" s="110"/>
      <c r="C40" s="110"/>
      <c r="D40" s="110"/>
      <c r="E40" s="110"/>
      <c r="F40" s="110"/>
    </row>
    <row r="41" spans="1:6" x14ac:dyDescent="0.25">
      <c r="A41" s="110"/>
      <c r="B41" s="110"/>
      <c r="C41" s="110"/>
      <c r="D41" s="110"/>
      <c r="E41" s="110"/>
      <c r="F41" s="110"/>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1" t="str">
        <f>'I ЦК'!A1:F1</f>
        <v>Предельные уровни регулируемых цен на электрическую энергию (мощность), поставляемую потребителям (покупателям) ООО "МЕЧЕЛ-ЭНЕРГО" в январе 2018г.</v>
      </c>
      <c r="B1" s="111"/>
      <c r="C1" s="111"/>
      <c r="D1" s="111"/>
      <c r="E1" s="111"/>
      <c r="F1" s="19"/>
    </row>
    <row r="2" spans="1:6" x14ac:dyDescent="0.25">
      <c r="A2" s="20"/>
      <c r="B2" s="20"/>
      <c r="C2" s="20"/>
      <c r="D2" s="20"/>
      <c r="E2" s="20"/>
      <c r="F2" s="20"/>
    </row>
    <row r="3" spans="1:6" x14ac:dyDescent="0.25">
      <c r="A3" s="95" t="s">
        <v>13</v>
      </c>
      <c r="B3" s="95"/>
      <c r="C3" s="95"/>
      <c r="D3" s="95"/>
      <c r="E3" s="95"/>
      <c r="F3" s="21"/>
    </row>
    <row r="4" spans="1:6" x14ac:dyDescent="0.25">
      <c r="A4" s="96" t="s">
        <v>14</v>
      </c>
      <c r="B4" s="96"/>
      <c r="C4" s="96"/>
      <c r="D4" s="96"/>
      <c r="E4" s="96"/>
      <c r="F4" s="22"/>
    </row>
    <row r="5" spans="1:6" x14ac:dyDescent="0.25">
      <c r="A5" s="20"/>
      <c r="B5" s="20"/>
      <c r="C5" s="20"/>
      <c r="D5" s="20"/>
      <c r="E5" s="20"/>
      <c r="F5" s="20"/>
    </row>
    <row r="6" spans="1:6" x14ac:dyDescent="0.25">
      <c r="A6" s="23" t="s">
        <v>69</v>
      </c>
      <c r="B6" s="24"/>
    </row>
    <row r="7" spans="1:6" x14ac:dyDescent="0.25">
      <c r="A7" s="114" t="s">
        <v>70</v>
      </c>
      <c r="B7" s="112" t="s">
        <v>29</v>
      </c>
      <c r="C7" s="112"/>
      <c r="D7" s="112"/>
      <c r="E7" s="112"/>
      <c r="F7" s="25"/>
    </row>
    <row r="8" spans="1:6" x14ac:dyDescent="0.25">
      <c r="A8" s="115"/>
      <c r="B8" s="26" t="s">
        <v>0</v>
      </c>
      <c r="C8" s="26" t="s">
        <v>32</v>
      </c>
      <c r="D8" s="26" t="s">
        <v>33</v>
      </c>
      <c r="E8" s="26" t="s">
        <v>3</v>
      </c>
    </row>
    <row r="9" spans="1:6" x14ac:dyDescent="0.25">
      <c r="A9" s="27" t="s">
        <v>34</v>
      </c>
      <c r="B9" s="5">
        <f>СВЦЭМ!$D$14+'СЕТ СН'!F5+СВЦЭМ!$D$10+'СЕТ СН'!F8-'СЕТ СН'!F$16</f>
        <v>3227.7703028100009</v>
      </c>
      <c r="C9" s="5">
        <f>СВЦЭМ!$D$14+'СЕТ СН'!G5+СВЦЭМ!$D$10+'СЕТ СН'!G8-'СЕТ СН'!G$16</f>
        <v>3570.4203028099992</v>
      </c>
      <c r="D9" s="5">
        <f>СВЦЭМ!$D$14+'СЕТ СН'!H5+СВЦЭМ!$D$10+'СЕТ СН'!H8-'СЕТ СН'!H$16</f>
        <v>3958.50030281</v>
      </c>
      <c r="E9" s="5">
        <f>СВЦЭМ!$D$14+'СЕТ СН'!I5+СВЦЭМ!$D$10+'СЕТ СН'!I8-'СЕТ СН'!I$16</f>
        <v>4014.2703028099995</v>
      </c>
    </row>
    <row r="10" spans="1:6" x14ac:dyDescent="0.25">
      <c r="A10" s="27" t="s">
        <v>35</v>
      </c>
      <c r="B10" s="5">
        <f>СВЦЭМ!$D$15+'СЕТ СН'!F5+СВЦЭМ!$D$10+'СЕТ СН'!F8-'СЕТ СН'!F$16</f>
        <v>3722.8524776600011</v>
      </c>
      <c r="C10" s="5">
        <f>СВЦЭМ!$D$15+'СЕТ СН'!G5+СВЦЭМ!$D$10+'СЕТ СН'!G8-'СЕТ СН'!G$16</f>
        <v>4065.5024776599994</v>
      </c>
      <c r="D10" s="5">
        <f>СВЦЭМ!$D$15+'СЕТ СН'!H5+СВЦЭМ!$D$10+'СЕТ СН'!H8-'СЕТ СН'!H$16</f>
        <v>4453.5824776600002</v>
      </c>
      <c r="E10" s="5">
        <f>СВЦЭМ!$D$15+'СЕТ СН'!I5+СВЦЭМ!$D$10+'СЕТ СН'!I8-'СЕТ СН'!I$16</f>
        <v>4509.3524776599997</v>
      </c>
    </row>
    <row r="11" spans="1:6" x14ac:dyDescent="0.25">
      <c r="A11" s="27" t="s">
        <v>36</v>
      </c>
      <c r="B11" s="5">
        <f>СВЦЭМ!$D$16+'СЕТ СН'!F5+СВЦЭМ!$D$10+'СЕТ СН'!F8-'СЕТ СН'!F$16</f>
        <v>4343.7653197500003</v>
      </c>
      <c r="C11" s="5">
        <f>СВЦЭМ!$D$16+'СЕТ СН'!G5+СВЦЭМ!$D$10+'СЕТ СН'!G8-'СЕТ СН'!G$16</f>
        <v>4686.4153197500009</v>
      </c>
      <c r="D11" s="5">
        <f>СВЦЭМ!$D$16+'СЕТ СН'!H5+СВЦЭМ!$D$10+'СЕТ СН'!H8-'СЕТ СН'!H$16</f>
        <v>5074.4953197499999</v>
      </c>
      <c r="E11" s="5">
        <f>СВЦЭМ!$D$16+'СЕТ СН'!I5+СВЦЭМ!$D$10+'СЕТ СН'!I8-'СЕТ СН'!I$16</f>
        <v>5130.2653197499994</v>
      </c>
    </row>
    <row r="12" spans="1:6" x14ac:dyDescent="0.25">
      <c r="A12" s="113"/>
      <c r="B12" s="113"/>
      <c r="C12" s="113"/>
      <c r="D12" s="113"/>
      <c r="E12" s="113"/>
    </row>
    <row r="13" spans="1:6" x14ac:dyDescent="0.25">
      <c r="A13" s="28" t="s">
        <v>71</v>
      </c>
      <c r="B13" s="24"/>
    </row>
    <row r="14" spans="1:6" x14ac:dyDescent="0.25">
      <c r="A14" s="114" t="s">
        <v>70</v>
      </c>
      <c r="B14" s="112" t="s">
        <v>29</v>
      </c>
      <c r="C14" s="112"/>
      <c r="D14" s="112"/>
      <c r="E14" s="112"/>
    </row>
    <row r="15" spans="1:6" x14ac:dyDescent="0.25">
      <c r="A15" s="115"/>
      <c r="B15" s="26" t="s">
        <v>0</v>
      </c>
      <c r="C15" s="26" t="s">
        <v>32</v>
      </c>
      <c r="D15" s="26" t="s">
        <v>33</v>
      </c>
      <c r="E15" s="26" t="s">
        <v>3</v>
      </c>
    </row>
    <row r="16" spans="1:6" x14ac:dyDescent="0.25">
      <c r="A16" s="27" t="s">
        <v>34</v>
      </c>
      <c r="B16" s="29">
        <f>СВЦЭМ!$D$14+'СЕТ СН'!F5+СВЦЭМ!$D$10+'СЕТ СН'!F8-'СЕТ СН'!F$16</f>
        <v>3227.7703028100009</v>
      </c>
      <c r="C16" s="29">
        <f>СВЦЭМ!$D$14+'СЕТ СН'!G5+СВЦЭМ!$D$10+'СЕТ СН'!G8-'СЕТ СН'!G$16</f>
        <v>3570.4203028099992</v>
      </c>
      <c r="D16" s="29">
        <f>СВЦЭМ!$D$14+'СЕТ СН'!H5+СВЦЭМ!$D$10+'СЕТ СН'!H8-'СЕТ СН'!H$16</f>
        <v>3958.50030281</v>
      </c>
      <c r="E16" s="29">
        <f>СВЦЭМ!$D$14+'СЕТ СН'!I5+СВЦЭМ!$D$10+'СЕТ СН'!I8-'СЕТ СН'!I$16</f>
        <v>4014.2703028099995</v>
      </c>
    </row>
    <row r="17" spans="1:5" x14ac:dyDescent="0.25">
      <c r="A17" s="27" t="s">
        <v>37</v>
      </c>
      <c r="B17" s="29">
        <f>СВЦЭМ!$D$17+'СЕТ СН'!F5+СВЦЭМ!$D$10+'СЕТ СН'!F8-'СЕТ СН'!F$16</f>
        <v>4036.2011421600005</v>
      </c>
      <c r="C17" s="29">
        <f>СВЦЭМ!$D$17+'СЕТ СН'!G5+СВЦЭМ!$D$10+'СЕТ СН'!G8-'СЕТ СН'!G$16</f>
        <v>4378.8511421600006</v>
      </c>
      <c r="D17" s="29">
        <f>СВЦЭМ!$D$17+'СЕТ СН'!H5+СВЦЭМ!$D$10+'СЕТ СН'!H8-'СЕТ СН'!H$16</f>
        <v>4766.9311421599996</v>
      </c>
      <c r="E17" s="29">
        <f>СВЦЭМ!$D$17+'СЕТ СН'!I5+СВЦЭМ!$D$10+'СЕТ СН'!I8-'СЕТ СН'!I$16</f>
        <v>4822.7011421599991</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8" zoomScale="80" zoomScaleNormal="80" zoomScaleSheetLayoutView="80" workbookViewId="0">
      <selection activeCell="N155" sqref="N155:O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январе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7" t="s">
        <v>38</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15.75" x14ac:dyDescent="0.2">
      <c r="A4" s="117" t="s">
        <v>8</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01.01.2018</v>
      </c>
      <c r="B12" s="37">
        <f>SUMIFS(СВЦЭМ!$C$34:$C$777,СВЦЭМ!$A$34:$A$777,$A12,СВЦЭМ!$B$34:$B$777,B$11)+'СЕТ СН'!$F$9+СВЦЭМ!$D$10+'СЕТ СН'!$F$5-'СЕТ СН'!$F$17</f>
        <v>3680.5766393300005</v>
      </c>
      <c r="C12" s="37">
        <f>SUMIFS(СВЦЭМ!$C$34:$C$777,СВЦЭМ!$A$34:$A$777,$A12,СВЦЭМ!$B$34:$B$777,C$11)+'СЕТ СН'!$F$9+СВЦЭМ!$D$10+'СЕТ СН'!$F$5-'СЕТ СН'!$F$17</f>
        <v>3707.1008949600005</v>
      </c>
      <c r="D12" s="37">
        <f>SUMIFS(СВЦЭМ!$C$34:$C$777,СВЦЭМ!$A$34:$A$777,$A12,СВЦЭМ!$B$34:$B$777,D$11)+'СЕТ СН'!$F$9+СВЦЭМ!$D$10+'СЕТ СН'!$F$5-'СЕТ СН'!$F$17</f>
        <v>3738.5947771400001</v>
      </c>
      <c r="E12" s="37">
        <f>SUMIFS(СВЦЭМ!$C$34:$C$777,СВЦЭМ!$A$34:$A$777,$A12,СВЦЭМ!$B$34:$B$777,E$11)+'СЕТ СН'!$F$9+СВЦЭМ!$D$10+'СЕТ СН'!$F$5-'СЕТ СН'!$F$17</f>
        <v>3759.0885448600006</v>
      </c>
      <c r="F12" s="37">
        <f>SUMIFS(СВЦЭМ!$C$34:$C$777,СВЦЭМ!$A$34:$A$777,$A12,СВЦЭМ!$B$34:$B$777,F$11)+'СЕТ СН'!$F$9+СВЦЭМ!$D$10+'СЕТ СН'!$F$5-'СЕТ СН'!$F$17</f>
        <v>3768.4572441700006</v>
      </c>
      <c r="G12" s="37">
        <f>SUMIFS(СВЦЭМ!$C$34:$C$777,СВЦЭМ!$A$34:$A$777,$A12,СВЦЭМ!$B$34:$B$777,G$11)+'СЕТ СН'!$F$9+СВЦЭМ!$D$10+'СЕТ СН'!$F$5-'СЕТ СН'!$F$17</f>
        <v>3777.2218824899996</v>
      </c>
      <c r="H12" s="37">
        <f>SUMIFS(СВЦЭМ!$C$34:$C$777,СВЦЭМ!$A$34:$A$777,$A12,СВЦЭМ!$B$34:$B$777,H$11)+'СЕТ СН'!$F$9+СВЦЭМ!$D$10+'СЕТ СН'!$F$5-'СЕТ СН'!$F$17</f>
        <v>3786.7544494899998</v>
      </c>
      <c r="I12" s="37">
        <f>SUMIFS(СВЦЭМ!$C$34:$C$777,СВЦЭМ!$A$34:$A$777,$A12,СВЦЭМ!$B$34:$B$777,I$11)+'СЕТ СН'!$F$9+СВЦЭМ!$D$10+'СЕТ СН'!$F$5-'СЕТ СН'!$F$17</f>
        <v>3733.6380027</v>
      </c>
      <c r="J12" s="37">
        <f>SUMIFS(СВЦЭМ!$C$34:$C$777,СВЦЭМ!$A$34:$A$777,$A12,СВЦЭМ!$B$34:$B$777,J$11)+'СЕТ СН'!$F$9+СВЦЭМ!$D$10+'СЕТ СН'!$F$5-'СЕТ СН'!$F$17</f>
        <v>3682.58311379</v>
      </c>
      <c r="K12" s="37">
        <f>SUMIFS(СВЦЭМ!$C$34:$C$777,СВЦЭМ!$A$34:$A$777,$A12,СВЦЭМ!$B$34:$B$777,K$11)+'СЕТ СН'!$F$9+СВЦЭМ!$D$10+'СЕТ СН'!$F$5-'СЕТ СН'!$F$17</f>
        <v>3662.66343826</v>
      </c>
      <c r="L12" s="37">
        <f>SUMIFS(СВЦЭМ!$C$34:$C$777,СВЦЭМ!$A$34:$A$777,$A12,СВЦЭМ!$B$34:$B$777,L$11)+'СЕТ СН'!$F$9+СВЦЭМ!$D$10+'СЕТ СН'!$F$5-'СЕТ СН'!$F$17</f>
        <v>3634.8336143700003</v>
      </c>
      <c r="M12" s="37">
        <f>SUMIFS(СВЦЭМ!$C$34:$C$777,СВЦЭМ!$A$34:$A$777,$A12,СВЦЭМ!$B$34:$B$777,M$11)+'СЕТ СН'!$F$9+СВЦЭМ!$D$10+'СЕТ СН'!$F$5-'СЕТ СН'!$F$17</f>
        <v>3626.2815614899996</v>
      </c>
      <c r="N12" s="37">
        <f>SUMIFS(СВЦЭМ!$C$34:$C$777,СВЦЭМ!$A$34:$A$777,$A12,СВЦЭМ!$B$34:$B$777,N$11)+'СЕТ СН'!$F$9+СВЦЭМ!$D$10+'СЕТ СН'!$F$5-'СЕТ СН'!$F$17</f>
        <v>3629.2573986299999</v>
      </c>
      <c r="O12" s="37">
        <f>SUMIFS(СВЦЭМ!$C$34:$C$777,СВЦЭМ!$A$34:$A$777,$A12,СВЦЭМ!$B$34:$B$777,O$11)+'СЕТ СН'!$F$9+СВЦЭМ!$D$10+'СЕТ СН'!$F$5-'СЕТ СН'!$F$17</f>
        <v>3644.8890848400001</v>
      </c>
      <c r="P12" s="37">
        <f>SUMIFS(СВЦЭМ!$C$34:$C$777,СВЦЭМ!$A$34:$A$777,$A12,СВЦЭМ!$B$34:$B$777,P$11)+'СЕТ СН'!$F$9+СВЦЭМ!$D$10+'СЕТ СН'!$F$5-'СЕТ СН'!$F$17</f>
        <v>3659.5569376899998</v>
      </c>
      <c r="Q12" s="37">
        <f>SUMIFS(СВЦЭМ!$C$34:$C$777,СВЦЭМ!$A$34:$A$777,$A12,СВЦЭМ!$B$34:$B$777,Q$11)+'СЕТ СН'!$F$9+СВЦЭМ!$D$10+'СЕТ СН'!$F$5-'СЕТ СН'!$F$17</f>
        <v>3668.4235949600002</v>
      </c>
      <c r="R12" s="37">
        <f>SUMIFS(СВЦЭМ!$C$34:$C$777,СВЦЭМ!$A$34:$A$777,$A12,СВЦЭМ!$B$34:$B$777,R$11)+'СЕТ СН'!$F$9+СВЦЭМ!$D$10+'СЕТ СН'!$F$5-'СЕТ СН'!$F$17</f>
        <v>3662.1875481600005</v>
      </c>
      <c r="S12" s="37">
        <f>SUMIFS(СВЦЭМ!$C$34:$C$777,СВЦЭМ!$A$34:$A$777,$A12,СВЦЭМ!$B$34:$B$777,S$11)+'СЕТ СН'!$F$9+СВЦЭМ!$D$10+'СЕТ СН'!$F$5-'СЕТ СН'!$F$17</f>
        <v>3635.9620283700001</v>
      </c>
      <c r="T12" s="37">
        <f>SUMIFS(СВЦЭМ!$C$34:$C$777,СВЦЭМ!$A$34:$A$777,$A12,СВЦЭМ!$B$34:$B$777,T$11)+'СЕТ СН'!$F$9+СВЦЭМ!$D$10+'СЕТ СН'!$F$5-'СЕТ СН'!$F$17</f>
        <v>3590.8185353399999</v>
      </c>
      <c r="U12" s="37">
        <f>SUMIFS(СВЦЭМ!$C$34:$C$777,СВЦЭМ!$A$34:$A$777,$A12,СВЦЭМ!$B$34:$B$777,U$11)+'СЕТ СН'!$F$9+СВЦЭМ!$D$10+'СЕТ СН'!$F$5-'СЕТ СН'!$F$17</f>
        <v>3588.3047577900002</v>
      </c>
      <c r="V12" s="37">
        <f>SUMIFS(СВЦЭМ!$C$34:$C$777,СВЦЭМ!$A$34:$A$777,$A12,СВЦЭМ!$B$34:$B$777,V$11)+'СЕТ СН'!$F$9+СВЦЭМ!$D$10+'СЕТ СН'!$F$5-'СЕТ СН'!$F$17</f>
        <v>3592.3063985200001</v>
      </c>
      <c r="W12" s="37">
        <f>SUMIFS(СВЦЭМ!$C$34:$C$777,СВЦЭМ!$A$34:$A$777,$A12,СВЦЭМ!$B$34:$B$777,W$11)+'СЕТ СН'!$F$9+СВЦЭМ!$D$10+'СЕТ СН'!$F$5-'СЕТ СН'!$F$17</f>
        <v>3592.4699642399996</v>
      </c>
      <c r="X12" s="37">
        <f>SUMIFS(СВЦЭМ!$C$34:$C$777,СВЦЭМ!$A$34:$A$777,$A12,СВЦЭМ!$B$34:$B$777,X$11)+'СЕТ СН'!$F$9+СВЦЭМ!$D$10+'СЕТ СН'!$F$5-'СЕТ СН'!$F$17</f>
        <v>3622.2298036500001</v>
      </c>
      <c r="Y12" s="37">
        <f>SUMIFS(СВЦЭМ!$C$34:$C$777,СВЦЭМ!$A$34:$A$777,$A12,СВЦЭМ!$B$34:$B$777,Y$11)+'СЕТ СН'!$F$9+СВЦЭМ!$D$10+'СЕТ СН'!$F$5-'СЕТ СН'!$F$17</f>
        <v>3698.0105855400002</v>
      </c>
      <c r="AA12" s="38"/>
    </row>
    <row r="13" spans="1:27" ht="15.75" x14ac:dyDescent="0.2">
      <c r="A13" s="36">
        <f>A12+1</f>
        <v>43102</v>
      </c>
      <c r="B13" s="37">
        <f>SUMIFS(СВЦЭМ!$C$34:$C$777,СВЦЭМ!$A$34:$A$777,$A13,СВЦЭМ!$B$34:$B$777,B$11)+'СЕТ СН'!$F$9+СВЦЭМ!$D$10+'СЕТ СН'!$F$5-'СЕТ СН'!$F$17</f>
        <v>3751.6009560500001</v>
      </c>
      <c r="C13" s="37">
        <f>SUMIFS(СВЦЭМ!$C$34:$C$777,СВЦЭМ!$A$34:$A$777,$A13,СВЦЭМ!$B$34:$B$777,C$11)+'СЕТ СН'!$F$9+СВЦЭМ!$D$10+'СЕТ СН'!$F$5-'СЕТ СН'!$F$17</f>
        <v>3794.8397387400005</v>
      </c>
      <c r="D13" s="37">
        <f>SUMIFS(СВЦЭМ!$C$34:$C$777,СВЦЭМ!$A$34:$A$777,$A13,СВЦЭМ!$B$34:$B$777,D$11)+'СЕТ СН'!$F$9+СВЦЭМ!$D$10+'СЕТ СН'!$F$5-'СЕТ СН'!$F$17</f>
        <v>3812.5126306799998</v>
      </c>
      <c r="E13" s="37">
        <f>SUMIFS(СВЦЭМ!$C$34:$C$777,СВЦЭМ!$A$34:$A$777,$A13,СВЦЭМ!$B$34:$B$777,E$11)+'СЕТ СН'!$F$9+СВЦЭМ!$D$10+'СЕТ СН'!$F$5-'СЕТ СН'!$F$17</f>
        <v>3807.61131514</v>
      </c>
      <c r="F13" s="37">
        <f>SUMIFS(СВЦЭМ!$C$34:$C$777,СВЦЭМ!$A$34:$A$777,$A13,СВЦЭМ!$B$34:$B$777,F$11)+'СЕТ СН'!$F$9+СВЦЭМ!$D$10+'СЕТ СН'!$F$5-'СЕТ СН'!$F$17</f>
        <v>3806.1624118900004</v>
      </c>
      <c r="G13" s="37">
        <f>SUMIFS(СВЦЭМ!$C$34:$C$777,СВЦЭМ!$A$34:$A$777,$A13,СВЦЭМ!$B$34:$B$777,G$11)+'СЕТ СН'!$F$9+СВЦЭМ!$D$10+'СЕТ СН'!$F$5-'СЕТ СН'!$F$17</f>
        <v>3807.48593794</v>
      </c>
      <c r="H13" s="37">
        <f>SUMIFS(СВЦЭМ!$C$34:$C$777,СВЦЭМ!$A$34:$A$777,$A13,СВЦЭМ!$B$34:$B$777,H$11)+'СЕТ СН'!$F$9+СВЦЭМ!$D$10+'СЕТ СН'!$F$5-'СЕТ СН'!$F$17</f>
        <v>3813.1118494200005</v>
      </c>
      <c r="I13" s="37">
        <f>SUMIFS(СВЦЭМ!$C$34:$C$777,СВЦЭМ!$A$34:$A$777,$A13,СВЦЭМ!$B$34:$B$777,I$11)+'СЕТ СН'!$F$9+СВЦЭМ!$D$10+'СЕТ СН'!$F$5-'СЕТ СН'!$F$17</f>
        <v>3784.7304165800001</v>
      </c>
      <c r="J13" s="37">
        <f>SUMIFS(СВЦЭМ!$C$34:$C$777,СВЦЭМ!$A$34:$A$777,$A13,СВЦЭМ!$B$34:$B$777,J$11)+'СЕТ СН'!$F$9+СВЦЭМ!$D$10+'СЕТ СН'!$F$5-'СЕТ СН'!$F$17</f>
        <v>3705.8487847399997</v>
      </c>
      <c r="K13" s="37">
        <f>SUMIFS(СВЦЭМ!$C$34:$C$777,СВЦЭМ!$A$34:$A$777,$A13,СВЦЭМ!$B$34:$B$777,K$11)+'СЕТ СН'!$F$9+СВЦЭМ!$D$10+'СЕТ СН'!$F$5-'СЕТ СН'!$F$17</f>
        <v>3614.2243392599999</v>
      </c>
      <c r="L13" s="37">
        <f>SUMIFS(СВЦЭМ!$C$34:$C$777,СВЦЭМ!$A$34:$A$777,$A13,СВЦЭМ!$B$34:$B$777,L$11)+'СЕТ СН'!$F$9+СВЦЭМ!$D$10+'СЕТ СН'!$F$5-'СЕТ СН'!$F$17</f>
        <v>3508.2447839600004</v>
      </c>
      <c r="M13" s="37">
        <f>SUMIFS(СВЦЭМ!$C$34:$C$777,СВЦЭМ!$A$34:$A$777,$A13,СВЦЭМ!$B$34:$B$777,M$11)+'СЕТ СН'!$F$9+СВЦЭМ!$D$10+'СЕТ СН'!$F$5-'СЕТ СН'!$F$17</f>
        <v>3490.28951112</v>
      </c>
      <c r="N13" s="37">
        <f>SUMIFS(СВЦЭМ!$C$34:$C$777,СВЦЭМ!$A$34:$A$777,$A13,СВЦЭМ!$B$34:$B$777,N$11)+'СЕТ СН'!$F$9+СВЦЭМ!$D$10+'СЕТ СН'!$F$5-'СЕТ СН'!$F$17</f>
        <v>3490.3981921300006</v>
      </c>
      <c r="O13" s="37">
        <f>SUMIFS(СВЦЭМ!$C$34:$C$777,СВЦЭМ!$A$34:$A$777,$A13,СВЦЭМ!$B$34:$B$777,O$11)+'СЕТ СН'!$F$9+СВЦЭМ!$D$10+'СЕТ СН'!$F$5-'СЕТ СН'!$F$17</f>
        <v>3507.4484455699999</v>
      </c>
      <c r="P13" s="37">
        <f>SUMIFS(СВЦЭМ!$C$34:$C$777,СВЦЭМ!$A$34:$A$777,$A13,СВЦЭМ!$B$34:$B$777,P$11)+'СЕТ СН'!$F$9+СВЦЭМ!$D$10+'СЕТ СН'!$F$5-'СЕТ СН'!$F$17</f>
        <v>3525.9160347000002</v>
      </c>
      <c r="Q13" s="37">
        <f>SUMIFS(СВЦЭМ!$C$34:$C$777,СВЦЭМ!$A$34:$A$777,$A13,СВЦЭМ!$B$34:$B$777,Q$11)+'СЕТ СН'!$F$9+СВЦЭМ!$D$10+'СЕТ СН'!$F$5-'СЕТ СН'!$F$17</f>
        <v>3533.24316451</v>
      </c>
      <c r="R13" s="37">
        <f>SUMIFS(СВЦЭМ!$C$34:$C$777,СВЦЭМ!$A$34:$A$777,$A13,СВЦЭМ!$B$34:$B$777,R$11)+'СЕТ СН'!$F$9+СВЦЭМ!$D$10+'СЕТ СН'!$F$5-'СЕТ СН'!$F$17</f>
        <v>3536.2188783699999</v>
      </c>
      <c r="S13" s="37">
        <f>SUMIFS(СВЦЭМ!$C$34:$C$777,СВЦЭМ!$A$34:$A$777,$A13,СВЦЭМ!$B$34:$B$777,S$11)+'СЕТ СН'!$F$9+СВЦЭМ!$D$10+'СЕТ СН'!$F$5-'СЕТ СН'!$F$17</f>
        <v>3510.66740248</v>
      </c>
      <c r="T13" s="37">
        <f>SUMIFS(СВЦЭМ!$C$34:$C$777,СВЦЭМ!$A$34:$A$777,$A13,СВЦЭМ!$B$34:$B$777,T$11)+'СЕТ СН'!$F$9+СВЦЭМ!$D$10+'СЕТ СН'!$F$5-'СЕТ СН'!$F$17</f>
        <v>3505.5984233599997</v>
      </c>
      <c r="U13" s="37">
        <f>SUMIFS(СВЦЭМ!$C$34:$C$777,СВЦЭМ!$A$34:$A$777,$A13,СВЦЭМ!$B$34:$B$777,U$11)+'СЕТ СН'!$F$9+СВЦЭМ!$D$10+'СЕТ СН'!$F$5-'СЕТ СН'!$F$17</f>
        <v>3499.2168555900003</v>
      </c>
      <c r="V13" s="37">
        <f>SUMIFS(СВЦЭМ!$C$34:$C$777,СВЦЭМ!$A$34:$A$777,$A13,СВЦЭМ!$B$34:$B$777,V$11)+'СЕТ СН'!$F$9+СВЦЭМ!$D$10+'СЕТ СН'!$F$5-'СЕТ СН'!$F$17</f>
        <v>3499.7178501900003</v>
      </c>
      <c r="W13" s="37">
        <f>SUMIFS(СВЦЭМ!$C$34:$C$777,СВЦЭМ!$A$34:$A$777,$A13,СВЦЭМ!$B$34:$B$777,W$11)+'СЕТ СН'!$F$9+СВЦЭМ!$D$10+'СЕТ СН'!$F$5-'СЕТ СН'!$F$17</f>
        <v>3556.1678698199999</v>
      </c>
      <c r="X13" s="37">
        <f>SUMIFS(СВЦЭМ!$C$34:$C$777,СВЦЭМ!$A$34:$A$777,$A13,СВЦЭМ!$B$34:$B$777,X$11)+'СЕТ СН'!$F$9+СВЦЭМ!$D$10+'СЕТ СН'!$F$5-'СЕТ СН'!$F$17</f>
        <v>3649.3461398100003</v>
      </c>
      <c r="Y13" s="37">
        <f>SUMIFS(СВЦЭМ!$C$34:$C$777,СВЦЭМ!$A$34:$A$777,$A13,СВЦЭМ!$B$34:$B$777,Y$11)+'СЕТ СН'!$F$9+СВЦЭМ!$D$10+'СЕТ СН'!$F$5-'СЕТ СН'!$F$17</f>
        <v>3723.6218413400006</v>
      </c>
    </row>
    <row r="14" spans="1:27" ht="15.75" x14ac:dyDescent="0.2">
      <c r="A14" s="36">
        <f t="shared" ref="A14:A42" si="0">A13+1</f>
        <v>43103</v>
      </c>
      <c r="B14" s="37">
        <f>SUMIFS(СВЦЭМ!$C$34:$C$777,СВЦЭМ!$A$34:$A$777,$A14,СВЦЭМ!$B$34:$B$777,B$11)+'СЕТ СН'!$F$9+СВЦЭМ!$D$10+'СЕТ СН'!$F$5-'СЕТ СН'!$F$17</f>
        <v>3711.4143189700003</v>
      </c>
      <c r="C14" s="37">
        <f>SUMIFS(СВЦЭМ!$C$34:$C$777,СВЦЭМ!$A$34:$A$777,$A14,СВЦЭМ!$B$34:$B$777,C$11)+'СЕТ СН'!$F$9+СВЦЭМ!$D$10+'СЕТ СН'!$F$5-'СЕТ СН'!$F$17</f>
        <v>3749.8754698300004</v>
      </c>
      <c r="D14" s="37">
        <f>SUMIFS(СВЦЭМ!$C$34:$C$777,СВЦЭМ!$A$34:$A$777,$A14,СВЦЭМ!$B$34:$B$777,D$11)+'СЕТ СН'!$F$9+СВЦЭМ!$D$10+'СЕТ СН'!$F$5-'СЕТ СН'!$F$17</f>
        <v>3780.3417530699994</v>
      </c>
      <c r="E14" s="37">
        <f>SUMIFS(СВЦЭМ!$C$34:$C$777,СВЦЭМ!$A$34:$A$777,$A14,СВЦЭМ!$B$34:$B$777,E$11)+'СЕТ СН'!$F$9+СВЦЭМ!$D$10+'СЕТ СН'!$F$5-'СЕТ СН'!$F$17</f>
        <v>3790.8196912600001</v>
      </c>
      <c r="F14" s="37">
        <f>SUMIFS(СВЦЭМ!$C$34:$C$777,СВЦЭМ!$A$34:$A$777,$A14,СВЦЭМ!$B$34:$B$777,F$11)+'СЕТ СН'!$F$9+СВЦЭМ!$D$10+'СЕТ СН'!$F$5-'СЕТ СН'!$F$17</f>
        <v>3788.4623796800001</v>
      </c>
      <c r="G14" s="37">
        <f>SUMIFS(СВЦЭМ!$C$34:$C$777,СВЦЭМ!$A$34:$A$777,$A14,СВЦЭМ!$B$34:$B$777,G$11)+'СЕТ СН'!$F$9+СВЦЭМ!$D$10+'СЕТ СН'!$F$5-'СЕТ СН'!$F$17</f>
        <v>3788.2706134300001</v>
      </c>
      <c r="H14" s="37">
        <f>SUMIFS(СВЦЭМ!$C$34:$C$777,СВЦЭМ!$A$34:$A$777,$A14,СВЦЭМ!$B$34:$B$777,H$11)+'СЕТ СН'!$F$9+СВЦЭМ!$D$10+'СЕТ СН'!$F$5-'СЕТ СН'!$F$17</f>
        <v>3784.5835670399997</v>
      </c>
      <c r="I14" s="37">
        <f>SUMIFS(СВЦЭМ!$C$34:$C$777,СВЦЭМ!$A$34:$A$777,$A14,СВЦЭМ!$B$34:$B$777,I$11)+'СЕТ СН'!$F$9+СВЦЭМ!$D$10+'СЕТ СН'!$F$5-'СЕТ СН'!$F$17</f>
        <v>3766.8917945300004</v>
      </c>
      <c r="J14" s="37">
        <f>SUMIFS(СВЦЭМ!$C$34:$C$777,СВЦЭМ!$A$34:$A$777,$A14,СВЦЭМ!$B$34:$B$777,J$11)+'СЕТ СН'!$F$9+СВЦЭМ!$D$10+'СЕТ СН'!$F$5-'СЕТ СН'!$F$17</f>
        <v>3710.5425048000002</v>
      </c>
      <c r="K14" s="37">
        <f>SUMIFS(СВЦЭМ!$C$34:$C$777,СВЦЭМ!$A$34:$A$777,$A14,СВЦЭМ!$B$34:$B$777,K$11)+'СЕТ СН'!$F$9+СВЦЭМ!$D$10+'СЕТ СН'!$F$5-'СЕТ СН'!$F$17</f>
        <v>3633.8755050799996</v>
      </c>
      <c r="L14" s="37">
        <f>SUMIFS(СВЦЭМ!$C$34:$C$777,СВЦЭМ!$A$34:$A$777,$A14,СВЦЭМ!$B$34:$B$777,L$11)+'СЕТ СН'!$F$9+СВЦЭМ!$D$10+'СЕТ СН'!$F$5-'СЕТ СН'!$F$17</f>
        <v>3586.9506220200005</v>
      </c>
      <c r="M14" s="37">
        <f>SUMIFS(СВЦЭМ!$C$34:$C$777,СВЦЭМ!$A$34:$A$777,$A14,СВЦЭМ!$B$34:$B$777,M$11)+'СЕТ СН'!$F$9+СВЦЭМ!$D$10+'СЕТ СН'!$F$5-'СЕТ СН'!$F$17</f>
        <v>3571.5251222000002</v>
      </c>
      <c r="N14" s="37">
        <f>SUMIFS(СВЦЭМ!$C$34:$C$777,СВЦЭМ!$A$34:$A$777,$A14,СВЦЭМ!$B$34:$B$777,N$11)+'СЕТ СН'!$F$9+СВЦЭМ!$D$10+'СЕТ СН'!$F$5-'СЕТ СН'!$F$17</f>
        <v>3574.2546254699996</v>
      </c>
      <c r="O14" s="37">
        <f>SUMIFS(СВЦЭМ!$C$34:$C$777,СВЦЭМ!$A$34:$A$777,$A14,СВЦЭМ!$B$34:$B$777,O$11)+'СЕТ СН'!$F$9+СВЦЭМ!$D$10+'СЕТ СН'!$F$5-'СЕТ СН'!$F$17</f>
        <v>3589.0627094699998</v>
      </c>
      <c r="P14" s="37">
        <f>SUMIFS(СВЦЭМ!$C$34:$C$777,СВЦЭМ!$A$34:$A$777,$A14,СВЦЭМ!$B$34:$B$777,P$11)+'СЕТ СН'!$F$9+СВЦЭМ!$D$10+'СЕТ СН'!$F$5-'СЕТ СН'!$F$17</f>
        <v>3610.0086808900001</v>
      </c>
      <c r="Q14" s="37">
        <f>SUMIFS(СВЦЭМ!$C$34:$C$777,СВЦЭМ!$A$34:$A$777,$A14,СВЦЭМ!$B$34:$B$777,Q$11)+'СЕТ СН'!$F$9+СВЦЭМ!$D$10+'СЕТ СН'!$F$5-'СЕТ СН'!$F$17</f>
        <v>3619.0358942500002</v>
      </c>
      <c r="R14" s="37">
        <f>SUMIFS(СВЦЭМ!$C$34:$C$777,СВЦЭМ!$A$34:$A$777,$A14,СВЦЭМ!$B$34:$B$777,R$11)+'СЕТ СН'!$F$9+СВЦЭМ!$D$10+'СЕТ СН'!$F$5-'СЕТ СН'!$F$17</f>
        <v>3622.6436641499999</v>
      </c>
      <c r="S14" s="37">
        <f>SUMIFS(СВЦЭМ!$C$34:$C$777,СВЦЭМ!$A$34:$A$777,$A14,СВЦЭМ!$B$34:$B$777,S$11)+'СЕТ СН'!$F$9+СВЦЭМ!$D$10+'СЕТ СН'!$F$5-'СЕТ СН'!$F$17</f>
        <v>3590.6945712299998</v>
      </c>
      <c r="T14" s="37">
        <f>SUMIFS(СВЦЭМ!$C$34:$C$777,СВЦЭМ!$A$34:$A$777,$A14,СВЦЭМ!$B$34:$B$777,T$11)+'СЕТ СН'!$F$9+СВЦЭМ!$D$10+'СЕТ СН'!$F$5-'СЕТ СН'!$F$17</f>
        <v>3549.0046984100004</v>
      </c>
      <c r="U14" s="37">
        <f>SUMIFS(СВЦЭМ!$C$34:$C$777,СВЦЭМ!$A$34:$A$777,$A14,СВЦЭМ!$B$34:$B$777,U$11)+'СЕТ СН'!$F$9+СВЦЭМ!$D$10+'СЕТ СН'!$F$5-'СЕТ СН'!$F$17</f>
        <v>3549.3413278499997</v>
      </c>
      <c r="V14" s="37">
        <f>SUMIFS(СВЦЭМ!$C$34:$C$777,СВЦЭМ!$A$34:$A$777,$A14,СВЦЭМ!$B$34:$B$777,V$11)+'СЕТ СН'!$F$9+СВЦЭМ!$D$10+'СЕТ СН'!$F$5-'СЕТ СН'!$F$17</f>
        <v>3555.2650700999998</v>
      </c>
      <c r="W14" s="37">
        <f>SUMIFS(СВЦЭМ!$C$34:$C$777,СВЦЭМ!$A$34:$A$777,$A14,СВЦЭМ!$B$34:$B$777,W$11)+'СЕТ СН'!$F$9+СВЦЭМ!$D$10+'СЕТ СН'!$F$5-'СЕТ СН'!$F$17</f>
        <v>3601.2258341800002</v>
      </c>
      <c r="X14" s="37">
        <f>SUMIFS(СВЦЭМ!$C$34:$C$777,СВЦЭМ!$A$34:$A$777,$A14,СВЦЭМ!$B$34:$B$777,X$11)+'СЕТ СН'!$F$9+СВЦЭМ!$D$10+'СЕТ СН'!$F$5-'СЕТ СН'!$F$17</f>
        <v>3626.0888252899999</v>
      </c>
      <c r="Y14" s="37">
        <f>SUMIFS(СВЦЭМ!$C$34:$C$777,СВЦЭМ!$A$34:$A$777,$A14,СВЦЭМ!$B$34:$B$777,Y$11)+'СЕТ СН'!$F$9+СВЦЭМ!$D$10+'СЕТ СН'!$F$5-'СЕТ СН'!$F$17</f>
        <v>3689.9417584200005</v>
      </c>
    </row>
    <row r="15" spans="1:27" ht="15.75" x14ac:dyDescent="0.2">
      <c r="A15" s="36">
        <f t="shared" si="0"/>
        <v>43104</v>
      </c>
      <c r="B15" s="37">
        <f>SUMIFS(СВЦЭМ!$C$34:$C$777,СВЦЭМ!$A$34:$A$777,$A15,СВЦЭМ!$B$34:$B$777,B$11)+'СЕТ СН'!$F$9+СВЦЭМ!$D$10+'СЕТ СН'!$F$5-'СЕТ СН'!$F$17</f>
        <v>3772.78149214</v>
      </c>
      <c r="C15" s="37">
        <f>SUMIFS(СВЦЭМ!$C$34:$C$777,СВЦЭМ!$A$34:$A$777,$A15,СВЦЭМ!$B$34:$B$777,C$11)+'СЕТ СН'!$F$9+СВЦЭМ!$D$10+'СЕТ СН'!$F$5-'СЕТ СН'!$F$17</f>
        <v>3799.8390066699999</v>
      </c>
      <c r="D15" s="37">
        <f>SUMIFS(СВЦЭМ!$C$34:$C$777,СВЦЭМ!$A$34:$A$777,$A15,СВЦЭМ!$B$34:$B$777,D$11)+'СЕТ СН'!$F$9+СВЦЭМ!$D$10+'СЕТ СН'!$F$5-'СЕТ СН'!$F$17</f>
        <v>3814.28398436</v>
      </c>
      <c r="E15" s="37">
        <f>SUMIFS(СВЦЭМ!$C$34:$C$777,СВЦЭМ!$A$34:$A$777,$A15,СВЦЭМ!$B$34:$B$777,E$11)+'СЕТ СН'!$F$9+СВЦЭМ!$D$10+'СЕТ СН'!$F$5-'СЕТ СН'!$F$17</f>
        <v>3811.77557948</v>
      </c>
      <c r="F15" s="37">
        <f>SUMIFS(СВЦЭМ!$C$34:$C$777,СВЦЭМ!$A$34:$A$777,$A15,СВЦЭМ!$B$34:$B$777,F$11)+'СЕТ СН'!$F$9+СВЦЭМ!$D$10+'СЕТ СН'!$F$5-'СЕТ СН'!$F$17</f>
        <v>3811.8207260000004</v>
      </c>
      <c r="G15" s="37">
        <f>SUMIFS(СВЦЭМ!$C$34:$C$777,СВЦЭМ!$A$34:$A$777,$A15,СВЦЭМ!$B$34:$B$777,G$11)+'СЕТ СН'!$F$9+СВЦЭМ!$D$10+'СЕТ СН'!$F$5-'СЕТ СН'!$F$17</f>
        <v>3814.5939303500004</v>
      </c>
      <c r="H15" s="37">
        <f>SUMIFS(СВЦЭМ!$C$34:$C$777,СВЦЭМ!$A$34:$A$777,$A15,СВЦЭМ!$B$34:$B$777,H$11)+'СЕТ СН'!$F$9+СВЦЭМ!$D$10+'СЕТ СН'!$F$5-'СЕТ СН'!$F$17</f>
        <v>3816.3809345200002</v>
      </c>
      <c r="I15" s="37">
        <f>SUMIFS(СВЦЭМ!$C$34:$C$777,СВЦЭМ!$A$34:$A$777,$A15,СВЦЭМ!$B$34:$B$777,I$11)+'СЕТ СН'!$F$9+СВЦЭМ!$D$10+'СЕТ СН'!$F$5-'СЕТ СН'!$F$17</f>
        <v>3806.0111605699999</v>
      </c>
      <c r="J15" s="37">
        <f>SUMIFS(СВЦЭМ!$C$34:$C$777,СВЦЭМ!$A$34:$A$777,$A15,СВЦЭМ!$B$34:$B$777,J$11)+'СЕТ СН'!$F$9+СВЦЭМ!$D$10+'СЕТ СН'!$F$5-'СЕТ СН'!$F$17</f>
        <v>3729.7543865900002</v>
      </c>
      <c r="K15" s="37">
        <f>SUMIFS(СВЦЭМ!$C$34:$C$777,СВЦЭМ!$A$34:$A$777,$A15,СВЦЭМ!$B$34:$B$777,K$11)+'СЕТ СН'!$F$9+СВЦЭМ!$D$10+'СЕТ СН'!$F$5-'СЕТ СН'!$F$17</f>
        <v>3628.59800933</v>
      </c>
      <c r="L15" s="37">
        <f>SUMIFS(СВЦЭМ!$C$34:$C$777,СВЦЭМ!$A$34:$A$777,$A15,СВЦЭМ!$B$34:$B$777,L$11)+'СЕТ СН'!$F$9+СВЦЭМ!$D$10+'СЕТ СН'!$F$5-'СЕТ СН'!$F$17</f>
        <v>3531.4148306700004</v>
      </c>
      <c r="M15" s="37">
        <f>SUMIFS(СВЦЭМ!$C$34:$C$777,СВЦЭМ!$A$34:$A$777,$A15,СВЦЭМ!$B$34:$B$777,M$11)+'СЕТ СН'!$F$9+СВЦЭМ!$D$10+'СЕТ СН'!$F$5-'СЕТ СН'!$F$17</f>
        <v>3512.9094276500005</v>
      </c>
      <c r="N15" s="37">
        <f>SUMIFS(СВЦЭМ!$C$34:$C$777,СВЦЭМ!$A$34:$A$777,$A15,СВЦЭМ!$B$34:$B$777,N$11)+'СЕТ СН'!$F$9+СВЦЭМ!$D$10+'СЕТ СН'!$F$5-'СЕТ СН'!$F$17</f>
        <v>3520.2668359800005</v>
      </c>
      <c r="O15" s="37">
        <f>SUMIFS(СВЦЭМ!$C$34:$C$777,СВЦЭМ!$A$34:$A$777,$A15,СВЦЭМ!$B$34:$B$777,O$11)+'СЕТ СН'!$F$9+СВЦЭМ!$D$10+'СЕТ СН'!$F$5-'СЕТ СН'!$F$17</f>
        <v>3539.4343497800005</v>
      </c>
      <c r="P15" s="37">
        <f>SUMIFS(СВЦЭМ!$C$34:$C$777,СВЦЭМ!$A$34:$A$777,$A15,СВЦЭМ!$B$34:$B$777,P$11)+'СЕТ СН'!$F$9+СВЦЭМ!$D$10+'СЕТ СН'!$F$5-'СЕТ СН'!$F$17</f>
        <v>3555.6313400700005</v>
      </c>
      <c r="Q15" s="37">
        <f>SUMIFS(СВЦЭМ!$C$34:$C$777,СВЦЭМ!$A$34:$A$777,$A15,СВЦЭМ!$B$34:$B$777,Q$11)+'СЕТ СН'!$F$9+СВЦЭМ!$D$10+'СЕТ СН'!$F$5-'СЕТ СН'!$F$17</f>
        <v>3559.0376146599997</v>
      </c>
      <c r="R15" s="37">
        <f>SUMIFS(СВЦЭМ!$C$34:$C$777,СВЦЭМ!$A$34:$A$777,$A15,СВЦЭМ!$B$34:$B$777,R$11)+'СЕТ СН'!$F$9+СВЦЭМ!$D$10+'СЕТ СН'!$F$5-'СЕТ СН'!$F$17</f>
        <v>3557.8107734099999</v>
      </c>
      <c r="S15" s="37">
        <f>SUMIFS(СВЦЭМ!$C$34:$C$777,СВЦЭМ!$A$34:$A$777,$A15,СВЦЭМ!$B$34:$B$777,S$11)+'СЕТ СН'!$F$9+СВЦЭМ!$D$10+'СЕТ СН'!$F$5-'СЕТ СН'!$F$17</f>
        <v>3525.1585328100005</v>
      </c>
      <c r="T15" s="37">
        <f>SUMIFS(СВЦЭМ!$C$34:$C$777,СВЦЭМ!$A$34:$A$777,$A15,СВЦЭМ!$B$34:$B$777,T$11)+'СЕТ СН'!$F$9+СВЦЭМ!$D$10+'СЕТ СН'!$F$5-'СЕТ СН'!$F$17</f>
        <v>3516.2102195700004</v>
      </c>
      <c r="U15" s="37">
        <f>SUMIFS(СВЦЭМ!$C$34:$C$777,СВЦЭМ!$A$34:$A$777,$A15,СВЦЭМ!$B$34:$B$777,U$11)+'СЕТ СН'!$F$9+СВЦЭМ!$D$10+'СЕТ СН'!$F$5-'СЕТ СН'!$F$17</f>
        <v>3511.8937207599997</v>
      </c>
      <c r="V15" s="37">
        <f>SUMIFS(СВЦЭМ!$C$34:$C$777,СВЦЭМ!$A$34:$A$777,$A15,СВЦЭМ!$B$34:$B$777,V$11)+'СЕТ СН'!$F$9+СВЦЭМ!$D$10+'СЕТ СН'!$F$5-'СЕТ СН'!$F$17</f>
        <v>3516.4244149000001</v>
      </c>
      <c r="W15" s="37">
        <f>SUMIFS(СВЦЭМ!$C$34:$C$777,СВЦЭМ!$A$34:$A$777,$A15,СВЦЭМ!$B$34:$B$777,W$11)+'СЕТ СН'!$F$9+СВЦЭМ!$D$10+'СЕТ СН'!$F$5-'СЕТ СН'!$F$17</f>
        <v>3582.5518638199997</v>
      </c>
      <c r="X15" s="37">
        <f>SUMIFS(СВЦЭМ!$C$34:$C$777,СВЦЭМ!$A$34:$A$777,$A15,СВЦЭМ!$B$34:$B$777,X$11)+'СЕТ СН'!$F$9+СВЦЭМ!$D$10+'СЕТ СН'!$F$5-'СЕТ СН'!$F$17</f>
        <v>3664.9719713</v>
      </c>
      <c r="Y15" s="37">
        <f>SUMIFS(СВЦЭМ!$C$34:$C$777,СВЦЭМ!$A$34:$A$777,$A15,СВЦЭМ!$B$34:$B$777,Y$11)+'СЕТ СН'!$F$9+СВЦЭМ!$D$10+'СЕТ СН'!$F$5-'СЕТ СН'!$F$17</f>
        <v>3707.8536942400001</v>
      </c>
    </row>
    <row r="16" spans="1:27" ht="15.75" x14ac:dyDescent="0.2">
      <c r="A16" s="36">
        <f t="shared" si="0"/>
        <v>43105</v>
      </c>
      <c r="B16" s="37">
        <f>SUMIFS(СВЦЭМ!$C$34:$C$777,СВЦЭМ!$A$34:$A$777,$A16,СВЦЭМ!$B$34:$B$777,B$11)+'СЕТ СН'!$F$9+СВЦЭМ!$D$10+'СЕТ СН'!$F$5-'СЕТ СН'!$F$17</f>
        <v>3777.3776556600001</v>
      </c>
      <c r="C16" s="37">
        <f>SUMIFS(СВЦЭМ!$C$34:$C$777,СВЦЭМ!$A$34:$A$777,$A16,СВЦЭМ!$B$34:$B$777,C$11)+'СЕТ СН'!$F$9+СВЦЭМ!$D$10+'СЕТ СН'!$F$5-'СЕТ СН'!$F$17</f>
        <v>3806.8727261600002</v>
      </c>
      <c r="D16" s="37">
        <f>SUMIFS(СВЦЭМ!$C$34:$C$777,СВЦЭМ!$A$34:$A$777,$A16,СВЦЭМ!$B$34:$B$777,D$11)+'СЕТ СН'!$F$9+СВЦЭМ!$D$10+'СЕТ СН'!$F$5-'СЕТ СН'!$F$17</f>
        <v>3877.5683550199997</v>
      </c>
      <c r="E16" s="37">
        <f>SUMIFS(СВЦЭМ!$C$34:$C$777,СВЦЭМ!$A$34:$A$777,$A16,СВЦЭМ!$B$34:$B$777,E$11)+'СЕТ СН'!$F$9+СВЦЭМ!$D$10+'СЕТ СН'!$F$5-'СЕТ СН'!$F$17</f>
        <v>3892.1841008699998</v>
      </c>
      <c r="F16" s="37">
        <f>SUMIFS(СВЦЭМ!$C$34:$C$777,СВЦЭМ!$A$34:$A$777,$A16,СВЦЭМ!$B$34:$B$777,F$11)+'СЕТ СН'!$F$9+СВЦЭМ!$D$10+'СЕТ СН'!$F$5-'СЕТ СН'!$F$17</f>
        <v>3896.6414098999999</v>
      </c>
      <c r="G16" s="37">
        <f>SUMIFS(СВЦЭМ!$C$34:$C$777,СВЦЭМ!$A$34:$A$777,$A16,СВЦЭМ!$B$34:$B$777,G$11)+'СЕТ СН'!$F$9+СВЦЭМ!$D$10+'СЕТ СН'!$F$5-'СЕТ СН'!$F$17</f>
        <v>3890.2110541299994</v>
      </c>
      <c r="H16" s="37">
        <f>SUMIFS(СВЦЭМ!$C$34:$C$777,СВЦЭМ!$A$34:$A$777,$A16,СВЦЭМ!$B$34:$B$777,H$11)+'СЕТ СН'!$F$9+СВЦЭМ!$D$10+'СЕТ СН'!$F$5-'СЕТ СН'!$F$17</f>
        <v>3875.9404614099999</v>
      </c>
      <c r="I16" s="37">
        <f>SUMIFS(СВЦЭМ!$C$34:$C$777,СВЦЭМ!$A$34:$A$777,$A16,СВЦЭМ!$B$34:$B$777,I$11)+'СЕТ СН'!$F$9+СВЦЭМ!$D$10+'СЕТ СН'!$F$5-'СЕТ СН'!$F$17</f>
        <v>3820.8142767800005</v>
      </c>
      <c r="J16" s="37">
        <f>SUMIFS(СВЦЭМ!$C$34:$C$777,СВЦЭМ!$A$34:$A$777,$A16,СВЦЭМ!$B$34:$B$777,J$11)+'СЕТ СН'!$F$9+СВЦЭМ!$D$10+'СЕТ СН'!$F$5-'СЕТ СН'!$F$17</f>
        <v>3752.6260405600001</v>
      </c>
      <c r="K16" s="37">
        <f>SUMIFS(СВЦЭМ!$C$34:$C$777,СВЦЭМ!$A$34:$A$777,$A16,СВЦЭМ!$B$34:$B$777,K$11)+'СЕТ СН'!$F$9+СВЦЭМ!$D$10+'СЕТ СН'!$F$5-'СЕТ СН'!$F$17</f>
        <v>3646.3963660200002</v>
      </c>
      <c r="L16" s="37">
        <f>SUMIFS(СВЦЭМ!$C$34:$C$777,СВЦЭМ!$A$34:$A$777,$A16,СВЦЭМ!$B$34:$B$777,L$11)+'СЕТ СН'!$F$9+СВЦЭМ!$D$10+'СЕТ СН'!$F$5-'СЕТ СН'!$F$17</f>
        <v>3537.9302237899997</v>
      </c>
      <c r="M16" s="37">
        <f>SUMIFS(СВЦЭМ!$C$34:$C$777,СВЦЭМ!$A$34:$A$777,$A16,СВЦЭМ!$B$34:$B$777,M$11)+'СЕТ СН'!$F$9+СВЦЭМ!$D$10+'СЕТ СН'!$F$5-'СЕТ СН'!$F$17</f>
        <v>3510.1391327599999</v>
      </c>
      <c r="N16" s="37">
        <f>SUMIFS(СВЦЭМ!$C$34:$C$777,СВЦЭМ!$A$34:$A$777,$A16,СВЦЭМ!$B$34:$B$777,N$11)+'СЕТ СН'!$F$9+СВЦЭМ!$D$10+'СЕТ СН'!$F$5-'СЕТ СН'!$F$17</f>
        <v>3516.9599514000006</v>
      </c>
      <c r="O16" s="37">
        <f>SUMIFS(СВЦЭМ!$C$34:$C$777,СВЦЭМ!$A$34:$A$777,$A16,СВЦЭМ!$B$34:$B$777,O$11)+'СЕТ СН'!$F$9+СВЦЭМ!$D$10+'СЕТ СН'!$F$5-'СЕТ СН'!$F$17</f>
        <v>3530.7128189399996</v>
      </c>
      <c r="P16" s="37">
        <f>SUMIFS(СВЦЭМ!$C$34:$C$777,СВЦЭМ!$A$34:$A$777,$A16,СВЦЭМ!$B$34:$B$777,P$11)+'СЕТ СН'!$F$9+СВЦЭМ!$D$10+'СЕТ СН'!$F$5-'СЕТ СН'!$F$17</f>
        <v>3542.1603285400001</v>
      </c>
      <c r="Q16" s="37">
        <f>SUMIFS(СВЦЭМ!$C$34:$C$777,СВЦЭМ!$A$34:$A$777,$A16,СВЦЭМ!$B$34:$B$777,Q$11)+'СЕТ СН'!$F$9+СВЦЭМ!$D$10+'СЕТ СН'!$F$5-'СЕТ СН'!$F$17</f>
        <v>3558.0396094499997</v>
      </c>
      <c r="R16" s="37">
        <f>SUMIFS(СВЦЭМ!$C$34:$C$777,СВЦЭМ!$A$34:$A$777,$A16,СВЦЭМ!$B$34:$B$777,R$11)+'СЕТ СН'!$F$9+СВЦЭМ!$D$10+'СЕТ СН'!$F$5-'СЕТ СН'!$F$17</f>
        <v>3568.6873207200001</v>
      </c>
      <c r="S16" s="37">
        <f>SUMIFS(СВЦЭМ!$C$34:$C$777,СВЦЭМ!$A$34:$A$777,$A16,СВЦЭМ!$B$34:$B$777,S$11)+'СЕТ СН'!$F$9+СВЦЭМ!$D$10+'СЕТ СН'!$F$5-'СЕТ СН'!$F$17</f>
        <v>3545.9117516499996</v>
      </c>
      <c r="T16" s="37">
        <f>SUMIFS(СВЦЭМ!$C$34:$C$777,СВЦЭМ!$A$34:$A$777,$A16,СВЦЭМ!$B$34:$B$777,T$11)+'СЕТ СН'!$F$9+СВЦЭМ!$D$10+'СЕТ СН'!$F$5-'СЕТ СН'!$F$17</f>
        <v>3519.1303627600005</v>
      </c>
      <c r="U16" s="37">
        <f>SUMIFS(СВЦЭМ!$C$34:$C$777,СВЦЭМ!$A$34:$A$777,$A16,СВЦЭМ!$B$34:$B$777,U$11)+'СЕТ СН'!$F$9+СВЦЭМ!$D$10+'СЕТ СН'!$F$5-'СЕТ СН'!$F$17</f>
        <v>3518.6046236300003</v>
      </c>
      <c r="V16" s="37">
        <f>SUMIFS(СВЦЭМ!$C$34:$C$777,СВЦЭМ!$A$34:$A$777,$A16,СВЦЭМ!$B$34:$B$777,V$11)+'СЕТ СН'!$F$9+СВЦЭМ!$D$10+'СЕТ СН'!$F$5-'СЕТ СН'!$F$17</f>
        <v>3533.4239669800004</v>
      </c>
      <c r="W16" s="37">
        <f>SUMIFS(СВЦЭМ!$C$34:$C$777,СВЦЭМ!$A$34:$A$777,$A16,СВЦЭМ!$B$34:$B$777,W$11)+'СЕТ СН'!$F$9+СВЦЭМ!$D$10+'СЕТ СН'!$F$5-'СЕТ СН'!$F$17</f>
        <v>3599.5170071300004</v>
      </c>
      <c r="X16" s="37">
        <f>SUMIFS(СВЦЭМ!$C$34:$C$777,СВЦЭМ!$A$34:$A$777,$A16,СВЦЭМ!$B$34:$B$777,X$11)+'СЕТ СН'!$F$9+СВЦЭМ!$D$10+'СЕТ СН'!$F$5-'СЕТ СН'!$F$17</f>
        <v>3683.4703811000004</v>
      </c>
      <c r="Y16" s="37">
        <f>SUMIFS(СВЦЭМ!$C$34:$C$777,СВЦЭМ!$A$34:$A$777,$A16,СВЦЭМ!$B$34:$B$777,Y$11)+'СЕТ СН'!$F$9+СВЦЭМ!$D$10+'СЕТ СН'!$F$5-'СЕТ СН'!$F$17</f>
        <v>3756.3746423199996</v>
      </c>
    </row>
    <row r="17" spans="1:25" ht="15.75" x14ac:dyDescent="0.2">
      <c r="A17" s="36">
        <f t="shared" si="0"/>
        <v>43106</v>
      </c>
      <c r="B17" s="37">
        <f>SUMIFS(СВЦЭМ!$C$34:$C$777,СВЦЭМ!$A$34:$A$777,$A17,СВЦЭМ!$B$34:$B$777,B$11)+'СЕТ СН'!$F$9+СВЦЭМ!$D$10+'СЕТ СН'!$F$5-'СЕТ СН'!$F$17</f>
        <v>3808.76326758</v>
      </c>
      <c r="C17" s="37">
        <f>SUMIFS(СВЦЭМ!$C$34:$C$777,СВЦЭМ!$A$34:$A$777,$A17,СВЦЭМ!$B$34:$B$777,C$11)+'СЕТ СН'!$F$9+СВЦЭМ!$D$10+'СЕТ СН'!$F$5-'СЕТ СН'!$F$17</f>
        <v>3850.0678522500007</v>
      </c>
      <c r="D17" s="37">
        <f>SUMIFS(СВЦЭМ!$C$34:$C$777,СВЦЭМ!$A$34:$A$777,$A17,СВЦЭМ!$B$34:$B$777,D$11)+'СЕТ СН'!$F$9+СВЦЭМ!$D$10+'СЕТ СН'!$F$5-'СЕТ СН'!$F$17</f>
        <v>3897.4133419800005</v>
      </c>
      <c r="E17" s="37">
        <f>SUMIFS(СВЦЭМ!$C$34:$C$777,СВЦЭМ!$A$34:$A$777,$A17,СВЦЭМ!$B$34:$B$777,E$11)+'СЕТ СН'!$F$9+СВЦЭМ!$D$10+'СЕТ СН'!$F$5-'СЕТ СН'!$F$17</f>
        <v>3907.1229738900006</v>
      </c>
      <c r="F17" s="37">
        <f>SUMIFS(СВЦЭМ!$C$34:$C$777,СВЦЭМ!$A$34:$A$777,$A17,СВЦЭМ!$B$34:$B$777,F$11)+'СЕТ СН'!$F$9+СВЦЭМ!$D$10+'СЕТ СН'!$F$5-'СЕТ СН'!$F$17</f>
        <v>3907.9756635199997</v>
      </c>
      <c r="G17" s="37">
        <f>SUMIFS(СВЦЭМ!$C$34:$C$777,СВЦЭМ!$A$34:$A$777,$A17,СВЦЭМ!$B$34:$B$777,G$11)+'СЕТ СН'!$F$9+СВЦЭМ!$D$10+'СЕТ СН'!$F$5-'СЕТ СН'!$F$17</f>
        <v>3902.4890197099999</v>
      </c>
      <c r="H17" s="37">
        <f>SUMIFS(СВЦЭМ!$C$34:$C$777,СВЦЭМ!$A$34:$A$777,$A17,СВЦЭМ!$B$34:$B$777,H$11)+'СЕТ СН'!$F$9+СВЦЭМ!$D$10+'СЕТ СН'!$F$5-'СЕТ СН'!$F$17</f>
        <v>3880.9844557300007</v>
      </c>
      <c r="I17" s="37">
        <f>SUMIFS(СВЦЭМ!$C$34:$C$777,СВЦЭМ!$A$34:$A$777,$A17,СВЦЭМ!$B$34:$B$777,I$11)+'СЕТ СН'!$F$9+СВЦЭМ!$D$10+'СЕТ СН'!$F$5-'СЕТ СН'!$F$17</f>
        <v>3821.9648135100001</v>
      </c>
      <c r="J17" s="37">
        <f>SUMIFS(СВЦЭМ!$C$34:$C$777,СВЦЭМ!$A$34:$A$777,$A17,СВЦЭМ!$B$34:$B$777,J$11)+'СЕТ СН'!$F$9+СВЦЭМ!$D$10+'СЕТ СН'!$F$5-'СЕТ СН'!$F$17</f>
        <v>3754.85288515</v>
      </c>
      <c r="K17" s="37">
        <f>SUMIFS(СВЦЭМ!$C$34:$C$777,СВЦЭМ!$A$34:$A$777,$A17,СВЦЭМ!$B$34:$B$777,K$11)+'СЕТ СН'!$F$9+СВЦЭМ!$D$10+'СЕТ СН'!$F$5-'СЕТ СН'!$F$17</f>
        <v>3649.1669014499998</v>
      </c>
      <c r="L17" s="37">
        <f>SUMIFS(СВЦЭМ!$C$34:$C$777,СВЦЭМ!$A$34:$A$777,$A17,СВЦЭМ!$B$34:$B$777,L$11)+'СЕТ СН'!$F$9+СВЦЭМ!$D$10+'СЕТ СН'!$F$5-'СЕТ СН'!$F$17</f>
        <v>3541.2297177400001</v>
      </c>
      <c r="M17" s="37">
        <f>SUMIFS(СВЦЭМ!$C$34:$C$777,СВЦЭМ!$A$34:$A$777,$A17,СВЦЭМ!$B$34:$B$777,M$11)+'СЕТ СН'!$F$9+СВЦЭМ!$D$10+'СЕТ СН'!$F$5-'СЕТ СН'!$F$17</f>
        <v>3522.09365536</v>
      </c>
      <c r="N17" s="37">
        <f>SUMIFS(СВЦЭМ!$C$34:$C$777,СВЦЭМ!$A$34:$A$777,$A17,СВЦЭМ!$B$34:$B$777,N$11)+'СЕТ СН'!$F$9+СВЦЭМ!$D$10+'СЕТ СН'!$F$5-'СЕТ СН'!$F$17</f>
        <v>3534.2365772400003</v>
      </c>
      <c r="O17" s="37">
        <f>SUMIFS(СВЦЭМ!$C$34:$C$777,СВЦЭМ!$A$34:$A$777,$A17,СВЦЭМ!$B$34:$B$777,O$11)+'СЕТ СН'!$F$9+СВЦЭМ!$D$10+'СЕТ СН'!$F$5-'СЕТ СН'!$F$17</f>
        <v>3545.9001420700001</v>
      </c>
      <c r="P17" s="37">
        <f>SUMIFS(СВЦЭМ!$C$34:$C$777,СВЦЭМ!$A$34:$A$777,$A17,СВЦЭМ!$B$34:$B$777,P$11)+'СЕТ СН'!$F$9+СВЦЭМ!$D$10+'СЕТ СН'!$F$5-'СЕТ СН'!$F$17</f>
        <v>3566.2684835200002</v>
      </c>
      <c r="Q17" s="37">
        <f>SUMIFS(СВЦЭМ!$C$34:$C$777,СВЦЭМ!$A$34:$A$777,$A17,СВЦЭМ!$B$34:$B$777,Q$11)+'СЕТ СН'!$F$9+СВЦЭМ!$D$10+'СЕТ СН'!$F$5-'СЕТ СН'!$F$17</f>
        <v>3575.0177933</v>
      </c>
      <c r="R17" s="37">
        <f>SUMIFS(СВЦЭМ!$C$34:$C$777,СВЦЭМ!$A$34:$A$777,$A17,СВЦЭМ!$B$34:$B$777,R$11)+'СЕТ СН'!$F$9+СВЦЭМ!$D$10+'СЕТ СН'!$F$5-'СЕТ СН'!$F$17</f>
        <v>3573.3881991700005</v>
      </c>
      <c r="S17" s="37">
        <f>SUMIFS(СВЦЭМ!$C$34:$C$777,СВЦЭМ!$A$34:$A$777,$A17,СВЦЭМ!$B$34:$B$777,S$11)+'СЕТ СН'!$F$9+СВЦЭМ!$D$10+'СЕТ СН'!$F$5-'СЕТ СН'!$F$17</f>
        <v>3545.0570339999999</v>
      </c>
      <c r="T17" s="37">
        <f>SUMIFS(СВЦЭМ!$C$34:$C$777,СВЦЭМ!$A$34:$A$777,$A17,СВЦЭМ!$B$34:$B$777,T$11)+'СЕТ СН'!$F$9+СВЦЭМ!$D$10+'СЕТ СН'!$F$5-'СЕТ СН'!$F$17</f>
        <v>3520.0892251400005</v>
      </c>
      <c r="U17" s="37">
        <f>SUMIFS(СВЦЭМ!$C$34:$C$777,СВЦЭМ!$A$34:$A$777,$A17,СВЦЭМ!$B$34:$B$777,U$11)+'СЕТ СН'!$F$9+СВЦЭМ!$D$10+'СЕТ СН'!$F$5-'СЕТ СН'!$F$17</f>
        <v>3521.2739552400003</v>
      </c>
      <c r="V17" s="37">
        <f>SUMIFS(СВЦЭМ!$C$34:$C$777,СВЦЭМ!$A$34:$A$777,$A17,СВЦЭМ!$B$34:$B$777,V$11)+'СЕТ СН'!$F$9+СВЦЭМ!$D$10+'СЕТ СН'!$F$5-'СЕТ СН'!$F$17</f>
        <v>3533.9785329499996</v>
      </c>
      <c r="W17" s="37">
        <f>SUMIFS(СВЦЭМ!$C$34:$C$777,СВЦЭМ!$A$34:$A$777,$A17,СВЦЭМ!$B$34:$B$777,W$11)+'СЕТ СН'!$F$9+СВЦЭМ!$D$10+'СЕТ СН'!$F$5-'СЕТ СН'!$F$17</f>
        <v>3601.4253660199997</v>
      </c>
      <c r="X17" s="37">
        <f>SUMIFS(СВЦЭМ!$C$34:$C$777,СВЦЭМ!$A$34:$A$777,$A17,СВЦЭМ!$B$34:$B$777,X$11)+'СЕТ СН'!$F$9+СВЦЭМ!$D$10+'СЕТ СН'!$F$5-'СЕТ СН'!$F$17</f>
        <v>3695.5472817599998</v>
      </c>
      <c r="Y17" s="37">
        <f>SUMIFS(СВЦЭМ!$C$34:$C$777,СВЦЭМ!$A$34:$A$777,$A17,СВЦЭМ!$B$34:$B$777,Y$11)+'СЕТ СН'!$F$9+СВЦЭМ!$D$10+'СЕТ СН'!$F$5-'СЕТ СН'!$F$17</f>
        <v>3765.32145988</v>
      </c>
    </row>
    <row r="18" spans="1:25" ht="15.75" x14ac:dyDescent="0.2">
      <c r="A18" s="36">
        <f t="shared" si="0"/>
        <v>43107</v>
      </c>
      <c r="B18" s="37">
        <f>SUMIFS(СВЦЭМ!$C$34:$C$777,СВЦЭМ!$A$34:$A$777,$A18,СВЦЭМ!$B$34:$B$777,B$11)+'СЕТ СН'!$F$9+СВЦЭМ!$D$10+'СЕТ СН'!$F$5-'СЕТ СН'!$F$17</f>
        <v>3794.5334677699998</v>
      </c>
      <c r="C18" s="37">
        <f>SUMIFS(СВЦЭМ!$C$34:$C$777,СВЦЭМ!$A$34:$A$777,$A18,СВЦЭМ!$B$34:$B$777,C$11)+'СЕТ СН'!$F$9+СВЦЭМ!$D$10+'СЕТ СН'!$F$5-'СЕТ СН'!$F$17</f>
        <v>3806.7075825800007</v>
      </c>
      <c r="D18" s="37">
        <f>SUMIFS(СВЦЭМ!$C$34:$C$777,СВЦЭМ!$A$34:$A$777,$A18,СВЦЭМ!$B$34:$B$777,D$11)+'СЕТ СН'!$F$9+СВЦЭМ!$D$10+'СЕТ СН'!$F$5-'СЕТ СН'!$F$17</f>
        <v>3864.41941215</v>
      </c>
      <c r="E18" s="37">
        <f>SUMIFS(СВЦЭМ!$C$34:$C$777,СВЦЭМ!$A$34:$A$777,$A18,СВЦЭМ!$B$34:$B$777,E$11)+'СЕТ СН'!$F$9+СВЦЭМ!$D$10+'СЕТ СН'!$F$5-'СЕТ СН'!$F$17</f>
        <v>3889.1061491700007</v>
      </c>
      <c r="F18" s="37">
        <f>SUMIFS(СВЦЭМ!$C$34:$C$777,СВЦЭМ!$A$34:$A$777,$A18,СВЦЭМ!$B$34:$B$777,F$11)+'СЕТ СН'!$F$9+СВЦЭМ!$D$10+'СЕТ СН'!$F$5-'СЕТ СН'!$F$17</f>
        <v>3889.0906020999996</v>
      </c>
      <c r="G18" s="37">
        <f>SUMIFS(СВЦЭМ!$C$34:$C$777,СВЦЭМ!$A$34:$A$777,$A18,СВЦЭМ!$B$34:$B$777,G$11)+'СЕТ СН'!$F$9+СВЦЭМ!$D$10+'СЕТ СН'!$F$5-'СЕТ СН'!$F$17</f>
        <v>3889.5538605000006</v>
      </c>
      <c r="H18" s="37">
        <f>SUMIFS(СВЦЭМ!$C$34:$C$777,СВЦЭМ!$A$34:$A$777,$A18,СВЦЭМ!$B$34:$B$777,H$11)+'СЕТ СН'!$F$9+СВЦЭМ!$D$10+'СЕТ СН'!$F$5-'СЕТ СН'!$F$17</f>
        <v>3896.4204679399995</v>
      </c>
      <c r="I18" s="37">
        <f>SUMIFS(СВЦЭМ!$C$34:$C$777,СВЦЭМ!$A$34:$A$777,$A18,СВЦЭМ!$B$34:$B$777,I$11)+'СЕТ СН'!$F$9+СВЦЭМ!$D$10+'СЕТ СН'!$F$5-'СЕТ СН'!$F$17</f>
        <v>3816.6027091800001</v>
      </c>
      <c r="J18" s="37">
        <f>SUMIFS(СВЦЭМ!$C$34:$C$777,СВЦЭМ!$A$34:$A$777,$A18,СВЦЭМ!$B$34:$B$777,J$11)+'СЕТ СН'!$F$9+СВЦЭМ!$D$10+'СЕТ СН'!$F$5-'СЕТ СН'!$F$17</f>
        <v>3788.6245124399998</v>
      </c>
      <c r="K18" s="37">
        <f>SUMIFS(СВЦЭМ!$C$34:$C$777,СВЦЭМ!$A$34:$A$777,$A18,СВЦЭМ!$B$34:$B$777,K$11)+'СЕТ СН'!$F$9+СВЦЭМ!$D$10+'СЕТ СН'!$F$5-'СЕТ СН'!$F$17</f>
        <v>3680.9006100499996</v>
      </c>
      <c r="L18" s="37">
        <f>SUMIFS(СВЦЭМ!$C$34:$C$777,СВЦЭМ!$A$34:$A$777,$A18,СВЦЭМ!$B$34:$B$777,L$11)+'СЕТ СН'!$F$9+СВЦЭМ!$D$10+'СЕТ СН'!$F$5-'СЕТ СН'!$F$17</f>
        <v>3563.5452906699998</v>
      </c>
      <c r="M18" s="37">
        <f>SUMIFS(СВЦЭМ!$C$34:$C$777,СВЦЭМ!$A$34:$A$777,$A18,СВЦЭМ!$B$34:$B$777,M$11)+'СЕТ СН'!$F$9+СВЦЭМ!$D$10+'СЕТ СН'!$F$5-'СЕТ СН'!$F$17</f>
        <v>3542.1156655199998</v>
      </c>
      <c r="N18" s="37">
        <f>SUMIFS(СВЦЭМ!$C$34:$C$777,СВЦЭМ!$A$34:$A$777,$A18,СВЦЭМ!$B$34:$B$777,N$11)+'СЕТ СН'!$F$9+СВЦЭМ!$D$10+'СЕТ СН'!$F$5-'СЕТ СН'!$F$17</f>
        <v>3538.5166492900003</v>
      </c>
      <c r="O18" s="37">
        <f>SUMIFS(СВЦЭМ!$C$34:$C$777,СВЦЭМ!$A$34:$A$777,$A18,СВЦЭМ!$B$34:$B$777,O$11)+'СЕТ СН'!$F$9+СВЦЭМ!$D$10+'СЕТ СН'!$F$5-'СЕТ СН'!$F$17</f>
        <v>3552.5227671799998</v>
      </c>
      <c r="P18" s="37">
        <f>SUMIFS(СВЦЭМ!$C$34:$C$777,СВЦЭМ!$A$34:$A$777,$A18,СВЦЭМ!$B$34:$B$777,P$11)+'СЕТ СН'!$F$9+СВЦЭМ!$D$10+'СЕТ СН'!$F$5-'СЕТ СН'!$F$17</f>
        <v>3568.8685553500004</v>
      </c>
      <c r="Q18" s="37">
        <f>SUMIFS(СВЦЭМ!$C$34:$C$777,СВЦЭМ!$A$34:$A$777,$A18,СВЦЭМ!$B$34:$B$777,Q$11)+'СЕТ СН'!$F$9+СВЦЭМ!$D$10+'СЕТ СН'!$F$5-'СЕТ СН'!$F$17</f>
        <v>3580.7779488199999</v>
      </c>
      <c r="R18" s="37">
        <f>SUMIFS(СВЦЭМ!$C$34:$C$777,СВЦЭМ!$A$34:$A$777,$A18,СВЦЭМ!$B$34:$B$777,R$11)+'СЕТ СН'!$F$9+СВЦЭМ!$D$10+'СЕТ СН'!$F$5-'СЕТ СН'!$F$17</f>
        <v>3581.3527944000002</v>
      </c>
      <c r="S18" s="37">
        <f>SUMIFS(СВЦЭМ!$C$34:$C$777,СВЦЭМ!$A$34:$A$777,$A18,СВЦЭМ!$B$34:$B$777,S$11)+'СЕТ СН'!$F$9+СВЦЭМ!$D$10+'СЕТ СН'!$F$5-'СЕТ СН'!$F$17</f>
        <v>3557.6807575799999</v>
      </c>
      <c r="T18" s="37">
        <f>SUMIFS(СВЦЭМ!$C$34:$C$777,СВЦЭМ!$A$34:$A$777,$A18,СВЦЭМ!$B$34:$B$777,T$11)+'СЕТ СН'!$F$9+СВЦЭМ!$D$10+'СЕТ СН'!$F$5-'СЕТ СН'!$F$17</f>
        <v>3517.1087675000003</v>
      </c>
      <c r="U18" s="37">
        <f>SUMIFS(СВЦЭМ!$C$34:$C$777,СВЦЭМ!$A$34:$A$777,$A18,СВЦЭМ!$B$34:$B$777,U$11)+'СЕТ СН'!$F$9+СВЦЭМ!$D$10+'СЕТ СН'!$F$5-'СЕТ СН'!$F$17</f>
        <v>3518.7476539900003</v>
      </c>
      <c r="V18" s="37">
        <f>SUMIFS(СВЦЭМ!$C$34:$C$777,СВЦЭМ!$A$34:$A$777,$A18,СВЦЭМ!$B$34:$B$777,V$11)+'СЕТ СН'!$F$9+СВЦЭМ!$D$10+'СЕТ СН'!$F$5-'СЕТ СН'!$F$17</f>
        <v>3538.1816071199996</v>
      </c>
      <c r="W18" s="37">
        <f>SUMIFS(СВЦЭМ!$C$34:$C$777,СВЦЭМ!$A$34:$A$777,$A18,СВЦЭМ!$B$34:$B$777,W$11)+'СЕТ СН'!$F$9+СВЦЭМ!$D$10+'СЕТ СН'!$F$5-'СЕТ СН'!$F$17</f>
        <v>3601.1097868399997</v>
      </c>
      <c r="X18" s="37">
        <f>SUMIFS(СВЦЭМ!$C$34:$C$777,СВЦЭМ!$A$34:$A$777,$A18,СВЦЭМ!$B$34:$B$777,X$11)+'СЕТ СН'!$F$9+СВЦЭМ!$D$10+'СЕТ СН'!$F$5-'СЕТ СН'!$F$17</f>
        <v>3687.0290633600002</v>
      </c>
      <c r="Y18" s="37">
        <f>SUMIFS(СВЦЭМ!$C$34:$C$777,СВЦЭМ!$A$34:$A$777,$A18,СВЦЭМ!$B$34:$B$777,Y$11)+'СЕТ СН'!$F$9+СВЦЭМ!$D$10+'СЕТ СН'!$F$5-'СЕТ СН'!$F$17</f>
        <v>3708.56172732</v>
      </c>
    </row>
    <row r="19" spans="1:25" ht="15.75" x14ac:dyDescent="0.2">
      <c r="A19" s="36">
        <f t="shared" si="0"/>
        <v>43108</v>
      </c>
      <c r="B19" s="37">
        <f>SUMIFS(СВЦЭМ!$C$34:$C$777,СВЦЭМ!$A$34:$A$777,$A19,СВЦЭМ!$B$34:$B$777,B$11)+'СЕТ СН'!$F$9+СВЦЭМ!$D$10+'СЕТ СН'!$F$5-'СЕТ СН'!$F$17</f>
        <v>3712.2192558900001</v>
      </c>
      <c r="C19" s="37">
        <f>SUMIFS(СВЦЭМ!$C$34:$C$777,СВЦЭМ!$A$34:$A$777,$A19,СВЦЭМ!$B$34:$B$777,C$11)+'СЕТ СН'!$F$9+СВЦЭМ!$D$10+'СЕТ СН'!$F$5-'СЕТ СН'!$F$17</f>
        <v>3795.4743360300004</v>
      </c>
      <c r="D19" s="37">
        <f>SUMIFS(СВЦЭМ!$C$34:$C$777,СВЦЭМ!$A$34:$A$777,$A19,СВЦЭМ!$B$34:$B$777,D$11)+'СЕТ СН'!$F$9+СВЦЭМ!$D$10+'СЕТ СН'!$F$5-'СЕТ СН'!$F$17</f>
        <v>3874.0417406800002</v>
      </c>
      <c r="E19" s="37">
        <f>SUMIFS(СВЦЭМ!$C$34:$C$777,СВЦЭМ!$A$34:$A$777,$A19,СВЦЭМ!$B$34:$B$777,E$11)+'СЕТ СН'!$F$9+СВЦЭМ!$D$10+'СЕТ СН'!$F$5-'СЕТ СН'!$F$17</f>
        <v>3890.46483416</v>
      </c>
      <c r="F19" s="37">
        <f>SUMIFS(СВЦЭМ!$C$34:$C$777,СВЦЭМ!$A$34:$A$777,$A19,СВЦЭМ!$B$34:$B$777,F$11)+'СЕТ СН'!$F$9+СВЦЭМ!$D$10+'СЕТ СН'!$F$5-'СЕТ СН'!$F$17</f>
        <v>3893.3610276300001</v>
      </c>
      <c r="G19" s="37">
        <f>SUMIFS(СВЦЭМ!$C$34:$C$777,СВЦЭМ!$A$34:$A$777,$A19,СВЦЭМ!$B$34:$B$777,G$11)+'СЕТ СН'!$F$9+СВЦЭМ!$D$10+'СЕТ СН'!$F$5-'СЕТ СН'!$F$17</f>
        <v>3894.9955506400006</v>
      </c>
      <c r="H19" s="37">
        <f>SUMIFS(СВЦЭМ!$C$34:$C$777,СВЦЭМ!$A$34:$A$777,$A19,СВЦЭМ!$B$34:$B$777,H$11)+'СЕТ СН'!$F$9+СВЦЭМ!$D$10+'СЕТ СН'!$F$5-'СЕТ СН'!$F$17</f>
        <v>3900.6970063699996</v>
      </c>
      <c r="I19" s="37">
        <f>SUMIFS(СВЦЭМ!$C$34:$C$777,СВЦЭМ!$A$34:$A$777,$A19,СВЦЭМ!$B$34:$B$777,I$11)+'СЕТ СН'!$F$9+СВЦЭМ!$D$10+'СЕТ СН'!$F$5-'СЕТ СН'!$F$17</f>
        <v>3868.3712133499998</v>
      </c>
      <c r="J19" s="37">
        <f>SUMIFS(СВЦЭМ!$C$34:$C$777,СВЦЭМ!$A$34:$A$777,$A19,СВЦЭМ!$B$34:$B$777,J$11)+'СЕТ СН'!$F$9+СВЦЭМ!$D$10+'СЕТ СН'!$F$5-'СЕТ СН'!$F$17</f>
        <v>3789.4310115200001</v>
      </c>
      <c r="K19" s="37">
        <f>SUMIFS(СВЦЭМ!$C$34:$C$777,СВЦЭМ!$A$34:$A$777,$A19,СВЦЭМ!$B$34:$B$777,K$11)+'СЕТ СН'!$F$9+СВЦЭМ!$D$10+'СЕТ СН'!$F$5-'СЕТ СН'!$F$17</f>
        <v>3683.7577598399998</v>
      </c>
      <c r="L19" s="37">
        <f>SUMIFS(СВЦЭМ!$C$34:$C$777,СВЦЭМ!$A$34:$A$777,$A19,СВЦЭМ!$B$34:$B$777,L$11)+'СЕТ СН'!$F$9+СВЦЭМ!$D$10+'СЕТ СН'!$F$5-'СЕТ СН'!$F$17</f>
        <v>3579.82998206</v>
      </c>
      <c r="M19" s="37">
        <f>SUMIFS(СВЦЭМ!$C$34:$C$777,СВЦЭМ!$A$34:$A$777,$A19,СВЦЭМ!$B$34:$B$777,M$11)+'СЕТ СН'!$F$9+СВЦЭМ!$D$10+'СЕТ СН'!$F$5-'СЕТ СН'!$F$17</f>
        <v>3558.3608282</v>
      </c>
      <c r="N19" s="37">
        <f>SUMIFS(СВЦЭМ!$C$34:$C$777,СВЦЭМ!$A$34:$A$777,$A19,СВЦЭМ!$B$34:$B$777,N$11)+'СЕТ СН'!$F$9+СВЦЭМ!$D$10+'СЕТ СН'!$F$5-'СЕТ СН'!$F$17</f>
        <v>3560.4225822100002</v>
      </c>
      <c r="O19" s="37">
        <f>SUMIFS(СВЦЭМ!$C$34:$C$777,СВЦЭМ!$A$34:$A$777,$A19,СВЦЭМ!$B$34:$B$777,O$11)+'СЕТ СН'!$F$9+СВЦЭМ!$D$10+'СЕТ СН'!$F$5-'СЕТ СН'!$F$17</f>
        <v>3574.4248812000001</v>
      </c>
      <c r="P19" s="37">
        <f>SUMIFS(СВЦЭМ!$C$34:$C$777,СВЦЭМ!$A$34:$A$777,$A19,СВЦЭМ!$B$34:$B$777,P$11)+'СЕТ СН'!$F$9+СВЦЭМ!$D$10+'СЕТ СН'!$F$5-'СЕТ СН'!$F$17</f>
        <v>3587.2347741600001</v>
      </c>
      <c r="Q19" s="37">
        <f>SUMIFS(СВЦЭМ!$C$34:$C$777,СВЦЭМ!$A$34:$A$777,$A19,СВЦЭМ!$B$34:$B$777,Q$11)+'СЕТ СН'!$F$9+СВЦЭМ!$D$10+'СЕТ СН'!$F$5-'СЕТ СН'!$F$17</f>
        <v>3590.6865355200002</v>
      </c>
      <c r="R19" s="37">
        <f>SUMIFS(СВЦЭМ!$C$34:$C$777,СВЦЭМ!$A$34:$A$777,$A19,СВЦЭМ!$B$34:$B$777,R$11)+'СЕТ СН'!$F$9+СВЦЭМ!$D$10+'СЕТ СН'!$F$5-'СЕТ СН'!$F$17</f>
        <v>3588.8466213200004</v>
      </c>
      <c r="S19" s="37">
        <f>SUMIFS(СВЦЭМ!$C$34:$C$777,СВЦЭМ!$A$34:$A$777,$A19,СВЦЭМ!$B$34:$B$777,S$11)+'СЕТ СН'!$F$9+СВЦЭМ!$D$10+'СЕТ СН'!$F$5-'СЕТ СН'!$F$17</f>
        <v>3580.7154418499999</v>
      </c>
      <c r="T19" s="37">
        <f>SUMIFS(СВЦЭМ!$C$34:$C$777,СВЦЭМ!$A$34:$A$777,$A19,СВЦЭМ!$B$34:$B$777,T$11)+'СЕТ СН'!$F$9+СВЦЭМ!$D$10+'СЕТ СН'!$F$5-'СЕТ СН'!$F$17</f>
        <v>3545.6787669099999</v>
      </c>
      <c r="U19" s="37">
        <f>SUMIFS(СВЦЭМ!$C$34:$C$777,СВЦЭМ!$A$34:$A$777,$A19,СВЦЭМ!$B$34:$B$777,U$11)+'СЕТ СН'!$F$9+СВЦЭМ!$D$10+'СЕТ СН'!$F$5-'СЕТ СН'!$F$17</f>
        <v>3540.8014294</v>
      </c>
      <c r="V19" s="37">
        <f>SUMIFS(СВЦЭМ!$C$34:$C$777,СВЦЭМ!$A$34:$A$777,$A19,СВЦЭМ!$B$34:$B$777,V$11)+'СЕТ СН'!$F$9+СВЦЭМ!$D$10+'СЕТ СН'!$F$5-'СЕТ СН'!$F$17</f>
        <v>3561.1163115100003</v>
      </c>
      <c r="W19" s="37">
        <f>SUMIFS(СВЦЭМ!$C$34:$C$777,СВЦЭМ!$A$34:$A$777,$A19,СВЦЭМ!$B$34:$B$777,W$11)+'СЕТ СН'!$F$9+СВЦЭМ!$D$10+'СЕТ СН'!$F$5-'СЕТ СН'!$F$17</f>
        <v>3617.8699545200002</v>
      </c>
      <c r="X19" s="37">
        <f>SUMIFS(СВЦЭМ!$C$34:$C$777,СВЦЭМ!$A$34:$A$777,$A19,СВЦЭМ!$B$34:$B$777,X$11)+'СЕТ СН'!$F$9+СВЦЭМ!$D$10+'СЕТ СН'!$F$5-'СЕТ СН'!$F$17</f>
        <v>3703.3338609200005</v>
      </c>
      <c r="Y19" s="37">
        <f>SUMIFS(СВЦЭМ!$C$34:$C$777,СВЦЭМ!$A$34:$A$777,$A19,СВЦЭМ!$B$34:$B$777,Y$11)+'СЕТ СН'!$F$9+СВЦЭМ!$D$10+'СЕТ СН'!$F$5-'СЕТ СН'!$F$17</f>
        <v>3736.2704955499999</v>
      </c>
    </row>
    <row r="20" spans="1:25" ht="15.75" x14ac:dyDescent="0.2">
      <c r="A20" s="36">
        <f t="shared" si="0"/>
        <v>43109</v>
      </c>
      <c r="B20" s="37">
        <f>SUMIFS(СВЦЭМ!$C$34:$C$777,СВЦЭМ!$A$34:$A$777,$A20,СВЦЭМ!$B$34:$B$777,B$11)+'СЕТ СН'!$F$9+СВЦЭМ!$D$10+'СЕТ СН'!$F$5-'СЕТ СН'!$F$17</f>
        <v>3836.0874288500004</v>
      </c>
      <c r="C20" s="37">
        <f>SUMIFS(СВЦЭМ!$C$34:$C$777,СВЦЭМ!$A$34:$A$777,$A20,СВЦЭМ!$B$34:$B$777,C$11)+'СЕТ СН'!$F$9+СВЦЭМ!$D$10+'СЕТ СН'!$F$5-'СЕТ СН'!$F$17</f>
        <v>3862.3005659400001</v>
      </c>
      <c r="D20" s="37">
        <f>SUMIFS(СВЦЭМ!$C$34:$C$777,СВЦЭМ!$A$34:$A$777,$A20,СВЦЭМ!$B$34:$B$777,D$11)+'СЕТ СН'!$F$9+СВЦЭМ!$D$10+'СЕТ СН'!$F$5-'СЕТ СН'!$F$17</f>
        <v>3927.7444451800006</v>
      </c>
      <c r="E20" s="37">
        <f>SUMIFS(СВЦЭМ!$C$34:$C$777,СВЦЭМ!$A$34:$A$777,$A20,СВЦЭМ!$B$34:$B$777,E$11)+'СЕТ СН'!$F$9+СВЦЭМ!$D$10+'СЕТ СН'!$F$5-'СЕТ СН'!$F$17</f>
        <v>3944.3953033500006</v>
      </c>
      <c r="F20" s="37">
        <f>SUMIFS(СВЦЭМ!$C$34:$C$777,СВЦЭМ!$A$34:$A$777,$A20,СВЦЭМ!$B$34:$B$777,F$11)+'СЕТ СН'!$F$9+СВЦЭМ!$D$10+'СЕТ СН'!$F$5-'СЕТ СН'!$F$17</f>
        <v>3940.3508152700001</v>
      </c>
      <c r="G20" s="37">
        <f>SUMIFS(СВЦЭМ!$C$34:$C$777,СВЦЭМ!$A$34:$A$777,$A20,СВЦЭМ!$B$34:$B$777,G$11)+'СЕТ СН'!$F$9+СВЦЭМ!$D$10+'СЕТ СН'!$F$5-'СЕТ СН'!$F$17</f>
        <v>3927.9805659500003</v>
      </c>
      <c r="H20" s="37">
        <f>SUMIFS(СВЦЭМ!$C$34:$C$777,СВЦЭМ!$A$34:$A$777,$A20,СВЦЭМ!$B$34:$B$777,H$11)+'СЕТ СН'!$F$9+СВЦЭМ!$D$10+'СЕТ СН'!$F$5-'СЕТ СН'!$F$17</f>
        <v>3864.95833378</v>
      </c>
      <c r="I20" s="37">
        <f>SUMIFS(СВЦЭМ!$C$34:$C$777,СВЦЭМ!$A$34:$A$777,$A20,СВЦЭМ!$B$34:$B$777,I$11)+'СЕТ СН'!$F$9+СВЦЭМ!$D$10+'СЕТ СН'!$F$5-'СЕТ СН'!$F$17</f>
        <v>3813.17413756</v>
      </c>
      <c r="J20" s="37">
        <f>SUMIFS(СВЦЭМ!$C$34:$C$777,СВЦЭМ!$A$34:$A$777,$A20,СВЦЭМ!$B$34:$B$777,J$11)+'СЕТ СН'!$F$9+СВЦЭМ!$D$10+'СЕТ СН'!$F$5-'СЕТ СН'!$F$17</f>
        <v>3773.3351810500003</v>
      </c>
      <c r="K20" s="37">
        <f>SUMIFS(СВЦЭМ!$C$34:$C$777,СВЦЭМ!$A$34:$A$777,$A20,СВЦЭМ!$B$34:$B$777,K$11)+'СЕТ СН'!$F$9+СВЦЭМ!$D$10+'СЕТ СН'!$F$5-'СЕТ СН'!$F$17</f>
        <v>3714.0615995100002</v>
      </c>
      <c r="L20" s="37">
        <f>SUMIFS(СВЦЭМ!$C$34:$C$777,СВЦЭМ!$A$34:$A$777,$A20,СВЦЭМ!$B$34:$B$777,L$11)+'СЕТ СН'!$F$9+СВЦЭМ!$D$10+'СЕТ СН'!$F$5-'СЕТ СН'!$F$17</f>
        <v>3652.5578763400003</v>
      </c>
      <c r="M20" s="37">
        <f>SUMIFS(СВЦЭМ!$C$34:$C$777,СВЦЭМ!$A$34:$A$777,$A20,СВЦЭМ!$B$34:$B$777,M$11)+'СЕТ СН'!$F$9+СВЦЭМ!$D$10+'СЕТ СН'!$F$5-'СЕТ СН'!$F$17</f>
        <v>3646.9793057499996</v>
      </c>
      <c r="N20" s="37">
        <f>SUMIFS(СВЦЭМ!$C$34:$C$777,СВЦЭМ!$A$34:$A$777,$A20,СВЦЭМ!$B$34:$B$777,N$11)+'СЕТ СН'!$F$9+СВЦЭМ!$D$10+'СЕТ СН'!$F$5-'СЕТ СН'!$F$17</f>
        <v>3643.6805277899998</v>
      </c>
      <c r="O20" s="37">
        <f>SUMIFS(СВЦЭМ!$C$34:$C$777,СВЦЭМ!$A$34:$A$777,$A20,СВЦЭМ!$B$34:$B$777,O$11)+'СЕТ СН'!$F$9+СВЦЭМ!$D$10+'СЕТ СН'!$F$5-'СЕТ СН'!$F$17</f>
        <v>3646.3651322299997</v>
      </c>
      <c r="P20" s="37">
        <f>SUMIFS(СВЦЭМ!$C$34:$C$777,СВЦЭМ!$A$34:$A$777,$A20,СВЦЭМ!$B$34:$B$777,P$11)+'СЕТ СН'!$F$9+СВЦЭМ!$D$10+'СЕТ СН'!$F$5-'СЕТ СН'!$F$17</f>
        <v>3652.0533274100003</v>
      </c>
      <c r="Q20" s="37">
        <f>SUMIFS(СВЦЭМ!$C$34:$C$777,СВЦЭМ!$A$34:$A$777,$A20,СВЦЭМ!$B$34:$B$777,Q$11)+'СЕТ СН'!$F$9+СВЦЭМ!$D$10+'СЕТ СН'!$F$5-'СЕТ СН'!$F$17</f>
        <v>3648.6906916600005</v>
      </c>
      <c r="R20" s="37">
        <f>SUMIFS(СВЦЭМ!$C$34:$C$777,СВЦЭМ!$A$34:$A$777,$A20,СВЦЭМ!$B$34:$B$777,R$11)+'СЕТ СН'!$F$9+СВЦЭМ!$D$10+'СЕТ СН'!$F$5-'СЕТ СН'!$F$17</f>
        <v>3651.7595138500005</v>
      </c>
      <c r="S20" s="37">
        <f>SUMIFS(СВЦЭМ!$C$34:$C$777,СВЦЭМ!$A$34:$A$777,$A20,СВЦЭМ!$B$34:$B$777,S$11)+'СЕТ СН'!$F$9+СВЦЭМ!$D$10+'СЕТ СН'!$F$5-'СЕТ СН'!$F$17</f>
        <v>3634.8789648500001</v>
      </c>
      <c r="T20" s="37">
        <f>SUMIFS(СВЦЭМ!$C$34:$C$777,СВЦЭМ!$A$34:$A$777,$A20,СВЦЭМ!$B$34:$B$777,T$11)+'СЕТ СН'!$F$9+СВЦЭМ!$D$10+'СЕТ СН'!$F$5-'СЕТ СН'!$F$17</f>
        <v>3624.1187073900005</v>
      </c>
      <c r="U20" s="37">
        <f>SUMIFS(СВЦЭМ!$C$34:$C$777,СВЦЭМ!$A$34:$A$777,$A20,СВЦЭМ!$B$34:$B$777,U$11)+'СЕТ СН'!$F$9+СВЦЭМ!$D$10+'СЕТ СН'!$F$5-'СЕТ СН'!$F$17</f>
        <v>3629.8288038200003</v>
      </c>
      <c r="V20" s="37">
        <f>SUMIFS(СВЦЭМ!$C$34:$C$777,СВЦЭМ!$A$34:$A$777,$A20,СВЦЭМ!$B$34:$B$777,V$11)+'СЕТ СН'!$F$9+СВЦЭМ!$D$10+'СЕТ СН'!$F$5-'СЕТ СН'!$F$17</f>
        <v>3638.2989307699995</v>
      </c>
      <c r="W20" s="37">
        <f>SUMIFS(СВЦЭМ!$C$34:$C$777,СВЦЭМ!$A$34:$A$777,$A20,СВЦЭМ!$B$34:$B$777,W$11)+'СЕТ СН'!$F$9+СВЦЭМ!$D$10+'СЕТ СН'!$F$5-'СЕТ СН'!$F$17</f>
        <v>3691.0339009599998</v>
      </c>
      <c r="X20" s="37">
        <f>SUMIFS(СВЦЭМ!$C$34:$C$777,СВЦЭМ!$A$34:$A$777,$A20,СВЦЭМ!$B$34:$B$777,X$11)+'СЕТ СН'!$F$9+СВЦЭМ!$D$10+'СЕТ СН'!$F$5-'СЕТ СН'!$F$17</f>
        <v>3761.6564306300002</v>
      </c>
      <c r="Y20" s="37">
        <f>SUMIFS(СВЦЭМ!$C$34:$C$777,СВЦЭМ!$A$34:$A$777,$A20,СВЦЭМ!$B$34:$B$777,Y$11)+'СЕТ СН'!$F$9+СВЦЭМ!$D$10+'СЕТ СН'!$F$5-'СЕТ СН'!$F$17</f>
        <v>3843.1990656599996</v>
      </c>
    </row>
    <row r="21" spans="1:25" ht="15.75" x14ac:dyDescent="0.2">
      <c r="A21" s="36">
        <f t="shared" si="0"/>
        <v>43110</v>
      </c>
      <c r="B21" s="37">
        <f>SUMIFS(СВЦЭМ!$C$34:$C$777,СВЦЭМ!$A$34:$A$777,$A21,СВЦЭМ!$B$34:$B$777,B$11)+'СЕТ СН'!$F$9+СВЦЭМ!$D$10+'СЕТ СН'!$F$5-'СЕТ СН'!$F$17</f>
        <v>3844.0036235699995</v>
      </c>
      <c r="C21" s="37">
        <f>SUMIFS(СВЦЭМ!$C$34:$C$777,СВЦЭМ!$A$34:$A$777,$A21,СВЦЭМ!$B$34:$B$777,C$11)+'СЕТ СН'!$F$9+СВЦЭМ!$D$10+'СЕТ СН'!$F$5-'СЕТ СН'!$F$17</f>
        <v>3903.3779105199997</v>
      </c>
      <c r="D21" s="37">
        <f>SUMIFS(СВЦЭМ!$C$34:$C$777,СВЦЭМ!$A$34:$A$777,$A21,СВЦЭМ!$B$34:$B$777,D$11)+'СЕТ СН'!$F$9+СВЦЭМ!$D$10+'СЕТ СН'!$F$5-'СЕТ СН'!$F$17</f>
        <v>3930.0882793300002</v>
      </c>
      <c r="E21" s="37">
        <f>SUMIFS(СВЦЭМ!$C$34:$C$777,СВЦЭМ!$A$34:$A$777,$A21,СВЦЭМ!$B$34:$B$777,E$11)+'СЕТ СН'!$F$9+СВЦЭМ!$D$10+'СЕТ СН'!$F$5-'СЕТ СН'!$F$17</f>
        <v>3927.9482206600001</v>
      </c>
      <c r="F21" s="37">
        <f>SUMIFS(СВЦЭМ!$C$34:$C$777,СВЦЭМ!$A$34:$A$777,$A21,СВЦЭМ!$B$34:$B$777,F$11)+'СЕТ СН'!$F$9+СВЦЭМ!$D$10+'СЕТ СН'!$F$5-'СЕТ СН'!$F$17</f>
        <v>3927.7737211299996</v>
      </c>
      <c r="G21" s="37">
        <f>SUMIFS(СВЦЭМ!$C$34:$C$777,СВЦЭМ!$A$34:$A$777,$A21,СВЦЭМ!$B$34:$B$777,G$11)+'СЕТ СН'!$F$9+СВЦЭМ!$D$10+'СЕТ СН'!$F$5-'СЕТ СН'!$F$17</f>
        <v>3930.10253186</v>
      </c>
      <c r="H21" s="37">
        <f>SUMIFS(СВЦЭМ!$C$34:$C$777,СВЦЭМ!$A$34:$A$777,$A21,СВЦЭМ!$B$34:$B$777,H$11)+'СЕТ СН'!$F$9+СВЦЭМ!$D$10+'СЕТ СН'!$F$5-'СЕТ СН'!$F$17</f>
        <v>3879.2025733400001</v>
      </c>
      <c r="I21" s="37">
        <f>SUMIFS(СВЦЭМ!$C$34:$C$777,СВЦЭМ!$A$34:$A$777,$A21,СВЦЭМ!$B$34:$B$777,I$11)+'СЕТ СН'!$F$9+СВЦЭМ!$D$10+'СЕТ СН'!$F$5-'СЕТ СН'!$F$17</f>
        <v>3804.0680497399994</v>
      </c>
      <c r="J21" s="37">
        <f>SUMIFS(СВЦЭМ!$C$34:$C$777,СВЦЭМ!$A$34:$A$777,$A21,СВЦЭМ!$B$34:$B$777,J$11)+'СЕТ СН'!$F$9+СВЦЭМ!$D$10+'СЕТ СН'!$F$5-'СЕТ СН'!$F$17</f>
        <v>3745.5095047199998</v>
      </c>
      <c r="K21" s="37">
        <f>SUMIFS(СВЦЭМ!$C$34:$C$777,СВЦЭМ!$A$34:$A$777,$A21,СВЦЭМ!$B$34:$B$777,K$11)+'СЕТ СН'!$F$9+СВЦЭМ!$D$10+'СЕТ СН'!$F$5-'СЕТ СН'!$F$17</f>
        <v>3663.8754881899999</v>
      </c>
      <c r="L21" s="37">
        <f>SUMIFS(СВЦЭМ!$C$34:$C$777,СВЦЭМ!$A$34:$A$777,$A21,СВЦЭМ!$B$34:$B$777,L$11)+'СЕТ СН'!$F$9+СВЦЭМ!$D$10+'СЕТ СН'!$F$5-'СЕТ СН'!$F$17</f>
        <v>3585.63090685</v>
      </c>
      <c r="M21" s="37">
        <f>SUMIFS(СВЦЭМ!$C$34:$C$777,СВЦЭМ!$A$34:$A$777,$A21,СВЦЭМ!$B$34:$B$777,M$11)+'СЕТ СН'!$F$9+СВЦЭМ!$D$10+'СЕТ СН'!$F$5-'СЕТ СН'!$F$17</f>
        <v>3576.41840551</v>
      </c>
      <c r="N21" s="37">
        <f>SUMIFS(СВЦЭМ!$C$34:$C$777,СВЦЭМ!$A$34:$A$777,$A21,СВЦЭМ!$B$34:$B$777,N$11)+'СЕТ СН'!$F$9+СВЦЭМ!$D$10+'СЕТ СН'!$F$5-'СЕТ СН'!$F$17</f>
        <v>3584.88633936</v>
      </c>
      <c r="O21" s="37">
        <f>SUMIFS(СВЦЭМ!$C$34:$C$777,СВЦЭМ!$A$34:$A$777,$A21,СВЦЭМ!$B$34:$B$777,O$11)+'СЕТ СН'!$F$9+СВЦЭМ!$D$10+'СЕТ СН'!$F$5-'СЕТ СН'!$F$17</f>
        <v>3588.2025337299997</v>
      </c>
      <c r="P21" s="37">
        <f>SUMIFS(СВЦЭМ!$C$34:$C$777,СВЦЭМ!$A$34:$A$777,$A21,СВЦЭМ!$B$34:$B$777,P$11)+'СЕТ СН'!$F$9+СВЦЭМ!$D$10+'СЕТ СН'!$F$5-'СЕТ СН'!$F$17</f>
        <v>3599.7850878900003</v>
      </c>
      <c r="Q21" s="37">
        <f>SUMIFS(СВЦЭМ!$C$34:$C$777,СВЦЭМ!$A$34:$A$777,$A21,СВЦЭМ!$B$34:$B$777,Q$11)+'СЕТ СН'!$F$9+СВЦЭМ!$D$10+'СЕТ СН'!$F$5-'СЕТ СН'!$F$17</f>
        <v>3606.0366964099999</v>
      </c>
      <c r="R21" s="37">
        <f>SUMIFS(СВЦЭМ!$C$34:$C$777,СВЦЭМ!$A$34:$A$777,$A21,СВЦЭМ!$B$34:$B$777,R$11)+'СЕТ СН'!$F$9+СВЦЭМ!$D$10+'СЕТ СН'!$F$5-'СЕТ СН'!$F$17</f>
        <v>3605.4932852099996</v>
      </c>
      <c r="S21" s="37">
        <f>SUMIFS(СВЦЭМ!$C$34:$C$777,СВЦЭМ!$A$34:$A$777,$A21,СВЦЭМ!$B$34:$B$777,S$11)+'СЕТ СН'!$F$9+СВЦЭМ!$D$10+'СЕТ СН'!$F$5-'СЕТ СН'!$F$17</f>
        <v>3579.9487490300003</v>
      </c>
      <c r="T21" s="37">
        <f>SUMIFS(СВЦЭМ!$C$34:$C$777,СВЦЭМ!$A$34:$A$777,$A21,СВЦЭМ!$B$34:$B$777,T$11)+'СЕТ СН'!$F$9+СВЦЭМ!$D$10+'СЕТ СН'!$F$5-'СЕТ СН'!$F$17</f>
        <v>3543.6919323500001</v>
      </c>
      <c r="U21" s="37">
        <f>SUMIFS(СВЦЭМ!$C$34:$C$777,СВЦЭМ!$A$34:$A$777,$A21,СВЦЭМ!$B$34:$B$777,U$11)+'СЕТ СН'!$F$9+СВЦЭМ!$D$10+'СЕТ СН'!$F$5-'СЕТ СН'!$F$17</f>
        <v>3546.19452667</v>
      </c>
      <c r="V21" s="37">
        <f>SUMIFS(СВЦЭМ!$C$34:$C$777,СВЦЭМ!$A$34:$A$777,$A21,СВЦЭМ!$B$34:$B$777,V$11)+'СЕТ СН'!$F$9+СВЦЭМ!$D$10+'СЕТ СН'!$F$5-'СЕТ СН'!$F$17</f>
        <v>3554.68205291</v>
      </c>
      <c r="W21" s="37">
        <f>SUMIFS(СВЦЭМ!$C$34:$C$777,СВЦЭМ!$A$34:$A$777,$A21,СВЦЭМ!$B$34:$B$777,W$11)+'СЕТ СН'!$F$9+СВЦЭМ!$D$10+'СЕТ СН'!$F$5-'СЕТ СН'!$F$17</f>
        <v>3606.15123318</v>
      </c>
      <c r="X21" s="37">
        <f>SUMIFS(СВЦЭМ!$C$34:$C$777,СВЦЭМ!$A$34:$A$777,$A21,СВЦЭМ!$B$34:$B$777,X$11)+'СЕТ СН'!$F$9+СВЦЭМ!$D$10+'СЕТ СН'!$F$5-'СЕТ СН'!$F$17</f>
        <v>3691.4349085600002</v>
      </c>
      <c r="Y21" s="37">
        <f>SUMIFS(СВЦЭМ!$C$34:$C$777,СВЦЭМ!$A$34:$A$777,$A21,СВЦЭМ!$B$34:$B$777,Y$11)+'СЕТ СН'!$F$9+СВЦЭМ!$D$10+'СЕТ СН'!$F$5-'СЕТ СН'!$F$17</f>
        <v>3770.0460492900006</v>
      </c>
    </row>
    <row r="22" spans="1:25" ht="15.75" x14ac:dyDescent="0.2">
      <c r="A22" s="36">
        <f t="shared" si="0"/>
        <v>43111</v>
      </c>
      <c r="B22" s="37">
        <f>SUMIFS(СВЦЭМ!$C$34:$C$777,СВЦЭМ!$A$34:$A$777,$A22,СВЦЭМ!$B$34:$B$777,B$11)+'СЕТ СН'!$F$9+СВЦЭМ!$D$10+'СЕТ СН'!$F$5-'СЕТ СН'!$F$17</f>
        <v>3861.2242633700002</v>
      </c>
      <c r="C22" s="37">
        <f>SUMIFS(СВЦЭМ!$C$34:$C$777,СВЦЭМ!$A$34:$A$777,$A22,СВЦЭМ!$B$34:$B$777,C$11)+'СЕТ СН'!$F$9+СВЦЭМ!$D$10+'СЕТ СН'!$F$5-'СЕТ СН'!$F$17</f>
        <v>3909.4271199099999</v>
      </c>
      <c r="D22" s="37">
        <f>SUMIFS(СВЦЭМ!$C$34:$C$777,СВЦЭМ!$A$34:$A$777,$A22,СВЦЭМ!$B$34:$B$777,D$11)+'СЕТ СН'!$F$9+СВЦЭМ!$D$10+'СЕТ СН'!$F$5-'СЕТ СН'!$F$17</f>
        <v>3950.6189735499997</v>
      </c>
      <c r="E22" s="37">
        <f>SUMIFS(СВЦЭМ!$C$34:$C$777,СВЦЭМ!$A$34:$A$777,$A22,СВЦЭМ!$B$34:$B$777,E$11)+'СЕТ СН'!$F$9+СВЦЭМ!$D$10+'СЕТ СН'!$F$5-'СЕТ СН'!$F$17</f>
        <v>3950.4969722499995</v>
      </c>
      <c r="F22" s="37">
        <f>SUMIFS(СВЦЭМ!$C$34:$C$777,СВЦЭМ!$A$34:$A$777,$A22,СВЦЭМ!$B$34:$B$777,F$11)+'СЕТ СН'!$F$9+СВЦЭМ!$D$10+'СЕТ СН'!$F$5-'СЕТ СН'!$F$17</f>
        <v>3950.4317304500005</v>
      </c>
      <c r="G22" s="37">
        <f>SUMIFS(СВЦЭМ!$C$34:$C$777,СВЦЭМ!$A$34:$A$777,$A22,СВЦЭМ!$B$34:$B$777,G$11)+'СЕТ СН'!$F$9+СВЦЭМ!$D$10+'СЕТ СН'!$F$5-'СЕТ СН'!$F$17</f>
        <v>3943.8279241799996</v>
      </c>
      <c r="H22" s="37">
        <f>SUMIFS(СВЦЭМ!$C$34:$C$777,СВЦЭМ!$A$34:$A$777,$A22,СВЦЭМ!$B$34:$B$777,H$11)+'СЕТ СН'!$F$9+СВЦЭМ!$D$10+'СЕТ СН'!$F$5-'СЕТ СН'!$F$17</f>
        <v>3888.3627617299994</v>
      </c>
      <c r="I22" s="37">
        <f>SUMIFS(СВЦЭМ!$C$34:$C$777,СВЦЭМ!$A$34:$A$777,$A22,СВЦЭМ!$B$34:$B$777,I$11)+'СЕТ СН'!$F$9+СВЦЭМ!$D$10+'СЕТ СН'!$F$5-'СЕТ СН'!$F$17</f>
        <v>3804.0643435900006</v>
      </c>
      <c r="J22" s="37">
        <f>SUMIFS(СВЦЭМ!$C$34:$C$777,СВЦЭМ!$A$34:$A$777,$A22,СВЦЭМ!$B$34:$B$777,J$11)+'СЕТ СН'!$F$9+СВЦЭМ!$D$10+'СЕТ СН'!$F$5-'СЕТ СН'!$F$17</f>
        <v>3748.26197198</v>
      </c>
      <c r="K22" s="37">
        <f>SUMIFS(СВЦЭМ!$C$34:$C$777,СВЦЭМ!$A$34:$A$777,$A22,СВЦЭМ!$B$34:$B$777,K$11)+'СЕТ СН'!$F$9+СВЦЭМ!$D$10+'СЕТ СН'!$F$5-'СЕТ СН'!$F$17</f>
        <v>3666.6208315999997</v>
      </c>
      <c r="L22" s="37">
        <f>SUMIFS(СВЦЭМ!$C$34:$C$777,СВЦЭМ!$A$34:$A$777,$A22,СВЦЭМ!$B$34:$B$777,L$11)+'СЕТ СН'!$F$9+СВЦЭМ!$D$10+'СЕТ СН'!$F$5-'СЕТ СН'!$F$17</f>
        <v>3580.8701540300003</v>
      </c>
      <c r="M22" s="37">
        <f>SUMIFS(СВЦЭМ!$C$34:$C$777,СВЦЭМ!$A$34:$A$777,$A22,СВЦЭМ!$B$34:$B$777,M$11)+'СЕТ СН'!$F$9+СВЦЭМ!$D$10+'СЕТ СН'!$F$5-'СЕТ СН'!$F$17</f>
        <v>3570.6434625300003</v>
      </c>
      <c r="N22" s="37">
        <f>SUMIFS(СВЦЭМ!$C$34:$C$777,СВЦЭМ!$A$34:$A$777,$A22,СВЦЭМ!$B$34:$B$777,N$11)+'СЕТ СН'!$F$9+СВЦЭМ!$D$10+'СЕТ СН'!$F$5-'СЕТ СН'!$F$17</f>
        <v>3582.8723137700003</v>
      </c>
      <c r="O22" s="37">
        <f>SUMIFS(СВЦЭМ!$C$34:$C$777,СВЦЭМ!$A$34:$A$777,$A22,СВЦЭМ!$B$34:$B$777,O$11)+'СЕТ СН'!$F$9+СВЦЭМ!$D$10+'СЕТ СН'!$F$5-'СЕТ СН'!$F$17</f>
        <v>3600.1438057700002</v>
      </c>
      <c r="P22" s="37">
        <f>SUMIFS(СВЦЭМ!$C$34:$C$777,СВЦЭМ!$A$34:$A$777,$A22,СВЦЭМ!$B$34:$B$777,P$11)+'СЕТ СН'!$F$9+СВЦЭМ!$D$10+'СЕТ СН'!$F$5-'СЕТ СН'!$F$17</f>
        <v>3610.9932265800003</v>
      </c>
      <c r="Q22" s="37">
        <f>SUMIFS(СВЦЭМ!$C$34:$C$777,СВЦЭМ!$A$34:$A$777,$A22,СВЦЭМ!$B$34:$B$777,Q$11)+'СЕТ СН'!$F$9+СВЦЭМ!$D$10+'СЕТ СН'!$F$5-'СЕТ СН'!$F$17</f>
        <v>3618.8295042600007</v>
      </c>
      <c r="R22" s="37">
        <f>SUMIFS(СВЦЭМ!$C$34:$C$777,СВЦЭМ!$A$34:$A$777,$A22,СВЦЭМ!$B$34:$B$777,R$11)+'СЕТ СН'!$F$9+СВЦЭМ!$D$10+'СЕТ СН'!$F$5-'СЕТ СН'!$F$17</f>
        <v>3616.6695959499998</v>
      </c>
      <c r="S22" s="37">
        <f>SUMIFS(СВЦЭМ!$C$34:$C$777,СВЦЭМ!$A$34:$A$777,$A22,СВЦЭМ!$B$34:$B$777,S$11)+'СЕТ СН'!$F$9+СВЦЭМ!$D$10+'СЕТ СН'!$F$5-'СЕТ СН'!$F$17</f>
        <v>3597.00788324</v>
      </c>
      <c r="T22" s="37">
        <f>SUMIFS(СВЦЭМ!$C$34:$C$777,СВЦЭМ!$A$34:$A$777,$A22,СВЦЭМ!$B$34:$B$777,T$11)+'СЕТ СН'!$F$9+СВЦЭМ!$D$10+'СЕТ СН'!$F$5-'СЕТ СН'!$F$17</f>
        <v>3572.9954444700002</v>
      </c>
      <c r="U22" s="37">
        <f>SUMIFS(СВЦЭМ!$C$34:$C$777,СВЦЭМ!$A$34:$A$777,$A22,СВЦЭМ!$B$34:$B$777,U$11)+'СЕТ СН'!$F$9+СВЦЭМ!$D$10+'СЕТ СН'!$F$5-'СЕТ СН'!$F$17</f>
        <v>3570.2193005200002</v>
      </c>
      <c r="V22" s="37">
        <f>SUMIFS(СВЦЭМ!$C$34:$C$777,СВЦЭМ!$A$34:$A$777,$A22,СВЦЭМ!$B$34:$B$777,V$11)+'СЕТ СН'!$F$9+СВЦЭМ!$D$10+'СЕТ СН'!$F$5-'СЕТ СН'!$F$17</f>
        <v>3580.6586148000001</v>
      </c>
      <c r="W22" s="37">
        <f>SUMIFS(СВЦЭМ!$C$34:$C$777,СВЦЭМ!$A$34:$A$777,$A22,СВЦЭМ!$B$34:$B$777,W$11)+'СЕТ СН'!$F$9+СВЦЭМ!$D$10+'СЕТ СН'!$F$5-'СЕТ СН'!$F$17</f>
        <v>3644.5966516499998</v>
      </c>
      <c r="X22" s="37">
        <f>SUMIFS(СВЦЭМ!$C$34:$C$777,СВЦЭМ!$A$34:$A$777,$A22,СВЦЭМ!$B$34:$B$777,X$11)+'СЕТ СН'!$F$9+СВЦЭМ!$D$10+'СЕТ СН'!$F$5-'СЕТ СН'!$F$17</f>
        <v>3736.2798382400001</v>
      </c>
      <c r="Y22" s="37">
        <f>SUMIFS(СВЦЭМ!$C$34:$C$777,СВЦЭМ!$A$34:$A$777,$A22,СВЦЭМ!$B$34:$B$777,Y$11)+'СЕТ СН'!$F$9+СВЦЭМ!$D$10+'СЕТ СН'!$F$5-'СЕТ СН'!$F$17</f>
        <v>3825.5644605700004</v>
      </c>
    </row>
    <row r="23" spans="1:25" ht="15.75" x14ac:dyDescent="0.2">
      <c r="A23" s="36">
        <f t="shared" si="0"/>
        <v>43112</v>
      </c>
      <c r="B23" s="37">
        <f>SUMIFS(СВЦЭМ!$C$34:$C$777,СВЦЭМ!$A$34:$A$777,$A23,СВЦЭМ!$B$34:$B$777,B$11)+'СЕТ СН'!$F$9+СВЦЭМ!$D$10+'СЕТ СН'!$F$5-'СЕТ СН'!$F$17</f>
        <v>3851.38162788</v>
      </c>
      <c r="C23" s="37">
        <f>SUMIFS(СВЦЭМ!$C$34:$C$777,СВЦЭМ!$A$34:$A$777,$A23,СВЦЭМ!$B$34:$B$777,C$11)+'СЕТ СН'!$F$9+СВЦЭМ!$D$10+'СЕТ СН'!$F$5-'СЕТ СН'!$F$17</f>
        <v>3850.2528916699998</v>
      </c>
      <c r="D23" s="37">
        <f>SUMIFS(СВЦЭМ!$C$34:$C$777,СВЦЭМ!$A$34:$A$777,$A23,СВЦЭМ!$B$34:$B$777,D$11)+'СЕТ СН'!$F$9+СВЦЭМ!$D$10+'СЕТ СН'!$F$5-'СЕТ СН'!$F$17</f>
        <v>3890.3406554199996</v>
      </c>
      <c r="E23" s="37">
        <f>SUMIFS(СВЦЭМ!$C$34:$C$777,СВЦЭМ!$A$34:$A$777,$A23,СВЦЭМ!$B$34:$B$777,E$11)+'СЕТ СН'!$F$9+СВЦЭМ!$D$10+'СЕТ СН'!$F$5-'СЕТ СН'!$F$17</f>
        <v>3908.0424409900002</v>
      </c>
      <c r="F23" s="37">
        <f>SUMIFS(СВЦЭМ!$C$34:$C$777,СВЦЭМ!$A$34:$A$777,$A23,СВЦЭМ!$B$34:$B$777,F$11)+'СЕТ СН'!$F$9+СВЦЭМ!$D$10+'СЕТ СН'!$F$5-'СЕТ СН'!$F$17</f>
        <v>3898.0099790999998</v>
      </c>
      <c r="G23" s="37">
        <f>SUMIFS(СВЦЭМ!$C$34:$C$777,СВЦЭМ!$A$34:$A$777,$A23,СВЦЭМ!$B$34:$B$777,G$11)+'СЕТ СН'!$F$9+СВЦЭМ!$D$10+'СЕТ СН'!$F$5-'СЕТ СН'!$F$17</f>
        <v>3878.4832554099999</v>
      </c>
      <c r="H23" s="37">
        <f>SUMIFS(СВЦЭМ!$C$34:$C$777,СВЦЭМ!$A$34:$A$777,$A23,СВЦЭМ!$B$34:$B$777,H$11)+'СЕТ СН'!$F$9+СВЦЭМ!$D$10+'СЕТ СН'!$F$5-'СЕТ СН'!$F$17</f>
        <v>3848.3605745700002</v>
      </c>
      <c r="I23" s="37">
        <f>SUMIFS(СВЦЭМ!$C$34:$C$777,СВЦЭМ!$A$34:$A$777,$A23,СВЦЭМ!$B$34:$B$777,I$11)+'СЕТ СН'!$F$9+СВЦЭМ!$D$10+'СЕТ СН'!$F$5-'СЕТ СН'!$F$17</f>
        <v>3791.5785973699999</v>
      </c>
      <c r="J23" s="37">
        <f>SUMIFS(СВЦЭМ!$C$34:$C$777,СВЦЭМ!$A$34:$A$777,$A23,СВЦЭМ!$B$34:$B$777,J$11)+'СЕТ СН'!$F$9+СВЦЭМ!$D$10+'СЕТ СН'!$F$5-'СЕТ СН'!$F$17</f>
        <v>3732.4774442100002</v>
      </c>
      <c r="K23" s="37">
        <f>SUMIFS(СВЦЭМ!$C$34:$C$777,СВЦЭМ!$A$34:$A$777,$A23,СВЦЭМ!$B$34:$B$777,K$11)+'СЕТ СН'!$F$9+СВЦЭМ!$D$10+'СЕТ СН'!$F$5-'СЕТ СН'!$F$17</f>
        <v>3661.6417860999995</v>
      </c>
      <c r="L23" s="37">
        <f>SUMIFS(СВЦЭМ!$C$34:$C$777,СВЦЭМ!$A$34:$A$777,$A23,СВЦЭМ!$B$34:$B$777,L$11)+'СЕТ СН'!$F$9+СВЦЭМ!$D$10+'СЕТ СН'!$F$5-'СЕТ СН'!$F$17</f>
        <v>3590.5250899500002</v>
      </c>
      <c r="M23" s="37">
        <f>SUMIFS(СВЦЭМ!$C$34:$C$777,СВЦЭМ!$A$34:$A$777,$A23,СВЦЭМ!$B$34:$B$777,M$11)+'СЕТ СН'!$F$9+СВЦЭМ!$D$10+'СЕТ СН'!$F$5-'СЕТ СН'!$F$17</f>
        <v>3577.7920606399998</v>
      </c>
      <c r="N23" s="37">
        <f>SUMIFS(СВЦЭМ!$C$34:$C$777,СВЦЭМ!$A$34:$A$777,$A23,СВЦЭМ!$B$34:$B$777,N$11)+'СЕТ СН'!$F$9+СВЦЭМ!$D$10+'СЕТ СН'!$F$5-'СЕТ СН'!$F$17</f>
        <v>3590.2898527599996</v>
      </c>
      <c r="O23" s="37">
        <f>SUMIFS(СВЦЭМ!$C$34:$C$777,СВЦЭМ!$A$34:$A$777,$A23,СВЦЭМ!$B$34:$B$777,O$11)+'СЕТ СН'!$F$9+СВЦЭМ!$D$10+'СЕТ СН'!$F$5-'СЕТ СН'!$F$17</f>
        <v>3597.7306566100001</v>
      </c>
      <c r="P23" s="37">
        <f>SUMIFS(СВЦЭМ!$C$34:$C$777,СВЦЭМ!$A$34:$A$777,$A23,СВЦЭМ!$B$34:$B$777,P$11)+'СЕТ СН'!$F$9+СВЦЭМ!$D$10+'СЕТ СН'!$F$5-'СЕТ СН'!$F$17</f>
        <v>3615.57726323</v>
      </c>
      <c r="Q23" s="37">
        <f>SUMIFS(СВЦЭМ!$C$34:$C$777,СВЦЭМ!$A$34:$A$777,$A23,СВЦЭМ!$B$34:$B$777,Q$11)+'СЕТ СН'!$F$9+СВЦЭМ!$D$10+'СЕТ СН'!$F$5-'СЕТ СН'!$F$17</f>
        <v>3621.4485175699997</v>
      </c>
      <c r="R23" s="37">
        <f>SUMIFS(СВЦЭМ!$C$34:$C$777,СВЦЭМ!$A$34:$A$777,$A23,СВЦЭМ!$B$34:$B$777,R$11)+'СЕТ СН'!$F$9+СВЦЭМ!$D$10+'СЕТ СН'!$F$5-'СЕТ СН'!$F$17</f>
        <v>3622.4195809199996</v>
      </c>
      <c r="S23" s="37">
        <f>SUMIFS(СВЦЭМ!$C$34:$C$777,СВЦЭМ!$A$34:$A$777,$A23,СВЦЭМ!$B$34:$B$777,S$11)+'СЕТ СН'!$F$9+СВЦЭМ!$D$10+'СЕТ СН'!$F$5-'СЕТ СН'!$F$17</f>
        <v>3595.7174226700004</v>
      </c>
      <c r="T23" s="37">
        <f>SUMIFS(СВЦЭМ!$C$34:$C$777,СВЦЭМ!$A$34:$A$777,$A23,СВЦЭМ!$B$34:$B$777,T$11)+'СЕТ СН'!$F$9+СВЦЭМ!$D$10+'СЕТ СН'!$F$5-'СЕТ СН'!$F$17</f>
        <v>3564.6758817300001</v>
      </c>
      <c r="U23" s="37">
        <f>SUMIFS(СВЦЭМ!$C$34:$C$777,СВЦЭМ!$A$34:$A$777,$A23,СВЦЭМ!$B$34:$B$777,U$11)+'СЕТ СН'!$F$9+СВЦЭМ!$D$10+'СЕТ СН'!$F$5-'СЕТ СН'!$F$17</f>
        <v>3566.6994895000003</v>
      </c>
      <c r="V23" s="37">
        <f>SUMIFS(СВЦЭМ!$C$34:$C$777,СВЦЭМ!$A$34:$A$777,$A23,СВЦЭМ!$B$34:$B$777,V$11)+'СЕТ СН'!$F$9+СВЦЭМ!$D$10+'СЕТ СН'!$F$5-'СЕТ СН'!$F$17</f>
        <v>3575.2305103399999</v>
      </c>
      <c r="W23" s="37">
        <f>SUMIFS(СВЦЭМ!$C$34:$C$777,СВЦЭМ!$A$34:$A$777,$A23,СВЦЭМ!$B$34:$B$777,W$11)+'СЕТ СН'!$F$9+СВЦЭМ!$D$10+'СЕТ СН'!$F$5-'СЕТ СН'!$F$17</f>
        <v>3630.1246928200003</v>
      </c>
      <c r="X23" s="37">
        <f>SUMIFS(СВЦЭМ!$C$34:$C$777,СВЦЭМ!$A$34:$A$777,$A23,СВЦЭМ!$B$34:$B$777,X$11)+'СЕТ СН'!$F$9+СВЦЭМ!$D$10+'СЕТ СН'!$F$5-'СЕТ СН'!$F$17</f>
        <v>3719.6394420800002</v>
      </c>
      <c r="Y23" s="37">
        <f>SUMIFS(СВЦЭМ!$C$34:$C$777,СВЦЭМ!$A$34:$A$777,$A23,СВЦЭМ!$B$34:$B$777,Y$11)+'СЕТ СН'!$F$9+СВЦЭМ!$D$10+'СЕТ СН'!$F$5-'СЕТ СН'!$F$17</f>
        <v>3804.2839933700002</v>
      </c>
    </row>
    <row r="24" spans="1:25" ht="15.75" x14ac:dyDescent="0.2">
      <c r="A24" s="36">
        <f t="shared" si="0"/>
        <v>43113</v>
      </c>
      <c r="B24" s="37">
        <f>SUMIFS(СВЦЭМ!$C$34:$C$777,СВЦЭМ!$A$34:$A$777,$A24,СВЦЭМ!$B$34:$B$777,B$11)+'СЕТ СН'!$F$9+СВЦЭМ!$D$10+'СЕТ СН'!$F$5-'СЕТ СН'!$F$17</f>
        <v>3832.4497206000001</v>
      </c>
      <c r="C24" s="37">
        <f>SUMIFS(СВЦЭМ!$C$34:$C$777,СВЦЭМ!$A$34:$A$777,$A24,СВЦЭМ!$B$34:$B$777,C$11)+'СЕТ СН'!$F$9+СВЦЭМ!$D$10+'СЕТ СН'!$F$5-'СЕТ СН'!$F$17</f>
        <v>3874.3450018299995</v>
      </c>
      <c r="D24" s="37">
        <f>SUMIFS(СВЦЭМ!$C$34:$C$777,СВЦЭМ!$A$34:$A$777,$A24,СВЦЭМ!$B$34:$B$777,D$11)+'СЕТ СН'!$F$9+СВЦЭМ!$D$10+'СЕТ СН'!$F$5-'СЕТ СН'!$F$17</f>
        <v>3915.7299547699999</v>
      </c>
      <c r="E24" s="37">
        <f>SUMIFS(СВЦЭМ!$C$34:$C$777,СВЦЭМ!$A$34:$A$777,$A24,СВЦЭМ!$B$34:$B$777,E$11)+'СЕТ СН'!$F$9+СВЦЭМ!$D$10+'СЕТ СН'!$F$5-'СЕТ СН'!$F$17</f>
        <v>3929.0705980400003</v>
      </c>
      <c r="F24" s="37">
        <f>SUMIFS(СВЦЭМ!$C$34:$C$777,СВЦЭМ!$A$34:$A$777,$A24,СВЦЭМ!$B$34:$B$777,F$11)+'СЕТ СН'!$F$9+СВЦЭМ!$D$10+'СЕТ СН'!$F$5-'СЕТ СН'!$F$17</f>
        <v>3927.6152998900002</v>
      </c>
      <c r="G24" s="37">
        <f>SUMIFS(СВЦЭМ!$C$34:$C$777,СВЦЭМ!$A$34:$A$777,$A24,СВЦЭМ!$B$34:$B$777,G$11)+'СЕТ СН'!$F$9+СВЦЭМ!$D$10+'СЕТ СН'!$F$5-'СЕТ СН'!$F$17</f>
        <v>3912.7884290900006</v>
      </c>
      <c r="H24" s="37">
        <f>SUMIFS(СВЦЭМ!$C$34:$C$777,СВЦЭМ!$A$34:$A$777,$A24,СВЦЭМ!$B$34:$B$777,H$11)+'СЕТ СН'!$F$9+СВЦЭМ!$D$10+'СЕТ СН'!$F$5-'СЕТ СН'!$F$17</f>
        <v>3898.1369335599998</v>
      </c>
      <c r="I24" s="37">
        <f>SUMIFS(СВЦЭМ!$C$34:$C$777,СВЦЭМ!$A$34:$A$777,$A24,СВЦЭМ!$B$34:$B$777,I$11)+'СЕТ СН'!$F$9+СВЦЭМ!$D$10+'СЕТ СН'!$F$5-'СЕТ СН'!$F$17</f>
        <v>3840.5195972700008</v>
      </c>
      <c r="J24" s="37">
        <f>SUMIFS(СВЦЭМ!$C$34:$C$777,СВЦЭМ!$A$34:$A$777,$A24,СВЦЭМ!$B$34:$B$777,J$11)+'СЕТ СН'!$F$9+СВЦЭМ!$D$10+'СЕТ СН'!$F$5-'СЕТ СН'!$F$17</f>
        <v>3798.8133944599999</v>
      </c>
      <c r="K24" s="37">
        <f>SUMIFS(СВЦЭМ!$C$34:$C$777,СВЦЭМ!$A$34:$A$777,$A24,СВЦЭМ!$B$34:$B$777,K$11)+'СЕТ СН'!$F$9+СВЦЭМ!$D$10+'СЕТ СН'!$F$5-'СЕТ СН'!$F$17</f>
        <v>3707.4961152399997</v>
      </c>
      <c r="L24" s="37">
        <f>SUMIFS(СВЦЭМ!$C$34:$C$777,СВЦЭМ!$A$34:$A$777,$A24,СВЦЭМ!$B$34:$B$777,L$11)+'СЕТ СН'!$F$9+СВЦЭМ!$D$10+'СЕТ СН'!$F$5-'СЕТ СН'!$F$17</f>
        <v>3613.2431945699996</v>
      </c>
      <c r="M24" s="37">
        <f>SUMIFS(СВЦЭМ!$C$34:$C$777,СВЦЭМ!$A$34:$A$777,$A24,СВЦЭМ!$B$34:$B$777,M$11)+'СЕТ СН'!$F$9+СВЦЭМ!$D$10+'СЕТ СН'!$F$5-'СЕТ СН'!$F$17</f>
        <v>3592.7003457699998</v>
      </c>
      <c r="N24" s="37">
        <f>SUMIFS(СВЦЭМ!$C$34:$C$777,СВЦЭМ!$A$34:$A$777,$A24,СВЦЭМ!$B$34:$B$777,N$11)+'СЕТ СН'!$F$9+СВЦЭМ!$D$10+'СЕТ СН'!$F$5-'СЕТ СН'!$F$17</f>
        <v>3584.7540976200003</v>
      </c>
      <c r="O24" s="37">
        <f>SUMIFS(СВЦЭМ!$C$34:$C$777,СВЦЭМ!$A$34:$A$777,$A24,СВЦЭМ!$B$34:$B$777,O$11)+'СЕТ СН'!$F$9+СВЦЭМ!$D$10+'СЕТ СН'!$F$5-'СЕТ СН'!$F$17</f>
        <v>3594.1683486900006</v>
      </c>
      <c r="P24" s="37">
        <f>SUMIFS(СВЦЭМ!$C$34:$C$777,СВЦЭМ!$A$34:$A$777,$A24,СВЦЭМ!$B$34:$B$777,P$11)+'СЕТ СН'!$F$9+СВЦЭМ!$D$10+'СЕТ СН'!$F$5-'СЕТ СН'!$F$17</f>
        <v>3604.1987710600001</v>
      </c>
      <c r="Q24" s="37">
        <f>SUMIFS(СВЦЭМ!$C$34:$C$777,СВЦЭМ!$A$34:$A$777,$A24,СВЦЭМ!$B$34:$B$777,Q$11)+'СЕТ СН'!$F$9+СВЦЭМ!$D$10+'СЕТ СН'!$F$5-'СЕТ СН'!$F$17</f>
        <v>3606.8777026100001</v>
      </c>
      <c r="R24" s="37">
        <f>SUMIFS(СВЦЭМ!$C$34:$C$777,СВЦЭМ!$A$34:$A$777,$A24,СВЦЭМ!$B$34:$B$777,R$11)+'СЕТ СН'!$F$9+СВЦЭМ!$D$10+'СЕТ СН'!$F$5-'СЕТ СН'!$F$17</f>
        <v>3607.4756162899998</v>
      </c>
      <c r="S24" s="37">
        <f>SUMIFS(СВЦЭМ!$C$34:$C$777,СВЦЭМ!$A$34:$A$777,$A24,СВЦЭМ!$B$34:$B$777,S$11)+'СЕТ СН'!$F$9+СВЦЭМ!$D$10+'СЕТ СН'!$F$5-'СЕТ СН'!$F$17</f>
        <v>3586.3551413700002</v>
      </c>
      <c r="T24" s="37">
        <f>SUMIFS(СВЦЭМ!$C$34:$C$777,СВЦЭМ!$A$34:$A$777,$A24,СВЦЭМ!$B$34:$B$777,T$11)+'СЕТ СН'!$F$9+СВЦЭМ!$D$10+'СЕТ СН'!$F$5-'СЕТ СН'!$F$17</f>
        <v>3547.22787389</v>
      </c>
      <c r="U24" s="37">
        <f>SUMIFS(СВЦЭМ!$C$34:$C$777,СВЦЭМ!$A$34:$A$777,$A24,СВЦЭМ!$B$34:$B$777,U$11)+'СЕТ СН'!$F$9+СВЦЭМ!$D$10+'СЕТ СН'!$F$5-'СЕТ СН'!$F$17</f>
        <v>3544.6284889900003</v>
      </c>
      <c r="V24" s="37">
        <f>SUMIFS(СВЦЭМ!$C$34:$C$777,СВЦЭМ!$A$34:$A$777,$A24,СВЦЭМ!$B$34:$B$777,V$11)+'СЕТ СН'!$F$9+СВЦЭМ!$D$10+'СЕТ СН'!$F$5-'СЕТ СН'!$F$17</f>
        <v>3558.8731856899999</v>
      </c>
      <c r="W24" s="37">
        <f>SUMIFS(СВЦЭМ!$C$34:$C$777,СВЦЭМ!$A$34:$A$777,$A24,СВЦЭМ!$B$34:$B$777,W$11)+'СЕТ СН'!$F$9+СВЦЭМ!$D$10+'СЕТ СН'!$F$5-'СЕТ СН'!$F$17</f>
        <v>3614.0069351200004</v>
      </c>
      <c r="X24" s="37">
        <f>SUMIFS(СВЦЭМ!$C$34:$C$777,СВЦЭМ!$A$34:$A$777,$A24,СВЦЭМ!$B$34:$B$777,X$11)+'СЕТ СН'!$F$9+СВЦЭМ!$D$10+'СЕТ СН'!$F$5-'СЕТ СН'!$F$17</f>
        <v>3704.2622410500003</v>
      </c>
      <c r="Y24" s="37">
        <f>SUMIFS(СВЦЭМ!$C$34:$C$777,СВЦЭМ!$A$34:$A$777,$A24,СВЦЭМ!$B$34:$B$777,Y$11)+'СЕТ СН'!$F$9+СВЦЭМ!$D$10+'СЕТ СН'!$F$5-'СЕТ СН'!$F$17</f>
        <v>3787.9127747000007</v>
      </c>
    </row>
    <row r="25" spans="1:25" ht="15.75" x14ac:dyDescent="0.2">
      <c r="A25" s="36">
        <f t="shared" si="0"/>
        <v>43114</v>
      </c>
      <c r="B25" s="37">
        <f>SUMIFS(СВЦЭМ!$C$34:$C$777,СВЦЭМ!$A$34:$A$777,$A25,СВЦЭМ!$B$34:$B$777,B$11)+'СЕТ СН'!$F$9+СВЦЭМ!$D$10+'СЕТ СН'!$F$5-'СЕТ СН'!$F$17</f>
        <v>3850.3373159500002</v>
      </c>
      <c r="C25" s="37">
        <f>SUMIFS(СВЦЭМ!$C$34:$C$777,СВЦЭМ!$A$34:$A$777,$A25,СВЦЭМ!$B$34:$B$777,C$11)+'СЕТ СН'!$F$9+СВЦЭМ!$D$10+'СЕТ СН'!$F$5-'СЕТ СН'!$F$17</f>
        <v>3890.1548652200004</v>
      </c>
      <c r="D25" s="37">
        <f>SUMIFS(СВЦЭМ!$C$34:$C$777,СВЦЭМ!$A$34:$A$777,$A25,СВЦЭМ!$B$34:$B$777,D$11)+'СЕТ СН'!$F$9+СВЦЭМ!$D$10+'СЕТ СН'!$F$5-'СЕТ СН'!$F$17</f>
        <v>3929.1814984100006</v>
      </c>
      <c r="E25" s="37">
        <f>SUMIFS(СВЦЭМ!$C$34:$C$777,СВЦЭМ!$A$34:$A$777,$A25,СВЦЭМ!$B$34:$B$777,E$11)+'СЕТ СН'!$F$9+СВЦЭМ!$D$10+'СЕТ СН'!$F$5-'СЕТ СН'!$F$17</f>
        <v>3941.92985284</v>
      </c>
      <c r="F25" s="37">
        <f>SUMIFS(СВЦЭМ!$C$34:$C$777,СВЦЭМ!$A$34:$A$777,$A25,СВЦЭМ!$B$34:$B$777,F$11)+'СЕТ СН'!$F$9+СВЦЭМ!$D$10+'СЕТ СН'!$F$5-'СЕТ СН'!$F$17</f>
        <v>3941.5843026699999</v>
      </c>
      <c r="G25" s="37">
        <f>SUMIFS(СВЦЭМ!$C$34:$C$777,СВЦЭМ!$A$34:$A$777,$A25,СВЦЭМ!$B$34:$B$777,G$11)+'СЕТ СН'!$F$9+СВЦЭМ!$D$10+'СЕТ СН'!$F$5-'СЕТ СН'!$F$17</f>
        <v>3931.7896039299999</v>
      </c>
      <c r="H25" s="37">
        <f>SUMIFS(СВЦЭМ!$C$34:$C$777,СВЦЭМ!$A$34:$A$777,$A25,СВЦЭМ!$B$34:$B$777,H$11)+'СЕТ СН'!$F$9+СВЦЭМ!$D$10+'СЕТ СН'!$F$5-'СЕТ СН'!$F$17</f>
        <v>3924.4421112599998</v>
      </c>
      <c r="I25" s="37">
        <f>SUMIFS(СВЦЭМ!$C$34:$C$777,СВЦЭМ!$A$34:$A$777,$A25,СВЦЭМ!$B$34:$B$777,I$11)+'СЕТ СН'!$F$9+СВЦЭМ!$D$10+'СЕТ СН'!$F$5-'СЕТ СН'!$F$17</f>
        <v>3880.8327486399999</v>
      </c>
      <c r="J25" s="37">
        <f>SUMIFS(СВЦЭМ!$C$34:$C$777,СВЦЭМ!$A$34:$A$777,$A25,СВЦЭМ!$B$34:$B$777,J$11)+'СЕТ СН'!$F$9+СВЦЭМ!$D$10+'СЕТ СН'!$F$5-'СЕТ СН'!$F$17</f>
        <v>3811.7217678399998</v>
      </c>
      <c r="K25" s="37">
        <f>SUMIFS(СВЦЭМ!$C$34:$C$777,СВЦЭМ!$A$34:$A$777,$A25,СВЦЭМ!$B$34:$B$777,K$11)+'СЕТ СН'!$F$9+СВЦЭМ!$D$10+'СЕТ СН'!$F$5-'СЕТ СН'!$F$17</f>
        <v>3706.4147146600003</v>
      </c>
      <c r="L25" s="37">
        <f>SUMIFS(СВЦЭМ!$C$34:$C$777,СВЦЭМ!$A$34:$A$777,$A25,СВЦЭМ!$B$34:$B$777,L$11)+'СЕТ СН'!$F$9+СВЦЭМ!$D$10+'СЕТ СН'!$F$5-'СЕТ СН'!$F$17</f>
        <v>3596.3693105099997</v>
      </c>
      <c r="M25" s="37">
        <f>SUMIFS(СВЦЭМ!$C$34:$C$777,СВЦЭМ!$A$34:$A$777,$A25,СВЦЭМ!$B$34:$B$777,M$11)+'СЕТ СН'!$F$9+СВЦЭМ!$D$10+'СЕТ СН'!$F$5-'СЕТ СН'!$F$17</f>
        <v>3584.1608053499999</v>
      </c>
      <c r="N25" s="37">
        <f>SUMIFS(СВЦЭМ!$C$34:$C$777,СВЦЭМ!$A$34:$A$777,$A25,СВЦЭМ!$B$34:$B$777,N$11)+'СЕТ СН'!$F$9+СВЦЭМ!$D$10+'СЕТ СН'!$F$5-'СЕТ СН'!$F$17</f>
        <v>3594.2681009100002</v>
      </c>
      <c r="O25" s="37">
        <f>SUMIFS(СВЦЭМ!$C$34:$C$777,СВЦЭМ!$A$34:$A$777,$A25,СВЦЭМ!$B$34:$B$777,O$11)+'СЕТ СН'!$F$9+СВЦЭМ!$D$10+'СЕТ СН'!$F$5-'СЕТ СН'!$F$17</f>
        <v>3599.9708418900004</v>
      </c>
      <c r="P25" s="37">
        <f>SUMIFS(СВЦЭМ!$C$34:$C$777,СВЦЭМ!$A$34:$A$777,$A25,СВЦЭМ!$B$34:$B$777,P$11)+'СЕТ СН'!$F$9+СВЦЭМ!$D$10+'СЕТ СН'!$F$5-'СЕТ СН'!$F$17</f>
        <v>3607.1182800900001</v>
      </c>
      <c r="Q25" s="37">
        <f>SUMIFS(СВЦЭМ!$C$34:$C$777,СВЦЭМ!$A$34:$A$777,$A25,СВЦЭМ!$B$34:$B$777,Q$11)+'СЕТ СН'!$F$9+СВЦЭМ!$D$10+'СЕТ СН'!$F$5-'СЕТ СН'!$F$17</f>
        <v>3610.9116799799999</v>
      </c>
      <c r="R25" s="37">
        <f>SUMIFS(СВЦЭМ!$C$34:$C$777,СВЦЭМ!$A$34:$A$777,$A25,СВЦЭМ!$B$34:$B$777,R$11)+'СЕТ СН'!$F$9+СВЦЭМ!$D$10+'СЕТ СН'!$F$5-'СЕТ СН'!$F$17</f>
        <v>3613.86477547</v>
      </c>
      <c r="S25" s="37">
        <f>SUMIFS(СВЦЭМ!$C$34:$C$777,СВЦЭМ!$A$34:$A$777,$A25,СВЦЭМ!$B$34:$B$777,S$11)+'СЕТ СН'!$F$9+СВЦЭМ!$D$10+'СЕТ СН'!$F$5-'СЕТ СН'!$F$17</f>
        <v>3582.8632813600002</v>
      </c>
      <c r="T25" s="37">
        <f>SUMIFS(СВЦЭМ!$C$34:$C$777,СВЦЭМ!$A$34:$A$777,$A25,СВЦЭМ!$B$34:$B$777,T$11)+'СЕТ СН'!$F$9+СВЦЭМ!$D$10+'СЕТ СН'!$F$5-'СЕТ СН'!$F$17</f>
        <v>3544.04454562</v>
      </c>
      <c r="U25" s="37">
        <f>SUMIFS(СВЦЭМ!$C$34:$C$777,СВЦЭМ!$A$34:$A$777,$A25,СВЦЭМ!$B$34:$B$777,U$11)+'СЕТ СН'!$F$9+СВЦЭМ!$D$10+'СЕТ СН'!$F$5-'СЕТ СН'!$F$17</f>
        <v>3544.0302784800001</v>
      </c>
      <c r="V25" s="37">
        <f>SUMIFS(СВЦЭМ!$C$34:$C$777,СВЦЭМ!$A$34:$A$777,$A25,СВЦЭМ!$B$34:$B$777,V$11)+'СЕТ СН'!$F$9+СВЦЭМ!$D$10+'СЕТ СН'!$F$5-'СЕТ СН'!$F$17</f>
        <v>3559.3228649400003</v>
      </c>
      <c r="W25" s="37">
        <f>SUMIFS(СВЦЭМ!$C$34:$C$777,СВЦЭМ!$A$34:$A$777,$A25,СВЦЭМ!$B$34:$B$777,W$11)+'СЕТ СН'!$F$9+СВЦЭМ!$D$10+'СЕТ СН'!$F$5-'СЕТ СН'!$F$17</f>
        <v>3618.4104300499998</v>
      </c>
      <c r="X25" s="37">
        <f>SUMIFS(СВЦЭМ!$C$34:$C$777,СВЦЭМ!$A$34:$A$777,$A25,СВЦЭМ!$B$34:$B$777,X$11)+'СЕТ СН'!$F$9+СВЦЭМ!$D$10+'СЕТ СН'!$F$5-'СЕТ СН'!$F$17</f>
        <v>3694.2440652999999</v>
      </c>
      <c r="Y25" s="37">
        <f>SUMIFS(СВЦЭМ!$C$34:$C$777,СВЦЭМ!$A$34:$A$777,$A25,СВЦЭМ!$B$34:$B$777,Y$11)+'СЕТ СН'!$F$9+СВЦЭМ!$D$10+'СЕТ СН'!$F$5-'СЕТ СН'!$F$17</f>
        <v>3781.8839685299995</v>
      </c>
    </row>
    <row r="26" spans="1:25" ht="15.75" x14ac:dyDescent="0.2">
      <c r="A26" s="36">
        <f t="shared" si="0"/>
        <v>43115</v>
      </c>
      <c r="B26" s="37">
        <f>SUMIFS(СВЦЭМ!$C$34:$C$777,СВЦЭМ!$A$34:$A$777,$A26,СВЦЭМ!$B$34:$B$777,B$11)+'СЕТ СН'!$F$9+СВЦЭМ!$D$10+'СЕТ СН'!$F$5-'СЕТ СН'!$F$17</f>
        <v>3805.0028446199999</v>
      </c>
      <c r="C26" s="37">
        <f>SUMIFS(СВЦЭМ!$C$34:$C$777,СВЦЭМ!$A$34:$A$777,$A26,СВЦЭМ!$B$34:$B$777,C$11)+'СЕТ СН'!$F$9+СВЦЭМ!$D$10+'СЕТ СН'!$F$5-'СЕТ СН'!$F$17</f>
        <v>3846.95993477</v>
      </c>
      <c r="D26" s="37">
        <f>SUMIFS(СВЦЭМ!$C$34:$C$777,СВЦЭМ!$A$34:$A$777,$A26,СВЦЭМ!$B$34:$B$777,D$11)+'СЕТ СН'!$F$9+СВЦЭМ!$D$10+'СЕТ СН'!$F$5-'СЕТ СН'!$F$17</f>
        <v>3890.8555058099996</v>
      </c>
      <c r="E26" s="37">
        <f>SUMIFS(СВЦЭМ!$C$34:$C$777,СВЦЭМ!$A$34:$A$777,$A26,СВЦЭМ!$B$34:$B$777,E$11)+'СЕТ СН'!$F$9+СВЦЭМ!$D$10+'СЕТ СН'!$F$5-'СЕТ СН'!$F$17</f>
        <v>3911.13193112</v>
      </c>
      <c r="F26" s="37">
        <f>SUMIFS(СВЦЭМ!$C$34:$C$777,СВЦЭМ!$A$34:$A$777,$A26,СВЦЭМ!$B$34:$B$777,F$11)+'СЕТ СН'!$F$9+СВЦЭМ!$D$10+'СЕТ СН'!$F$5-'СЕТ СН'!$F$17</f>
        <v>3905.3207871100008</v>
      </c>
      <c r="G26" s="37">
        <f>SUMIFS(СВЦЭМ!$C$34:$C$777,СВЦЭМ!$A$34:$A$777,$A26,СВЦЭМ!$B$34:$B$777,G$11)+'СЕТ СН'!$F$9+СВЦЭМ!$D$10+'СЕТ СН'!$F$5-'СЕТ СН'!$F$17</f>
        <v>3885.4761779300002</v>
      </c>
      <c r="H26" s="37">
        <f>SUMIFS(СВЦЭМ!$C$34:$C$777,СВЦЭМ!$A$34:$A$777,$A26,СВЦЭМ!$B$34:$B$777,H$11)+'СЕТ СН'!$F$9+СВЦЭМ!$D$10+'СЕТ СН'!$F$5-'СЕТ СН'!$F$17</f>
        <v>3848.7477560600005</v>
      </c>
      <c r="I26" s="37">
        <f>SUMIFS(СВЦЭМ!$C$34:$C$777,СВЦЭМ!$A$34:$A$777,$A26,СВЦЭМ!$B$34:$B$777,I$11)+'СЕТ СН'!$F$9+СВЦЭМ!$D$10+'СЕТ СН'!$F$5-'СЕТ СН'!$F$17</f>
        <v>3790.9643991799999</v>
      </c>
      <c r="J26" s="37">
        <f>SUMIFS(СВЦЭМ!$C$34:$C$777,СВЦЭМ!$A$34:$A$777,$A26,СВЦЭМ!$B$34:$B$777,J$11)+'СЕТ СН'!$F$9+СВЦЭМ!$D$10+'СЕТ СН'!$F$5-'СЕТ СН'!$F$17</f>
        <v>3759.3321099999998</v>
      </c>
      <c r="K26" s="37">
        <f>SUMIFS(СВЦЭМ!$C$34:$C$777,СВЦЭМ!$A$34:$A$777,$A26,СВЦЭМ!$B$34:$B$777,K$11)+'СЕТ СН'!$F$9+СВЦЭМ!$D$10+'СЕТ СН'!$F$5-'СЕТ СН'!$F$17</f>
        <v>3681.9658070199998</v>
      </c>
      <c r="L26" s="37">
        <f>SUMIFS(СВЦЭМ!$C$34:$C$777,СВЦЭМ!$A$34:$A$777,$A26,СВЦЭМ!$B$34:$B$777,L$11)+'СЕТ СН'!$F$9+СВЦЭМ!$D$10+'СЕТ СН'!$F$5-'СЕТ СН'!$F$17</f>
        <v>3590.3995774999999</v>
      </c>
      <c r="M26" s="37">
        <f>SUMIFS(СВЦЭМ!$C$34:$C$777,СВЦЭМ!$A$34:$A$777,$A26,СВЦЭМ!$B$34:$B$777,M$11)+'СЕТ СН'!$F$9+СВЦЭМ!$D$10+'СЕТ СН'!$F$5-'СЕТ СН'!$F$17</f>
        <v>3575.4671315399996</v>
      </c>
      <c r="N26" s="37">
        <f>SUMIFS(СВЦЭМ!$C$34:$C$777,СВЦЭМ!$A$34:$A$777,$A26,СВЦЭМ!$B$34:$B$777,N$11)+'СЕТ СН'!$F$9+СВЦЭМ!$D$10+'СЕТ СН'!$F$5-'СЕТ СН'!$F$17</f>
        <v>3587.3119958499997</v>
      </c>
      <c r="O26" s="37">
        <f>SUMIFS(СВЦЭМ!$C$34:$C$777,СВЦЭМ!$A$34:$A$777,$A26,СВЦЭМ!$B$34:$B$777,O$11)+'СЕТ СН'!$F$9+СВЦЭМ!$D$10+'СЕТ СН'!$F$5-'СЕТ СН'!$F$17</f>
        <v>3587.0650588600006</v>
      </c>
      <c r="P26" s="37">
        <f>SUMIFS(СВЦЭМ!$C$34:$C$777,СВЦЭМ!$A$34:$A$777,$A26,СВЦЭМ!$B$34:$B$777,P$11)+'СЕТ СН'!$F$9+СВЦЭМ!$D$10+'СЕТ СН'!$F$5-'СЕТ СН'!$F$17</f>
        <v>3586.7549331699997</v>
      </c>
      <c r="Q26" s="37">
        <f>SUMIFS(СВЦЭМ!$C$34:$C$777,СВЦЭМ!$A$34:$A$777,$A26,СВЦЭМ!$B$34:$B$777,Q$11)+'СЕТ СН'!$F$9+СВЦЭМ!$D$10+'СЕТ СН'!$F$5-'СЕТ СН'!$F$17</f>
        <v>3593.1248655300001</v>
      </c>
      <c r="R26" s="37">
        <f>SUMIFS(СВЦЭМ!$C$34:$C$777,СВЦЭМ!$A$34:$A$777,$A26,СВЦЭМ!$B$34:$B$777,R$11)+'СЕТ СН'!$F$9+СВЦЭМ!$D$10+'СЕТ СН'!$F$5-'СЕТ СН'!$F$17</f>
        <v>3590.0266124200002</v>
      </c>
      <c r="S26" s="37">
        <f>SUMIFS(СВЦЭМ!$C$34:$C$777,СВЦЭМ!$A$34:$A$777,$A26,СВЦЭМ!$B$34:$B$777,S$11)+'СЕТ СН'!$F$9+СВЦЭМ!$D$10+'СЕТ СН'!$F$5-'СЕТ СН'!$F$17</f>
        <v>3564.6807634900001</v>
      </c>
      <c r="T26" s="37">
        <f>SUMIFS(СВЦЭМ!$C$34:$C$777,СВЦЭМ!$A$34:$A$777,$A26,СВЦЭМ!$B$34:$B$777,T$11)+'СЕТ СН'!$F$9+СВЦЭМ!$D$10+'СЕТ СН'!$F$5-'СЕТ СН'!$F$17</f>
        <v>3532.7569934400003</v>
      </c>
      <c r="U26" s="37">
        <f>SUMIFS(СВЦЭМ!$C$34:$C$777,СВЦЭМ!$A$34:$A$777,$A26,СВЦЭМ!$B$34:$B$777,U$11)+'СЕТ СН'!$F$9+СВЦЭМ!$D$10+'СЕТ СН'!$F$5-'СЕТ СН'!$F$17</f>
        <v>3531.0725916699998</v>
      </c>
      <c r="V26" s="37">
        <f>SUMIFS(СВЦЭМ!$C$34:$C$777,СВЦЭМ!$A$34:$A$777,$A26,СВЦЭМ!$B$34:$B$777,V$11)+'СЕТ СН'!$F$9+СВЦЭМ!$D$10+'СЕТ СН'!$F$5-'СЕТ СН'!$F$17</f>
        <v>3546.37786293</v>
      </c>
      <c r="W26" s="37">
        <f>SUMIFS(СВЦЭМ!$C$34:$C$777,СВЦЭМ!$A$34:$A$777,$A26,СВЦЭМ!$B$34:$B$777,W$11)+'СЕТ СН'!$F$9+СВЦЭМ!$D$10+'СЕТ СН'!$F$5-'СЕТ СН'!$F$17</f>
        <v>3602.4807841400002</v>
      </c>
      <c r="X26" s="37">
        <f>SUMIFS(СВЦЭМ!$C$34:$C$777,СВЦЭМ!$A$34:$A$777,$A26,СВЦЭМ!$B$34:$B$777,X$11)+'СЕТ СН'!$F$9+СВЦЭМ!$D$10+'СЕТ СН'!$F$5-'СЕТ СН'!$F$17</f>
        <v>3684.9609761100005</v>
      </c>
      <c r="Y26" s="37">
        <f>SUMIFS(СВЦЭМ!$C$34:$C$777,СВЦЭМ!$A$34:$A$777,$A26,СВЦЭМ!$B$34:$B$777,Y$11)+'СЕТ СН'!$F$9+СВЦЭМ!$D$10+'СЕТ СН'!$F$5-'СЕТ СН'!$F$17</f>
        <v>3774.8197043599998</v>
      </c>
    </row>
    <row r="27" spans="1:25" ht="15.75" x14ac:dyDescent="0.2">
      <c r="A27" s="36">
        <f t="shared" si="0"/>
        <v>43116</v>
      </c>
      <c r="B27" s="37">
        <f>SUMIFS(СВЦЭМ!$C$34:$C$777,СВЦЭМ!$A$34:$A$777,$A27,СВЦЭМ!$B$34:$B$777,B$11)+'СЕТ СН'!$F$9+СВЦЭМ!$D$10+'СЕТ СН'!$F$5-'СЕТ СН'!$F$17</f>
        <v>3783.2791239399999</v>
      </c>
      <c r="C27" s="37">
        <f>SUMIFS(СВЦЭМ!$C$34:$C$777,СВЦЭМ!$A$34:$A$777,$A27,СВЦЭМ!$B$34:$B$777,C$11)+'СЕТ СН'!$F$9+СВЦЭМ!$D$10+'СЕТ СН'!$F$5-'СЕТ СН'!$F$17</f>
        <v>3817.9438652200001</v>
      </c>
      <c r="D27" s="37">
        <f>SUMIFS(СВЦЭМ!$C$34:$C$777,СВЦЭМ!$A$34:$A$777,$A27,СВЦЭМ!$B$34:$B$777,D$11)+'СЕТ СН'!$F$9+СВЦЭМ!$D$10+'СЕТ СН'!$F$5-'СЕТ СН'!$F$17</f>
        <v>3855.8789697400002</v>
      </c>
      <c r="E27" s="37">
        <f>SUMIFS(СВЦЭМ!$C$34:$C$777,СВЦЭМ!$A$34:$A$777,$A27,СВЦЭМ!$B$34:$B$777,E$11)+'СЕТ СН'!$F$9+СВЦЭМ!$D$10+'СЕТ СН'!$F$5-'СЕТ СН'!$F$17</f>
        <v>3848.7145573799994</v>
      </c>
      <c r="F27" s="37">
        <f>SUMIFS(СВЦЭМ!$C$34:$C$777,СВЦЭМ!$A$34:$A$777,$A27,СВЦЭМ!$B$34:$B$777,F$11)+'СЕТ СН'!$F$9+СВЦЭМ!$D$10+'СЕТ СН'!$F$5-'СЕТ СН'!$F$17</f>
        <v>3831.6766716299994</v>
      </c>
      <c r="G27" s="37">
        <f>SUMIFS(СВЦЭМ!$C$34:$C$777,СВЦЭМ!$A$34:$A$777,$A27,СВЦЭМ!$B$34:$B$777,G$11)+'СЕТ СН'!$F$9+СВЦЭМ!$D$10+'СЕТ СН'!$F$5-'СЕТ СН'!$F$17</f>
        <v>3821.6025949899999</v>
      </c>
      <c r="H27" s="37">
        <f>SUMIFS(СВЦЭМ!$C$34:$C$777,СВЦЭМ!$A$34:$A$777,$A27,СВЦЭМ!$B$34:$B$777,H$11)+'СЕТ СН'!$F$9+СВЦЭМ!$D$10+'СЕТ СН'!$F$5-'СЕТ СН'!$F$17</f>
        <v>3806.3886200300008</v>
      </c>
      <c r="I27" s="37">
        <f>SUMIFS(СВЦЭМ!$C$34:$C$777,СВЦЭМ!$A$34:$A$777,$A27,СВЦЭМ!$B$34:$B$777,I$11)+'СЕТ СН'!$F$9+СВЦЭМ!$D$10+'СЕТ СН'!$F$5-'СЕТ СН'!$F$17</f>
        <v>3740.3533186700001</v>
      </c>
      <c r="J27" s="37">
        <f>SUMIFS(СВЦЭМ!$C$34:$C$777,СВЦЭМ!$A$34:$A$777,$A27,СВЦЭМ!$B$34:$B$777,J$11)+'СЕТ СН'!$F$9+СВЦЭМ!$D$10+'СЕТ СН'!$F$5-'СЕТ СН'!$F$17</f>
        <v>3703.0628717700006</v>
      </c>
      <c r="K27" s="37">
        <f>SUMIFS(СВЦЭМ!$C$34:$C$777,СВЦЭМ!$A$34:$A$777,$A27,СВЦЭМ!$B$34:$B$777,K$11)+'СЕТ СН'!$F$9+СВЦЭМ!$D$10+'СЕТ СН'!$F$5-'СЕТ СН'!$F$17</f>
        <v>3614.8535097400004</v>
      </c>
      <c r="L27" s="37">
        <f>SUMIFS(СВЦЭМ!$C$34:$C$777,СВЦЭМ!$A$34:$A$777,$A27,СВЦЭМ!$B$34:$B$777,L$11)+'СЕТ СН'!$F$9+СВЦЭМ!$D$10+'СЕТ СН'!$F$5-'СЕТ СН'!$F$17</f>
        <v>3577.1064687499997</v>
      </c>
      <c r="M27" s="37">
        <f>SUMIFS(СВЦЭМ!$C$34:$C$777,СВЦЭМ!$A$34:$A$777,$A27,СВЦЭМ!$B$34:$B$777,M$11)+'СЕТ СН'!$F$9+СВЦЭМ!$D$10+'СЕТ СН'!$F$5-'СЕТ СН'!$F$17</f>
        <v>3583.3479154199999</v>
      </c>
      <c r="N27" s="37">
        <f>SUMIFS(СВЦЭМ!$C$34:$C$777,СВЦЭМ!$A$34:$A$777,$A27,СВЦЭМ!$B$34:$B$777,N$11)+'СЕТ СН'!$F$9+СВЦЭМ!$D$10+'СЕТ СН'!$F$5-'СЕТ СН'!$F$17</f>
        <v>3598.2608778899998</v>
      </c>
      <c r="O27" s="37">
        <f>SUMIFS(СВЦЭМ!$C$34:$C$777,СВЦЭМ!$A$34:$A$777,$A27,СВЦЭМ!$B$34:$B$777,O$11)+'СЕТ СН'!$F$9+СВЦЭМ!$D$10+'СЕТ СН'!$F$5-'СЕТ СН'!$F$17</f>
        <v>3605.6911824900003</v>
      </c>
      <c r="P27" s="37">
        <f>SUMIFS(СВЦЭМ!$C$34:$C$777,СВЦЭМ!$A$34:$A$777,$A27,СВЦЭМ!$B$34:$B$777,P$11)+'СЕТ СН'!$F$9+СВЦЭМ!$D$10+'СЕТ СН'!$F$5-'СЕТ СН'!$F$17</f>
        <v>3616.6317439899999</v>
      </c>
      <c r="Q27" s="37">
        <f>SUMIFS(СВЦЭМ!$C$34:$C$777,СВЦЭМ!$A$34:$A$777,$A27,СВЦЭМ!$B$34:$B$777,Q$11)+'СЕТ СН'!$F$9+СВЦЭМ!$D$10+'СЕТ СН'!$F$5-'СЕТ СН'!$F$17</f>
        <v>3620.5555021100004</v>
      </c>
      <c r="R27" s="37">
        <f>SUMIFS(СВЦЭМ!$C$34:$C$777,СВЦЭМ!$A$34:$A$777,$A27,СВЦЭМ!$B$34:$B$777,R$11)+'СЕТ СН'!$F$9+СВЦЭМ!$D$10+'СЕТ СН'!$F$5-'СЕТ СН'!$F$17</f>
        <v>3621.32185256</v>
      </c>
      <c r="S27" s="37">
        <f>SUMIFS(СВЦЭМ!$C$34:$C$777,СВЦЭМ!$A$34:$A$777,$A27,СВЦЭМ!$B$34:$B$777,S$11)+'СЕТ СН'!$F$9+СВЦЭМ!$D$10+'СЕТ СН'!$F$5-'СЕТ СН'!$F$17</f>
        <v>3602.9342321999998</v>
      </c>
      <c r="T27" s="37">
        <f>SUMIFS(СВЦЭМ!$C$34:$C$777,СВЦЭМ!$A$34:$A$777,$A27,СВЦЭМ!$B$34:$B$777,T$11)+'СЕТ СН'!$F$9+СВЦЭМ!$D$10+'СЕТ СН'!$F$5-'СЕТ СН'!$F$17</f>
        <v>3558.9788830499997</v>
      </c>
      <c r="U27" s="37">
        <f>SUMIFS(СВЦЭМ!$C$34:$C$777,СВЦЭМ!$A$34:$A$777,$A27,СВЦЭМ!$B$34:$B$777,U$11)+'СЕТ СН'!$F$9+СВЦЭМ!$D$10+'СЕТ СН'!$F$5-'СЕТ СН'!$F$17</f>
        <v>3557.2286149300003</v>
      </c>
      <c r="V27" s="37">
        <f>SUMIFS(СВЦЭМ!$C$34:$C$777,СВЦЭМ!$A$34:$A$777,$A27,СВЦЭМ!$B$34:$B$777,V$11)+'СЕТ СН'!$F$9+СВЦЭМ!$D$10+'СЕТ СН'!$F$5-'СЕТ СН'!$F$17</f>
        <v>3575.6821358100001</v>
      </c>
      <c r="W27" s="37">
        <f>SUMIFS(СВЦЭМ!$C$34:$C$777,СВЦЭМ!$A$34:$A$777,$A27,СВЦЭМ!$B$34:$B$777,W$11)+'СЕТ СН'!$F$9+СВЦЭМ!$D$10+'СЕТ СН'!$F$5-'СЕТ СН'!$F$17</f>
        <v>3592.6982979500003</v>
      </c>
      <c r="X27" s="37">
        <f>SUMIFS(СВЦЭМ!$C$34:$C$777,СВЦЭМ!$A$34:$A$777,$A27,СВЦЭМ!$B$34:$B$777,X$11)+'СЕТ СН'!$F$9+СВЦЭМ!$D$10+'СЕТ СН'!$F$5-'СЕТ СН'!$F$17</f>
        <v>3654.38343846</v>
      </c>
      <c r="Y27" s="37">
        <f>SUMIFS(СВЦЭМ!$C$34:$C$777,СВЦЭМ!$A$34:$A$777,$A27,СВЦЭМ!$B$34:$B$777,Y$11)+'СЕТ СН'!$F$9+СВЦЭМ!$D$10+'СЕТ СН'!$F$5-'СЕТ СН'!$F$17</f>
        <v>3728.06254597</v>
      </c>
    </row>
    <row r="28" spans="1:25" ht="15.75" x14ac:dyDescent="0.2">
      <c r="A28" s="36">
        <f t="shared" si="0"/>
        <v>43117</v>
      </c>
      <c r="B28" s="37">
        <f>SUMIFS(СВЦЭМ!$C$34:$C$777,СВЦЭМ!$A$34:$A$777,$A28,СВЦЭМ!$B$34:$B$777,B$11)+'СЕТ СН'!$F$9+СВЦЭМ!$D$10+'СЕТ СН'!$F$5-'СЕТ СН'!$F$17</f>
        <v>3797.0967135199994</v>
      </c>
      <c r="C28" s="37">
        <f>SUMIFS(СВЦЭМ!$C$34:$C$777,СВЦЭМ!$A$34:$A$777,$A28,СВЦЭМ!$B$34:$B$777,C$11)+'СЕТ СН'!$F$9+СВЦЭМ!$D$10+'СЕТ СН'!$F$5-'СЕТ СН'!$F$17</f>
        <v>3842.23543655</v>
      </c>
      <c r="D28" s="37">
        <f>SUMIFS(СВЦЭМ!$C$34:$C$777,СВЦЭМ!$A$34:$A$777,$A28,СВЦЭМ!$B$34:$B$777,D$11)+'СЕТ СН'!$F$9+СВЦЭМ!$D$10+'СЕТ СН'!$F$5-'СЕТ СН'!$F$17</f>
        <v>3887.8348156800007</v>
      </c>
      <c r="E28" s="37">
        <f>SUMIFS(СВЦЭМ!$C$34:$C$777,СВЦЭМ!$A$34:$A$777,$A28,СВЦЭМ!$B$34:$B$777,E$11)+'СЕТ СН'!$F$9+СВЦЭМ!$D$10+'СЕТ СН'!$F$5-'СЕТ СН'!$F$17</f>
        <v>3901.0619974599999</v>
      </c>
      <c r="F28" s="37">
        <f>SUMIFS(СВЦЭМ!$C$34:$C$777,СВЦЭМ!$A$34:$A$777,$A28,СВЦЭМ!$B$34:$B$777,F$11)+'СЕТ СН'!$F$9+СВЦЭМ!$D$10+'СЕТ СН'!$F$5-'СЕТ СН'!$F$17</f>
        <v>3904.5301845399995</v>
      </c>
      <c r="G28" s="37">
        <f>SUMIFS(СВЦЭМ!$C$34:$C$777,СВЦЭМ!$A$34:$A$777,$A28,СВЦЭМ!$B$34:$B$777,G$11)+'СЕТ СН'!$F$9+СВЦЭМ!$D$10+'СЕТ СН'!$F$5-'СЕТ СН'!$F$17</f>
        <v>3879.7645765000002</v>
      </c>
      <c r="H28" s="37">
        <f>SUMIFS(СВЦЭМ!$C$34:$C$777,СВЦЭМ!$A$34:$A$777,$A28,СВЦЭМ!$B$34:$B$777,H$11)+'СЕТ СН'!$F$9+СВЦЭМ!$D$10+'СЕТ СН'!$F$5-'СЕТ СН'!$F$17</f>
        <v>3816.9574342500005</v>
      </c>
      <c r="I28" s="37">
        <f>SUMIFS(СВЦЭМ!$C$34:$C$777,СВЦЭМ!$A$34:$A$777,$A28,СВЦЭМ!$B$34:$B$777,I$11)+'СЕТ СН'!$F$9+СВЦЭМ!$D$10+'СЕТ СН'!$F$5-'СЕТ СН'!$F$17</f>
        <v>3743.1874601200002</v>
      </c>
      <c r="J28" s="37">
        <f>SUMIFS(СВЦЭМ!$C$34:$C$777,СВЦЭМ!$A$34:$A$777,$A28,СВЦЭМ!$B$34:$B$777,J$11)+'СЕТ СН'!$F$9+СВЦЭМ!$D$10+'СЕТ СН'!$F$5-'СЕТ СН'!$F$17</f>
        <v>3686.1203760600006</v>
      </c>
      <c r="K28" s="37">
        <f>SUMIFS(СВЦЭМ!$C$34:$C$777,СВЦЭМ!$A$34:$A$777,$A28,СВЦЭМ!$B$34:$B$777,K$11)+'СЕТ СН'!$F$9+СВЦЭМ!$D$10+'СЕТ СН'!$F$5-'СЕТ СН'!$F$17</f>
        <v>3613.92273144</v>
      </c>
      <c r="L28" s="37">
        <f>SUMIFS(СВЦЭМ!$C$34:$C$777,СВЦЭМ!$A$34:$A$777,$A28,СВЦЭМ!$B$34:$B$777,L$11)+'СЕТ СН'!$F$9+СВЦЭМ!$D$10+'СЕТ СН'!$F$5-'СЕТ СН'!$F$17</f>
        <v>3582.9595424100003</v>
      </c>
      <c r="M28" s="37">
        <f>SUMIFS(СВЦЭМ!$C$34:$C$777,СВЦЭМ!$A$34:$A$777,$A28,СВЦЭМ!$B$34:$B$777,M$11)+'СЕТ СН'!$F$9+СВЦЭМ!$D$10+'СЕТ СН'!$F$5-'СЕТ СН'!$F$17</f>
        <v>3587.7038152999999</v>
      </c>
      <c r="N28" s="37">
        <f>SUMIFS(СВЦЭМ!$C$34:$C$777,СВЦЭМ!$A$34:$A$777,$A28,СВЦЭМ!$B$34:$B$777,N$11)+'СЕТ СН'!$F$9+СВЦЭМ!$D$10+'СЕТ СН'!$F$5-'СЕТ СН'!$F$17</f>
        <v>3593.8090346200001</v>
      </c>
      <c r="O28" s="37">
        <f>SUMIFS(СВЦЭМ!$C$34:$C$777,СВЦЭМ!$A$34:$A$777,$A28,СВЦЭМ!$B$34:$B$777,O$11)+'СЕТ СН'!$F$9+СВЦЭМ!$D$10+'СЕТ СН'!$F$5-'СЕТ СН'!$F$17</f>
        <v>3599.8973417700004</v>
      </c>
      <c r="P28" s="37">
        <f>SUMIFS(СВЦЭМ!$C$34:$C$777,СВЦЭМ!$A$34:$A$777,$A28,СВЦЭМ!$B$34:$B$777,P$11)+'СЕТ СН'!$F$9+СВЦЭМ!$D$10+'СЕТ СН'!$F$5-'СЕТ СН'!$F$17</f>
        <v>3615.9245662600001</v>
      </c>
      <c r="Q28" s="37">
        <f>SUMIFS(СВЦЭМ!$C$34:$C$777,СВЦЭМ!$A$34:$A$777,$A28,СВЦЭМ!$B$34:$B$777,Q$11)+'СЕТ СН'!$F$9+СВЦЭМ!$D$10+'СЕТ СН'!$F$5-'СЕТ СН'!$F$17</f>
        <v>3626.4343082</v>
      </c>
      <c r="R28" s="37">
        <f>SUMIFS(СВЦЭМ!$C$34:$C$777,СВЦЭМ!$A$34:$A$777,$A28,СВЦЭМ!$B$34:$B$777,R$11)+'СЕТ СН'!$F$9+СВЦЭМ!$D$10+'СЕТ СН'!$F$5-'СЕТ СН'!$F$17</f>
        <v>3636.7376878600003</v>
      </c>
      <c r="S28" s="37">
        <f>SUMIFS(СВЦЭМ!$C$34:$C$777,СВЦЭМ!$A$34:$A$777,$A28,СВЦЭМ!$B$34:$B$777,S$11)+'СЕТ СН'!$F$9+СВЦЭМ!$D$10+'СЕТ СН'!$F$5-'СЕТ СН'!$F$17</f>
        <v>3631.7574501700005</v>
      </c>
      <c r="T28" s="37">
        <f>SUMIFS(СВЦЭМ!$C$34:$C$777,СВЦЭМ!$A$34:$A$777,$A28,СВЦЭМ!$B$34:$B$777,T$11)+'СЕТ СН'!$F$9+СВЦЭМ!$D$10+'СЕТ СН'!$F$5-'СЕТ СН'!$F$17</f>
        <v>3608.2712844700004</v>
      </c>
      <c r="U28" s="37">
        <f>SUMIFS(СВЦЭМ!$C$34:$C$777,СВЦЭМ!$A$34:$A$777,$A28,СВЦЭМ!$B$34:$B$777,U$11)+'СЕТ СН'!$F$9+СВЦЭМ!$D$10+'СЕТ СН'!$F$5-'СЕТ СН'!$F$17</f>
        <v>3621.8128367100003</v>
      </c>
      <c r="V28" s="37">
        <f>SUMIFS(СВЦЭМ!$C$34:$C$777,СВЦЭМ!$A$34:$A$777,$A28,СВЦЭМ!$B$34:$B$777,V$11)+'СЕТ СН'!$F$9+СВЦЭМ!$D$10+'СЕТ СН'!$F$5-'СЕТ СН'!$F$17</f>
        <v>3638.9596850800003</v>
      </c>
      <c r="W28" s="37">
        <f>SUMIFS(СВЦЭМ!$C$34:$C$777,СВЦЭМ!$A$34:$A$777,$A28,СВЦЭМ!$B$34:$B$777,W$11)+'СЕТ СН'!$F$9+СВЦЭМ!$D$10+'СЕТ СН'!$F$5-'СЕТ СН'!$F$17</f>
        <v>3629.0970323000006</v>
      </c>
      <c r="X28" s="37">
        <f>SUMIFS(СВЦЭМ!$C$34:$C$777,СВЦЭМ!$A$34:$A$777,$A28,СВЦЭМ!$B$34:$B$777,X$11)+'СЕТ СН'!$F$9+СВЦЭМ!$D$10+'СЕТ СН'!$F$5-'СЕТ СН'!$F$17</f>
        <v>3650.8414553200005</v>
      </c>
      <c r="Y28" s="37">
        <f>SUMIFS(СВЦЭМ!$C$34:$C$777,СВЦЭМ!$A$34:$A$777,$A28,СВЦЭМ!$B$34:$B$777,Y$11)+'СЕТ СН'!$F$9+СВЦЭМ!$D$10+'СЕТ СН'!$F$5-'СЕТ СН'!$F$17</f>
        <v>3733.1124490000007</v>
      </c>
    </row>
    <row r="29" spans="1:25" ht="15.75" x14ac:dyDescent="0.2">
      <c r="A29" s="36">
        <f t="shared" si="0"/>
        <v>43118</v>
      </c>
      <c r="B29" s="37">
        <f>SUMIFS(СВЦЭМ!$C$34:$C$777,СВЦЭМ!$A$34:$A$777,$A29,СВЦЭМ!$B$34:$B$777,B$11)+'СЕТ СН'!$F$9+СВЦЭМ!$D$10+'СЕТ СН'!$F$5-'СЕТ СН'!$F$17</f>
        <v>3815.4514260199999</v>
      </c>
      <c r="C29" s="37">
        <f>SUMIFS(СВЦЭМ!$C$34:$C$777,СВЦЭМ!$A$34:$A$777,$A29,СВЦЭМ!$B$34:$B$777,C$11)+'СЕТ СН'!$F$9+СВЦЭМ!$D$10+'СЕТ СН'!$F$5-'СЕТ СН'!$F$17</f>
        <v>3868.6281341700001</v>
      </c>
      <c r="D29" s="37">
        <f>SUMIFS(СВЦЭМ!$C$34:$C$777,СВЦЭМ!$A$34:$A$777,$A29,СВЦЭМ!$B$34:$B$777,D$11)+'СЕТ СН'!$F$9+СВЦЭМ!$D$10+'СЕТ СН'!$F$5-'СЕТ СН'!$F$17</f>
        <v>3911.90991386</v>
      </c>
      <c r="E29" s="37">
        <f>SUMIFS(СВЦЭМ!$C$34:$C$777,СВЦЭМ!$A$34:$A$777,$A29,СВЦЭМ!$B$34:$B$777,E$11)+'СЕТ СН'!$F$9+СВЦЭМ!$D$10+'СЕТ СН'!$F$5-'СЕТ СН'!$F$17</f>
        <v>3919.55924955</v>
      </c>
      <c r="F29" s="37">
        <f>SUMIFS(СВЦЭМ!$C$34:$C$777,СВЦЭМ!$A$34:$A$777,$A29,СВЦЭМ!$B$34:$B$777,F$11)+'СЕТ СН'!$F$9+СВЦЭМ!$D$10+'СЕТ СН'!$F$5-'СЕТ СН'!$F$17</f>
        <v>3918.04455439</v>
      </c>
      <c r="G29" s="37">
        <f>SUMIFS(СВЦЭМ!$C$34:$C$777,СВЦЭМ!$A$34:$A$777,$A29,СВЦЭМ!$B$34:$B$777,G$11)+'СЕТ СН'!$F$9+СВЦЭМ!$D$10+'СЕТ СН'!$F$5-'СЕТ СН'!$F$17</f>
        <v>3896.1635616799999</v>
      </c>
      <c r="H29" s="37">
        <f>SUMIFS(СВЦЭМ!$C$34:$C$777,СВЦЭМ!$A$34:$A$777,$A29,СВЦЭМ!$B$34:$B$777,H$11)+'СЕТ СН'!$F$9+СВЦЭМ!$D$10+'СЕТ СН'!$F$5-'СЕТ СН'!$F$17</f>
        <v>3835.9704742199997</v>
      </c>
      <c r="I29" s="37">
        <f>SUMIFS(СВЦЭМ!$C$34:$C$777,СВЦЭМ!$A$34:$A$777,$A29,СВЦЭМ!$B$34:$B$777,I$11)+'СЕТ СН'!$F$9+СВЦЭМ!$D$10+'СЕТ СН'!$F$5-'СЕТ СН'!$F$17</f>
        <v>3760.5454288599999</v>
      </c>
      <c r="J29" s="37">
        <f>SUMIFS(СВЦЭМ!$C$34:$C$777,СВЦЭМ!$A$34:$A$777,$A29,СВЦЭМ!$B$34:$B$777,J$11)+'СЕТ СН'!$F$9+СВЦЭМ!$D$10+'СЕТ СН'!$F$5-'СЕТ СН'!$F$17</f>
        <v>3708.7950300799998</v>
      </c>
      <c r="K29" s="37">
        <f>SUMIFS(СВЦЭМ!$C$34:$C$777,СВЦЭМ!$A$34:$A$777,$A29,СВЦЭМ!$B$34:$B$777,K$11)+'СЕТ СН'!$F$9+СВЦЭМ!$D$10+'СЕТ СН'!$F$5-'СЕТ СН'!$F$17</f>
        <v>3634.5369073999996</v>
      </c>
      <c r="L29" s="37">
        <f>SUMIFS(СВЦЭМ!$C$34:$C$777,СВЦЭМ!$A$34:$A$777,$A29,СВЦЭМ!$B$34:$B$777,L$11)+'СЕТ СН'!$F$9+СВЦЭМ!$D$10+'СЕТ СН'!$F$5-'СЕТ СН'!$F$17</f>
        <v>3600.8760179900005</v>
      </c>
      <c r="M29" s="37">
        <f>SUMIFS(СВЦЭМ!$C$34:$C$777,СВЦЭМ!$A$34:$A$777,$A29,СВЦЭМ!$B$34:$B$777,M$11)+'СЕТ СН'!$F$9+СВЦЭМ!$D$10+'СЕТ СН'!$F$5-'СЕТ СН'!$F$17</f>
        <v>3605.6812095700002</v>
      </c>
      <c r="N29" s="37">
        <f>SUMIFS(СВЦЭМ!$C$34:$C$777,СВЦЭМ!$A$34:$A$777,$A29,СВЦЭМ!$B$34:$B$777,N$11)+'СЕТ СН'!$F$9+СВЦЭМ!$D$10+'СЕТ СН'!$F$5-'СЕТ СН'!$F$17</f>
        <v>3616.5046831200002</v>
      </c>
      <c r="O29" s="37">
        <f>SUMIFS(СВЦЭМ!$C$34:$C$777,СВЦЭМ!$A$34:$A$777,$A29,СВЦЭМ!$B$34:$B$777,O$11)+'СЕТ СН'!$F$9+СВЦЭМ!$D$10+'СЕТ СН'!$F$5-'СЕТ СН'!$F$17</f>
        <v>3613.7705780000001</v>
      </c>
      <c r="P29" s="37">
        <f>SUMIFS(СВЦЭМ!$C$34:$C$777,СВЦЭМ!$A$34:$A$777,$A29,СВЦЭМ!$B$34:$B$777,P$11)+'СЕТ СН'!$F$9+СВЦЭМ!$D$10+'СЕТ СН'!$F$5-'СЕТ СН'!$F$17</f>
        <v>3629.5747046800002</v>
      </c>
      <c r="Q29" s="37">
        <f>SUMIFS(СВЦЭМ!$C$34:$C$777,СВЦЭМ!$A$34:$A$777,$A29,СВЦЭМ!$B$34:$B$777,Q$11)+'СЕТ СН'!$F$9+СВЦЭМ!$D$10+'СЕТ СН'!$F$5-'СЕТ СН'!$F$17</f>
        <v>3650.1572918500001</v>
      </c>
      <c r="R29" s="37">
        <f>SUMIFS(СВЦЭМ!$C$34:$C$777,СВЦЭМ!$A$34:$A$777,$A29,СВЦЭМ!$B$34:$B$777,R$11)+'СЕТ СН'!$F$9+СВЦЭМ!$D$10+'СЕТ СН'!$F$5-'СЕТ СН'!$F$17</f>
        <v>3648.7429584400002</v>
      </c>
      <c r="S29" s="37">
        <f>SUMIFS(СВЦЭМ!$C$34:$C$777,СВЦЭМ!$A$34:$A$777,$A29,СВЦЭМ!$B$34:$B$777,S$11)+'СЕТ СН'!$F$9+СВЦЭМ!$D$10+'СЕТ СН'!$F$5-'СЕТ СН'!$F$17</f>
        <v>3637.5314510800004</v>
      </c>
      <c r="T29" s="37">
        <f>SUMIFS(СВЦЭМ!$C$34:$C$777,СВЦЭМ!$A$34:$A$777,$A29,СВЦЭМ!$B$34:$B$777,T$11)+'СЕТ СН'!$F$9+СВЦЭМ!$D$10+'СЕТ СН'!$F$5-'СЕТ СН'!$F$17</f>
        <v>3600.3115871699997</v>
      </c>
      <c r="U29" s="37">
        <f>SUMIFS(СВЦЭМ!$C$34:$C$777,СВЦЭМ!$A$34:$A$777,$A29,СВЦЭМ!$B$34:$B$777,U$11)+'СЕТ СН'!$F$9+СВЦЭМ!$D$10+'СЕТ СН'!$F$5-'СЕТ СН'!$F$17</f>
        <v>3611.3722542</v>
      </c>
      <c r="V29" s="37">
        <f>SUMIFS(СВЦЭМ!$C$34:$C$777,СВЦЭМ!$A$34:$A$777,$A29,СВЦЭМ!$B$34:$B$777,V$11)+'СЕТ СН'!$F$9+СВЦЭМ!$D$10+'СЕТ СН'!$F$5-'СЕТ СН'!$F$17</f>
        <v>3629.2258268499995</v>
      </c>
      <c r="W29" s="37">
        <f>SUMIFS(СВЦЭМ!$C$34:$C$777,СВЦЭМ!$A$34:$A$777,$A29,СВЦЭМ!$B$34:$B$777,W$11)+'СЕТ СН'!$F$9+СВЦЭМ!$D$10+'СЕТ СН'!$F$5-'СЕТ СН'!$F$17</f>
        <v>3635.4145768399999</v>
      </c>
      <c r="X29" s="37">
        <f>SUMIFS(СВЦЭМ!$C$34:$C$777,СВЦЭМ!$A$34:$A$777,$A29,СВЦЭМ!$B$34:$B$777,X$11)+'СЕТ СН'!$F$9+СВЦЭМ!$D$10+'СЕТ СН'!$F$5-'СЕТ СН'!$F$17</f>
        <v>3694.9702139799997</v>
      </c>
      <c r="Y29" s="37">
        <f>SUMIFS(СВЦЭМ!$C$34:$C$777,СВЦЭМ!$A$34:$A$777,$A29,СВЦЭМ!$B$34:$B$777,Y$11)+'СЕТ СН'!$F$9+СВЦЭМ!$D$10+'СЕТ СН'!$F$5-'СЕТ СН'!$F$17</f>
        <v>3778.4478521999995</v>
      </c>
    </row>
    <row r="30" spans="1:25" ht="15.75" x14ac:dyDescent="0.2">
      <c r="A30" s="36">
        <f t="shared" si="0"/>
        <v>43119</v>
      </c>
      <c r="B30" s="37">
        <f>SUMIFS(СВЦЭМ!$C$34:$C$777,СВЦЭМ!$A$34:$A$777,$A30,СВЦЭМ!$B$34:$B$777,B$11)+'СЕТ СН'!$F$9+СВЦЭМ!$D$10+'СЕТ СН'!$F$5-'СЕТ СН'!$F$17</f>
        <v>3794.1793844600002</v>
      </c>
      <c r="C30" s="37">
        <f>SUMIFS(СВЦЭМ!$C$34:$C$777,СВЦЭМ!$A$34:$A$777,$A30,СВЦЭМ!$B$34:$B$777,C$11)+'СЕТ СН'!$F$9+СВЦЭМ!$D$10+'СЕТ СН'!$F$5-'СЕТ СН'!$F$17</f>
        <v>3841.43592863</v>
      </c>
      <c r="D30" s="37">
        <f>SUMIFS(СВЦЭМ!$C$34:$C$777,СВЦЭМ!$A$34:$A$777,$A30,СВЦЭМ!$B$34:$B$777,D$11)+'СЕТ СН'!$F$9+СВЦЭМ!$D$10+'СЕТ СН'!$F$5-'СЕТ СН'!$F$17</f>
        <v>3888.6724091199999</v>
      </c>
      <c r="E30" s="37">
        <f>SUMIFS(СВЦЭМ!$C$34:$C$777,СВЦЭМ!$A$34:$A$777,$A30,СВЦЭМ!$B$34:$B$777,E$11)+'СЕТ СН'!$F$9+СВЦЭМ!$D$10+'СЕТ СН'!$F$5-'СЕТ СН'!$F$17</f>
        <v>3896.9576706299999</v>
      </c>
      <c r="F30" s="37">
        <f>SUMIFS(СВЦЭМ!$C$34:$C$777,СВЦЭМ!$A$34:$A$777,$A30,СВЦЭМ!$B$34:$B$777,F$11)+'СЕТ СН'!$F$9+СВЦЭМ!$D$10+'СЕТ СН'!$F$5-'СЕТ СН'!$F$17</f>
        <v>3897.70863994</v>
      </c>
      <c r="G30" s="37">
        <f>SUMIFS(СВЦЭМ!$C$34:$C$777,СВЦЭМ!$A$34:$A$777,$A30,СВЦЭМ!$B$34:$B$777,G$11)+'СЕТ СН'!$F$9+СВЦЭМ!$D$10+'СЕТ СН'!$F$5-'СЕТ СН'!$F$17</f>
        <v>3875.92083865</v>
      </c>
      <c r="H30" s="37">
        <f>SUMIFS(СВЦЭМ!$C$34:$C$777,СВЦЭМ!$A$34:$A$777,$A30,СВЦЭМ!$B$34:$B$777,H$11)+'СЕТ СН'!$F$9+СВЦЭМ!$D$10+'СЕТ СН'!$F$5-'СЕТ СН'!$F$17</f>
        <v>3820.0402671400002</v>
      </c>
      <c r="I30" s="37">
        <f>SUMIFS(СВЦЭМ!$C$34:$C$777,СВЦЭМ!$A$34:$A$777,$A30,СВЦЭМ!$B$34:$B$777,I$11)+'СЕТ СН'!$F$9+СВЦЭМ!$D$10+'СЕТ СН'!$F$5-'СЕТ СН'!$F$17</f>
        <v>3750.2390330200001</v>
      </c>
      <c r="J30" s="37">
        <f>SUMIFS(СВЦЭМ!$C$34:$C$777,СВЦЭМ!$A$34:$A$777,$A30,СВЦЭМ!$B$34:$B$777,J$11)+'СЕТ СН'!$F$9+СВЦЭМ!$D$10+'СЕТ СН'!$F$5-'СЕТ СН'!$F$17</f>
        <v>3699.8335776999998</v>
      </c>
      <c r="K30" s="37">
        <f>SUMIFS(СВЦЭМ!$C$34:$C$777,СВЦЭМ!$A$34:$A$777,$A30,СВЦЭМ!$B$34:$B$777,K$11)+'СЕТ СН'!$F$9+СВЦЭМ!$D$10+'СЕТ СН'!$F$5-'СЕТ СН'!$F$17</f>
        <v>3635.8391448500001</v>
      </c>
      <c r="L30" s="37">
        <f>SUMIFS(СВЦЭМ!$C$34:$C$777,СВЦЭМ!$A$34:$A$777,$A30,СВЦЭМ!$B$34:$B$777,L$11)+'СЕТ СН'!$F$9+СВЦЭМ!$D$10+'СЕТ СН'!$F$5-'СЕТ СН'!$F$17</f>
        <v>3612.8150962200002</v>
      </c>
      <c r="M30" s="37">
        <f>SUMIFS(СВЦЭМ!$C$34:$C$777,СВЦЭМ!$A$34:$A$777,$A30,СВЦЭМ!$B$34:$B$777,M$11)+'СЕТ СН'!$F$9+СВЦЭМ!$D$10+'СЕТ СН'!$F$5-'СЕТ СН'!$F$17</f>
        <v>3618.5650900099995</v>
      </c>
      <c r="N30" s="37">
        <f>SUMIFS(СВЦЭМ!$C$34:$C$777,СВЦЭМ!$A$34:$A$777,$A30,СВЦЭМ!$B$34:$B$777,N$11)+'СЕТ СН'!$F$9+СВЦЭМ!$D$10+'СЕТ СН'!$F$5-'СЕТ СН'!$F$17</f>
        <v>3633.8051898300005</v>
      </c>
      <c r="O30" s="37">
        <f>SUMIFS(СВЦЭМ!$C$34:$C$777,СВЦЭМ!$A$34:$A$777,$A30,СВЦЭМ!$B$34:$B$777,O$11)+'СЕТ СН'!$F$9+СВЦЭМ!$D$10+'СЕТ СН'!$F$5-'СЕТ СН'!$F$17</f>
        <v>3627.3009978300001</v>
      </c>
      <c r="P30" s="37">
        <f>SUMIFS(СВЦЭМ!$C$34:$C$777,СВЦЭМ!$A$34:$A$777,$A30,СВЦЭМ!$B$34:$B$777,P$11)+'СЕТ СН'!$F$9+СВЦЭМ!$D$10+'СЕТ СН'!$F$5-'СЕТ СН'!$F$17</f>
        <v>3645.1345287299996</v>
      </c>
      <c r="Q30" s="37">
        <f>SUMIFS(СВЦЭМ!$C$34:$C$777,СВЦЭМ!$A$34:$A$777,$A30,СВЦЭМ!$B$34:$B$777,Q$11)+'СЕТ СН'!$F$9+СВЦЭМ!$D$10+'СЕТ СН'!$F$5-'СЕТ СН'!$F$17</f>
        <v>3655.9006657200002</v>
      </c>
      <c r="R30" s="37">
        <f>SUMIFS(СВЦЭМ!$C$34:$C$777,СВЦЭМ!$A$34:$A$777,$A30,СВЦЭМ!$B$34:$B$777,R$11)+'СЕТ СН'!$F$9+СВЦЭМ!$D$10+'СЕТ СН'!$F$5-'СЕТ СН'!$F$17</f>
        <v>3660.9504460900002</v>
      </c>
      <c r="S30" s="37">
        <f>SUMIFS(СВЦЭМ!$C$34:$C$777,СВЦЭМ!$A$34:$A$777,$A30,СВЦЭМ!$B$34:$B$777,S$11)+'СЕТ СН'!$F$9+СВЦЭМ!$D$10+'СЕТ СН'!$F$5-'СЕТ СН'!$F$17</f>
        <v>3649.0972320000005</v>
      </c>
      <c r="T30" s="37">
        <f>SUMIFS(СВЦЭМ!$C$34:$C$777,СВЦЭМ!$A$34:$A$777,$A30,СВЦЭМ!$B$34:$B$777,T$11)+'СЕТ СН'!$F$9+СВЦЭМ!$D$10+'СЕТ СН'!$F$5-'СЕТ СН'!$F$17</f>
        <v>3604.9754368100007</v>
      </c>
      <c r="U30" s="37">
        <f>SUMIFS(СВЦЭМ!$C$34:$C$777,СВЦЭМ!$A$34:$A$777,$A30,СВЦЭМ!$B$34:$B$777,U$11)+'СЕТ СН'!$F$9+СВЦЭМ!$D$10+'СЕТ СН'!$F$5-'СЕТ СН'!$F$17</f>
        <v>3612.7652281300002</v>
      </c>
      <c r="V30" s="37">
        <f>SUMIFS(СВЦЭМ!$C$34:$C$777,СВЦЭМ!$A$34:$A$777,$A30,СВЦЭМ!$B$34:$B$777,V$11)+'СЕТ СН'!$F$9+СВЦЭМ!$D$10+'СЕТ СН'!$F$5-'СЕТ СН'!$F$17</f>
        <v>3633.6050378200002</v>
      </c>
      <c r="W30" s="37">
        <f>SUMIFS(СВЦЭМ!$C$34:$C$777,СВЦЭМ!$A$34:$A$777,$A30,СВЦЭМ!$B$34:$B$777,W$11)+'СЕТ СН'!$F$9+СВЦЭМ!$D$10+'СЕТ СН'!$F$5-'СЕТ СН'!$F$17</f>
        <v>3617.7293169999998</v>
      </c>
      <c r="X30" s="37">
        <f>SUMIFS(СВЦЭМ!$C$34:$C$777,СВЦЭМ!$A$34:$A$777,$A30,СВЦЭМ!$B$34:$B$777,X$11)+'СЕТ СН'!$F$9+СВЦЭМ!$D$10+'СЕТ СН'!$F$5-'СЕТ СН'!$F$17</f>
        <v>3671.1514690099998</v>
      </c>
      <c r="Y30" s="37">
        <f>SUMIFS(СВЦЭМ!$C$34:$C$777,СВЦЭМ!$A$34:$A$777,$A30,СВЦЭМ!$B$34:$B$777,Y$11)+'СЕТ СН'!$F$9+СВЦЭМ!$D$10+'СЕТ СН'!$F$5-'СЕТ СН'!$F$17</f>
        <v>3760.81993577</v>
      </c>
    </row>
    <row r="31" spans="1:25" ht="15.75" x14ac:dyDescent="0.2">
      <c r="A31" s="36">
        <f t="shared" si="0"/>
        <v>43120</v>
      </c>
      <c r="B31" s="37">
        <f>SUMIFS(СВЦЭМ!$C$34:$C$777,СВЦЭМ!$A$34:$A$777,$A31,СВЦЭМ!$B$34:$B$777,B$11)+'СЕТ СН'!$F$9+СВЦЭМ!$D$10+'СЕТ СН'!$F$5-'СЕТ СН'!$F$17</f>
        <v>3796.5580363499998</v>
      </c>
      <c r="C31" s="37">
        <f>SUMIFS(СВЦЭМ!$C$34:$C$777,СВЦЭМ!$A$34:$A$777,$A31,СВЦЭМ!$B$34:$B$777,C$11)+'СЕТ СН'!$F$9+СВЦЭМ!$D$10+'СЕТ СН'!$F$5-'СЕТ СН'!$F$17</f>
        <v>3838.9935853299999</v>
      </c>
      <c r="D31" s="37">
        <f>SUMIFS(СВЦЭМ!$C$34:$C$777,СВЦЭМ!$A$34:$A$777,$A31,СВЦЭМ!$B$34:$B$777,D$11)+'СЕТ СН'!$F$9+СВЦЭМ!$D$10+'СЕТ СН'!$F$5-'СЕТ СН'!$F$17</f>
        <v>3879.9061222400001</v>
      </c>
      <c r="E31" s="37">
        <f>SUMIFS(СВЦЭМ!$C$34:$C$777,СВЦЭМ!$A$34:$A$777,$A31,СВЦЭМ!$B$34:$B$777,E$11)+'СЕТ СН'!$F$9+СВЦЭМ!$D$10+'СЕТ СН'!$F$5-'СЕТ СН'!$F$17</f>
        <v>3886.3571603799996</v>
      </c>
      <c r="F31" s="37">
        <f>SUMIFS(СВЦЭМ!$C$34:$C$777,СВЦЭМ!$A$34:$A$777,$A31,СВЦЭМ!$B$34:$B$777,F$11)+'СЕТ СН'!$F$9+СВЦЭМ!$D$10+'СЕТ СН'!$F$5-'СЕТ СН'!$F$17</f>
        <v>3880.8734907599996</v>
      </c>
      <c r="G31" s="37">
        <f>SUMIFS(СВЦЭМ!$C$34:$C$777,СВЦЭМ!$A$34:$A$777,$A31,СВЦЭМ!$B$34:$B$777,G$11)+'СЕТ СН'!$F$9+СВЦЭМ!$D$10+'СЕТ СН'!$F$5-'СЕТ СН'!$F$17</f>
        <v>3866.4103016499998</v>
      </c>
      <c r="H31" s="37">
        <f>SUMIFS(СВЦЭМ!$C$34:$C$777,СВЦЭМ!$A$34:$A$777,$A31,СВЦЭМ!$B$34:$B$777,H$11)+'СЕТ СН'!$F$9+СВЦЭМ!$D$10+'СЕТ СН'!$F$5-'СЕТ СН'!$F$17</f>
        <v>3847.0611242300006</v>
      </c>
      <c r="I31" s="37">
        <f>SUMIFS(СВЦЭМ!$C$34:$C$777,СВЦЭМ!$A$34:$A$777,$A31,СВЦЭМ!$B$34:$B$777,I$11)+'СЕТ СН'!$F$9+СВЦЭМ!$D$10+'СЕТ СН'!$F$5-'СЕТ СН'!$F$17</f>
        <v>3802.78838468</v>
      </c>
      <c r="J31" s="37">
        <f>SUMIFS(СВЦЭМ!$C$34:$C$777,СВЦЭМ!$A$34:$A$777,$A31,СВЦЭМ!$B$34:$B$777,J$11)+'СЕТ СН'!$F$9+СВЦЭМ!$D$10+'СЕТ СН'!$F$5-'СЕТ СН'!$F$17</f>
        <v>3734.8608013500002</v>
      </c>
      <c r="K31" s="37">
        <f>SUMIFS(СВЦЭМ!$C$34:$C$777,СВЦЭМ!$A$34:$A$777,$A31,СВЦЭМ!$B$34:$B$777,K$11)+'СЕТ СН'!$F$9+СВЦЭМ!$D$10+'СЕТ СН'!$F$5-'СЕТ СН'!$F$17</f>
        <v>3644.3792666699997</v>
      </c>
      <c r="L31" s="37">
        <f>SUMIFS(СВЦЭМ!$C$34:$C$777,СВЦЭМ!$A$34:$A$777,$A31,СВЦЭМ!$B$34:$B$777,L$11)+'СЕТ СН'!$F$9+СВЦЭМ!$D$10+'СЕТ СН'!$F$5-'СЕТ СН'!$F$17</f>
        <v>3591.3215519600003</v>
      </c>
      <c r="M31" s="37">
        <f>SUMIFS(СВЦЭМ!$C$34:$C$777,СВЦЭМ!$A$34:$A$777,$A31,СВЦЭМ!$B$34:$B$777,M$11)+'СЕТ СН'!$F$9+СВЦЭМ!$D$10+'СЕТ СН'!$F$5-'СЕТ СН'!$F$17</f>
        <v>3600.0714165300001</v>
      </c>
      <c r="N31" s="37">
        <f>SUMIFS(СВЦЭМ!$C$34:$C$777,СВЦЭМ!$A$34:$A$777,$A31,СВЦЭМ!$B$34:$B$777,N$11)+'СЕТ СН'!$F$9+СВЦЭМ!$D$10+'СЕТ СН'!$F$5-'СЕТ СН'!$F$17</f>
        <v>3607.2651904099998</v>
      </c>
      <c r="O31" s="37">
        <f>SUMIFS(СВЦЭМ!$C$34:$C$777,СВЦЭМ!$A$34:$A$777,$A31,СВЦЭМ!$B$34:$B$777,O$11)+'СЕТ СН'!$F$9+СВЦЭМ!$D$10+'СЕТ СН'!$F$5-'СЕТ СН'!$F$17</f>
        <v>3632.4867066100001</v>
      </c>
      <c r="P31" s="37">
        <f>SUMIFS(СВЦЭМ!$C$34:$C$777,СВЦЭМ!$A$34:$A$777,$A31,СВЦЭМ!$B$34:$B$777,P$11)+'СЕТ СН'!$F$9+СВЦЭМ!$D$10+'СЕТ СН'!$F$5-'СЕТ СН'!$F$17</f>
        <v>3650.5720771300007</v>
      </c>
      <c r="Q31" s="37">
        <f>SUMIFS(СВЦЭМ!$C$34:$C$777,СВЦЭМ!$A$34:$A$777,$A31,СВЦЭМ!$B$34:$B$777,Q$11)+'СЕТ СН'!$F$9+СВЦЭМ!$D$10+'СЕТ СН'!$F$5-'СЕТ СН'!$F$17</f>
        <v>3651.3541944800004</v>
      </c>
      <c r="R31" s="37">
        <f>SUMIFS(СВЦЭМ!$C$34:$C$777,СВЦЭМ!$A$34:$A$777,$A31,СВЦЭМ!$B$34:$B$777,R$11)+'СЕТ СН'!$F$9+СВЦЭМ!$D$10+'СЕТ СН'!$F$5-'СЕТ СН'!$F$17</f>
        <v>3651.8600605899996</v>
      </c>
      <c r="S31" s="37">
        <f>SUMIFS(СВЦЭМ!$C$34:$C$777,СВЦЭМ!$A$34:$A$777,$A31,СВЦЭМ!$B$34:$B$777,S$11)+'СЕТ СН'!$F$9+СВЦЭМ!$D$10+'СЕТ СН'!$F$5-'СЕТ СН'!$F$17</f>
        <v>3623.1744131700002</v>
      </c>
      <c r="T31" s="37">
        <f>SUMIFS(СВЦЭМ!$C$34:$C$777,СВЦЭМ!$A$34:$A$777,$A31,СВЦЭМ!$B$34:$B$777,T$11)+'СЕТ СН'!$F$9+СВЦЭМ!$D$10+'СЕТ СН'!$F$5-'СЕТ СН'!$F$17</f>
        <v>3575.6193944700003</v>
      </c>
      <c r="U31" s="37">
        <f>SUMIFS(СВЦЭМ!$C$34:$C$777,СВЦЭМ!$A$34:$A$777,$A31,СВЦЭМ!$B$34:$B$777,U$11)+'СЕТ СН'!$F$9+СВЦЭМ!$D$10+'СЕТ СН'!$F$5-'СЕТ СН'!$F$17</f>
        <v>3576.5816178800001</v>
      </c>
      <c r="V31" s="37">
        <f>SUMIFS(СВЦЭМ!$C$34:$C$777,СВЦЭМ!$A$34:$A$777,$A31,СВЦЭМ!$B$34:$B$777,V$11)+'СЕТ СН'!$F$9+СВЦЭМ!$D$10+'СЕТ СН'!$F$5-'СЕТ СН'!$F$17</f>
        <v>3600.5518471299997</v>
      </c>
      <c r="W31" s="37">
        <f>SUMIFS(СВЦЭМ!$C$34:$C$777,СВЦЭМ!$A$34:$A$777,$A31,СВЦЭМ!$B$34:$B$777,W$11)+'СЕТ СН'!$F$9+СВЦЭМ!$D$10+'СЕТ СН'!$F$5-'СЕТ СН'!$F$17</f>
        <v>3606.0788385199999</v>
      </c>
      <c r="X31" s="37">
        <f>SUMIFS(СВЦЭМ!$C$34:$C$777,СВЦЭМ!$A$34:$A$777,$A31,СВЦЭМ!$B$34:$B$777,X$11)+'СЕТ СН'!$F$9+СВЦЭМ!$D$10+'СЕТ СН'!$F$5-'СЕТ СН'!$F$17</f>
        <v>3682.5395610099999</v>
      </c>
      <c r="Y31" s="37">
        <f>SUMIFS(СВЦЭМ!$C$34:$C$777,СВЦЭМ!$A$34:$A$777,$A31,СВЦЭМ!$B$34:$B$777,Y$11)+'СЕТ СН'!$F$9+СВЦЭМ!$D$10+'СЕТ СН'!$F$5-'СЕТ СН'!$F$17</f>
        <v>3759.8852492800002</v>
      </c>
    </row>
    <row r="32" spans="1:25" ht="15.75" x14ac:dyDescent="0.2">
      <c r="A32" s="36">
        <f t="shared" si="0"/>
        <v>43121</v>
      </c>
      <c r="B32" s="37">
        <f>SUMIFS(СВЦЭМ!$C$34:$C$777,СВЦЭМ!$A$34:$A$777,$A32,СВЦЭМ!$B$34:$B$777,B$11)+'СЕТ СН'!$F$9+СВЦЭМ!$D$10+'СЕТ СН'!$F$5-'СЕТ СН'!$F$17</f>
        <v>3810.6293031499995</v>
      </c>
      <c r="C32" s="37">
        <f>SUMIFS(СВЦЭМ!$C$34:$C$777,СВЦЭМ!$A$34:$A$777,$A32,СВЦЭМ!$B$34:$B$777,C$11)+'СЕТ СН'!$F$9+СВЦЭМ!$D$10+'СЕТ СН'!$F$5-'СЕТ СН'!$F$17</f>
        <v>3862.6500650399998</v>
      </c>
      <c r="D32" s="37">
        <f>SUMIFS(СВЦЭМ!$C$34:$C$777,СВЦЭМ!$A$34:$A$777,$A32,СВЦЭМ!$B$34:$B$777,D$11)+'СЕТ СН'!$F$9+СВЦЭМ!$D$10+'СЕТ СН'!$F$5-'СЕТ СН'!$F$17</f>
        <v>3904.5904618499994</v>
      </c>
      <c r="E32" s="37">
        <f>SUMIFS(СВЦЭМ!$C$34:$C$777,СВЦЭМ!$A$34:$A$777,$A32,СВЦЭМ!$B$34:$B$777,E$11)+'СЕТ СН'!$F$9+СВЦЭМ!$D$10+'СЕТ СН'!$F$5-'СЕТ СН'!$F$17</f>
        <v>3915.8519274300002</v>
      </c>
      <c r="F32" s="37">
        <f>SUMIFS(СВЦЭМ!$C$34:$C$777,СВЦЭМ!$A$34:$A$777,$A32,СВЦЭМ!$B$34:$B$777,F$11)+'СЕТ СН'!$F$9+СВЦЭМ!$D$10+'СЕТ СН'!$F$5-'СЕТ СН'!$F$17</f>
        <v>3922.1619167100002</v>
      </c>
      <c r="G32" s="37">
        <f>SUMIFS(СВЦЭМ!$C$34:$C$777,СВЦЭМ!$A$34:$A$777,$A32,СВЦЭМ!$B$34:$B$777,G$11)+'СЕТ СН'!$F$9+СВЦЭМ!$D$10+'СЕТ СН'!$F$5-'СЕТ СН'!$F$17</f>
        <v>3912.0691284600002</v>
      </c>
      <c r="H32" s="37">
        <f>SUMIFS(СВЦЭМ!$C$34:$C$777,СВЦЭМ!$A$34:$A$777,$A32,СВЦЭМ!$B$34:$B$777,H$11)+'СЕТ СН'!$F$9+СВЦЭМ!$D$10+'СЕТ СН'!$F$5-'СЕТ СН'!$F$17</f>
        <v>3872.8907478700007</v>
      </c>
      <c r="I32" s="37">
        <f>SUMIFS(СВЦЭМ!$C$34:$C$777,СВЦЭМ!$A$34:$A$777,$A32,СВЦЭМ!$B$34:$B$777,I$11)+'СЕТ СН'!$F$9+СВЦЭМ!$D$10+'СЕТ СН'!$F$5-'СЕТ СН'!$F$17</f>
        <v>3815.5930700200001</v>
      </c>
      <c r="J32" s="37">
        <f>SUMIFS(СВЦЭМ!$C$34:$C$777,СВЦЭМ!$A$34:$A$777,$A32,СВЦЭМ!$B$34:$B$777,J$11)+'СЕТ СН'!$F$9+СВЦЭМ!$D$10+'СЕТ СН'!$F$5-'СЕТ СН'!$F$17</f>
        <v>3746.4122584399997</v>
      </c>
      <c r="K32" s="37">
        <f>SUMIFS(СВЦЭМ!$C$34:$C$777,СВЦЭМ!$A$34:$A$777,$A32,СВЦЭМ!$B$34:$B$777,K$11)+'СЕТ СН'!$F$9+СВЦЭМ!$D$10+'СЕТ СН'!$F$5-'СЕТ СН'!$F$17</f>
        <v>3666.8101678299995</v>
      </c>
      <c r="L32" s="37">
        <f>SUMIFS(СВЦЭМ!$C$34:$C$777,СВЦЭМ!$A$34:$A$777,$A32,СВЦЭМ!$B$34:$B$777,L$11)+'СЕТ СН'!$F$9+СВЦЭМ!$D$10+'СЕТ СН'!$F$5-'СЕТ СН'!$F$17</f>
        <v>3614.4142811000006</v>
      </c>
      <c r="M32" s="37">
        <f>SUMIFS(СВЦЭМ!$C$34:$C$777,СВЦЭМ!$A$34:$A$777,$A32,СВЦЭМ!$B$34:$B$777,M$11)+'СЕТ СН'!$F$9+СВЦЭМ!$D$10+'СЕТ СН'!$F$5-'СЕТ СН'!$F$17</f>
        <v>3610.5447529500002</v>
      </c>
      <c r="N32" s="37">
        <f>SUMIFS(СВЦЭМ!$C$34:$C$777,СВЦЭМ!$A$34:$A$777,$A32,СВЦЭМ!$B$34:$B$777,N$11)+'СЕТ СН'!$F$9+СВЦЭМ!$D$10+'СЕТ СН'!$F$5-'СЕТ СН'!$F$17</f>
        <v>3619.5442272499999</v>
      </c>
      <c r="O32" s="37">
        <f>SUMIFS(СВЦЭМ!$C$34:$C$777,СВЦЭМ!$A$34:$A$777,$A32,СВЦЭМ!$B$34:$B$777,O$11)+'СЕТ СН'!$F$9+СВЦЭМ!$D$10+'СЕТ СН'!$F$5-'СЕТ СН'!$F$17</f>
        <v>3624.8997948000001</v>
      </c>
      <c r="P32" s="37">
        <f>SUMIFS(СВЦЭМ!$C$34:$C$777,СВЦЭМ!$A$34:$A$777,$A32,СВЦЭМ!$B$34:$B$777,P$11)+'СЕТ СН'!$F$9+СВЦЭМ!$D$10+'СЕТ СН'!$F$5-'СЕТ СН'!$F$17</f>
        <v>3641.3825915599996</v>
      </c>
      <c r="Q32" s="37">
        <f>SUMIFS(СВЦЭМ!$C$34:$C$777,СВЦЭМ!$A$34:$A$777,$A32,СВЦЭМ!$B$34:$B$777,Q$11)+'СЕТ СН'!$F$9+СВЦЭМ!$D$10+'СЕТ СН'!$F$5-'СЕТ СН'!$F$17</f>
        <v>3646.0920227199999</v>
      </c>
      <c r="R32" s="37">
        <f>SUMIFS(СВЦЭМ!$C$34:$C$777,СВЦЭМ!$A$34:$A$777,$A32,СВЦЭМ!$B$34:$B$777,R$11)+'СЕТ СН'!$F$9+СВЦЭМ!$D$10+'СЕТ СН'!$F$5-'СЕТ СН'!$F$17</f>
        <v>3644.8881337500002</v>
      </c>
      <c r="S32" s="37">
        <f>SUMIFS(СВЦЭМ!$C$34:$C$777,СВЦЭМ!$A$34:$A$777,$A32,СВЦЭМ!$B$34:$B$777,S$11)+'СЕТ СН'!$F$9+СВЦЭМ!$D$10+'СЕТ СН'!$F$5-'СЕТ СН'!$F$17</f>
        <v>3615.5042406600001</v>
      </c>
      <c r="T32" s="37">
        <f>SUMIFS(СВЦЭМ!$C$34:$C$777,СВЦЭМ!$A$34:$A$777,$A32,СВЦЭМ!$B$34:$B$777,T$11)+'СЕТ СН'!$F$9+СВЦЭМ!$D$10+'СЕТ СН'!$F$5-'СЕТ СН'!$F$17</f>
        <v>3577.1538918900001</v>
      </c>
      <c r="U32" s="37">
        <f>SUMIFS(СВЦЭМ!$C$34:$C$777,СВЦЭМ!$A$34:$A$777,$A32,СВЦЭМ!$B$34:$B$777,U$11)+'СЕТ СН'!$F$9+СВЦЭМ!$D$10+'СЕТ СН'!$F$5-'СЕТ СН'!$F$17</f>
        <v>3571.8470161099999</v>
      </c>
      <c r="V32" s="37">
        <f>SUMIFS(СВЦЭМ!$C$34:$C$777,СВЦЭМ!$A$34:$A$777,$A32,СВЦЭМ!$B$34:$B$777,V$11)+'СЕТ СН'!$F$9+СВЦЭМ!$D$10+'СЕТ СН'!$F$5-'СЕТ СН'!$F$17</f>
        <v>3584.8580348299997</v>
      </c>
      <c r="W32" s="37">
        <f>SUMIFS(СВЦЭМ!$C$34:$C$777,СВЦЭМ!$A$34:$A$777,$A32,СВЦЭМ!$B$34:$B$777,W$11)+'СЕТ СН'!$F$9+СВЦЭМ!$D$10+'СЕТ СН'!$F$5-'СЕТ СН'!$F$17</f>
        <v>3592.4582840600001</v>
      </c>
      <c r="X32" s="37">
        <f>SUMIFS(СВЦЭМ!$C$34:$C$777,СВЦЭМ!$A$34:$A$777,$A32,СВЦЭМ!$B$34:$B$777,X$11)+'СЕТ СН'!$F$9+СВЦЭМ!$D$10+'СЕТ СН'!$F$5-'СЕТ СН'!$F$17</f>
        <v>3675.8755918499996</v>
      </c>
      <c r="Y32" s="37">
        <f>SUMIFS(СВЦЭМ!$C$34:$C$777,СВЦЭМ!$A$34:$A$777,$A32,СВЦЭМ!$B$34:$B$777,Y$11)+'СЕТ СН'!$F$9+СВЦЭМ!$D$10+'СЕТ СН'!$F$5-'СЕТ СН'!$F$17</f>
        <v>3745.9091147500008</v>
      </c>
    </row>
    <row r="33" spans="1:25" ht="15.75" x14ac:dyDescent="0.2">
      <c r="A33" s="36">
        <f t="shared" si="0"/>
        <v>43122</v>
      </c>
      <c r="B33" s="37">
        <f>SUMIFS(СВЦЭМ!$C$34:$C$777,СВЦЭМ!$A$34:$A$777,$A33,СВЦЭМ!$B$34:$B$777,B$11)+'СЕТ СН'!$F$9+СВЦЭМ!$D$10+'СЕТ СН'!$F$5-'СЕТ СН'!$F$17</f>
        <v>3836.9545476500002</v>
      </c>
      <c r="C33" s="37">
        <f>SUMIFS(СВЦЭМ!$C$34:$C$777,СВЦЭМ!$A$34:$A$777,$A33,СВЦЭМ!$B$34:$B$777,C$11)+'СЕТ СН'!$F$9+СВЦЭМ!$D$10+'СЕТ СН'!$F$5-'СЕТ СН'!$F$17</f>
        <v>3882.4685882799999</v>
      </c>
      <c r="D33" s="37">
        <f>SUMIFS(СВЦЭМ!$C$34:$C$777,СВЦЭМ!$A$34:$A$777,$A33,СВЦЭМ!$B$34:$B$777,D$11)+'СЕТ СН'!$F$9+СВЦЭМ!$D$10+'СЕТ СН'!$F$5-'СЕТ СН'!$F$17</f>
        <v>3924.1262126799998</v>
      </c>
      <c r="E33" s="37">
        <f>SUMIFS(СВЦЭМ!$C$34:$C$777,СВЦЭМ!$A$34:$A$777,$A33,СВЦЭМ!$B$34:$B$777,E$11)+'СЕТ СН'!$F$9+СВЦЭМ!$D$10+'СЕТ СН'!$F$5-'СЕТ СН'!$F$17</f>
        <v>3939.4822678999994</v>
      </c>
      <c r="F33" s="37">
        <f>SUMIFS(СВЦЭМ!$C$34:$C$777,СВЦЭМ!$A$34:$A$777,$A33,СВЦЭМ!$B$34:$B$777,F$11)+'СЕТ СН'!$F$9+СВЦЭМ!$D$10+'СЕТ СН'!$F$5-'СЕТ СН'!$F$17</f>
        <v>3934.7106697700005</v>
      </c>
      <c r="G33" s="37">
        <f>SUMIFS(СВЦЭМ!$C$34:$C$777,СВЦЭМ!$A$34:$A$777,$A33,СВЦЭМ!$B$34:$B$777,G$11)+'СЕТ СН'!$F$9+СВЦЭМ!$D$10+'СЕТ СН'!$F$5-'СЕТ СН'!$F$17</f>
        <v>3906.14091323</v>
      </c>
      <c r="H33" s="37">
        <f>SUMIFS(СВЦЭМ!$C$34:$C$777,СВЦЭМ!$A$34:$A$777,$A33,СВЦЭМ!$B$34:$B$777,H$11)+'СЕТ СН'!$F$9+СВЦЭМ!$D$10+'СЕТ СН'!$F$5-'СЕТ СН'!$F$17</f>
        <v>3852.9181803100005</v>
      </c>
      <c r="I33" s="37">
        <f>SUMIFS(СВЦЭМ!$C$34:$C$777,СВЦЭМ!$A$34:$A$777,$A33,СВЦЭМ!$B$34:$B$777,I$11)+'СЕТ СН'!$F$9+СВЦЭМ!$D$10+'СЕТ СН'!$F$5-'СЕТ СН'!$F$17</f>
        <v>3770.3011065699998</v>
      </c>
      <c r="J33" s="37">
        <f>SUMIFS(СВЦЭМ!$C$34:$C$777,СВЦЭМ!$A$34:$A$777,$A33,СВЦЭМ!$B$34:$B$777,J$11)+'СЕТ СН'!$F$9+СВЦЭМ!$D$10+'СЕТ СН'!$F$5-'СЕТ СН'!$F$17</f>
        <v>3721.1931044600001</v>
      </c>
      <c r="K33" s="37">
        <f>SUMIFS(СВЦЭМ!$C$34:$C$777,СВЦЭМ!$A$34:$A$777,$A33,СВЦЭМ!$B$34:$B$777,K$11)+'СЕТ СН'!$F$9+СВЦЭМ!$D$10+'СЕТ СН'!$F$5-'СЕТ СН'!$F$17</f>
        <v>3645.54396081</v>
      </c>
      <c r="L33" s="37">
        <f>SUMIFS(СВЦЭМ!$C$34:$C$777,СВЦЭМ!$A$34:$A$777,$A33,СВЦЭМ!$B$34:$B$777,L$11)+'СЕТ СН'!$F$9+СВЦЭМ!$D$10+'СЕТ СН'!$F$5-'СЕТ СН'!$F$17</f>
        <v>3614.1220895400006</v>
      </c>
      <c r="M33" s="37">
        <f>SUMIFS(СВЦЭМ!$C$34:$C$777,СВЦЭМ!$A$34:$A$777,$A33,СВЦЭМ!$B$34:$B$777,M$11)+'СЕТ СН'!$F$9+СВЦЭМ!$D$10+'СЕТ СН'!$F$5-'СЕТ СН'!$F$17</f>
        <v>3625.5062722099997</v>
      </c>
      <c r="N33" s="37">
        <f>SUMIFS(СВЦЭМ!$C$34:$C$777,СВЦЭМ!$A$34:$A$777,$A33,СВЦЭМ!$B$34:$B$777,N$11)+'СЕТ СН'!$F$9+СВЦЭМ!$D$10+'СЕТ СН'!$F$5-'СЕТ СН'!$F$17</f>
        <v>3643.7366016399997</v>
      </c>
      <c r="O33" s="37">
        <f>SUMIFS(СВЦЭМ!$C$34:$C$777,СВЦЭМ!$A$34:$A$777,$A33,СВЦЭМ!$B$34:$B$777,O$11)+'СЕТ СН'!$F$9+СВЦЭМ!$D$10+'СЕТ СН'!$F$5-'СЕТ СН'!$F$17</f>
        <v>3654.5300734500001</v>
      </c>
      <c r="P33" s="37">
        <f>SUMIFS(СВЦЭМ!$C$34:$C$777,СВЦЭМ!$A$34:$A$777,$A33,СВЦЭМ!$B$34:$B$777,P$11)+'СЕТ СН'!$F$9+СВЦЭМ!$D$10+'СЕТ СН'!$F$5-'СЕТ СН'!$F$17</f>
        <v>3668.5777841599997</v>
      </c>
      <c r="Q33" s="37">
        <f>SUMIFS(СВЦЭМ!$C$34:$C$777,СВЦЭМ!$A$34:$A$777,$A33,СВЦЭМ!$B$34:$B$777,Q$11)+'СЕТ СН'!$F$9+СВЦЭМ!$D$10+'СЕТ СН'!$F$5-'СЕТ СН'!$F$17</f>
        <v>3676.3403462199999</v>
      </c>
      <c r="R33" s="37">
        <f>SUMIFS(СВЦЭМ!$C$34:$C$777,СВЦЭМ!$A$34:$A$777,$A33,СВЦЭМ!$B$34:$B$777,R$11)+'СЕТ СН'!$F$9+СВЦЭМ!$D$10+'СЕТ СН'!$F$5-'СЕТ СН'!$F$17</f>
        <v>3675.7810650699998</v>
      </c>
      <c r="S33" s="37">
        <f>SUMIFS(СВЦЭМ!$C$34:$C$777,СВЦЭМ!$A$34:$A$777,$A33,СВЦЭМ!$B$34:$B$777,S$11)+'СЕТ СН'!$F$9+СВЦЭМ!$D$10+'СЕТ СН'!$F$5-'СЕТ СН'!$F$17</f>
        <v>3648.32516704</v>
      </c>
      <c r="T33" s="37">
        <f>SUMIFS(СВЦЭМ!$C$34:$C$777,СВЦЭМ!$A$34:$A$777,$A33,СВЦЭМ!$B$34:$B$777,T$11)+'СЕТ СН'!$F$9+СВЦЭМ!$D$10+'СЕТ СН'!$F$5-'СЕТ СН'!$F$17</f>
        <v>3599.8501146200001</v>
      </c>
      <c r="U33" s="37">
        <f>SUMIFS(СВЦЭМ!$C$34:$C$777,СВЦЭМ!$A$34:$A$777,$A33,СВЦЭМ!$B$34:$B$777,U$11)+'СЕТ СН'!$F$9+СВЦЭМ!$D$10+'СЕТ СН'!$F$5-'СЕТ СН'!$F$17</f>
        <v>3600.3238869500005</v>
      </c>
      <c r="V33" s="37">
        <f>SUMIFS(СВЦЭМ!$C$34:$C$777,СВЦЭМ!$A$34:$A$777,$A33,СВЦЭМ!$B$34:$B$777,V$11)+'СЕТ СН'!$F$9+СВЦЭМ!$D$10+'СЕТ СН'!$F$5-'СЕТ СН'!$F$17</f>
        <v>3618.5332045300006</v>
      </c>
      <c r="W33" s="37">
        <f>SUMIFS(СВЦЭМ!$C$34:$C$777,СВЦЭМ!$A$34:$A$777,$A33,СВЦЭМ!$B$34:$B$777,W$11)+'СЕТ СН'!$F$9+СВЦЭМ!$D$10+'СЕТ СН'!$F$5-'СЕТ СН'!$F$17</f>
        <v>3630.8616013300002</v>
      </c>
      <c r="X33" s="37">
        <f>SUMIFS(СВЦЭМ!$C$34:$C$777,СВЦЭМ!$A$34:$A$777,$A33,СВЦЭМ!$B$34:$B$777,X$11)+'СЕТ СН'!$F$9+СВЦЭМ!$D$10+'СЕТ СН'!$F$5-'СЕТ СН'!$F$17</f>
        <v>3697.1078411700005</v>
      </c>
      <c r="Y33" s="37">
        <f>SUMIFS(СВЦЭМ!$C$34:$C$777,СВЦЭМ!$A$34:$A$777,$A33,СВЦЭМ!$B$34:$B$777,Y$11)+'СЕТ СН'!$F$9+СВЦЭМ!$D$10+'СЕТ СН'!$F$5-'СЕТ СН'!$F$17</f>
        <v>3779.4007008200001</v>
      </c>
    </row>
    <row r="34" spans="1:25" ht="15.75" x14ac:dyDescent="0.2">
      <c r="A34" s="36">
        <f t="shared" si="0"/>
        <v>43123</v>
      </c>
      <c r="B34" s="37">
        <f>SUMIFS(СВЦЭМ!$C$34:$C$777,СВЦЭМ!$A$34:$A$777,$A34,СВЦЭМ!$B$34:$B$777,B$11)+'СЕТ СН'!$F$9+СВЦЭМ!$D$10+'СЕТ СН'!$F$5-'СЕТ СН'!$F$17</f>
        <v>3814.0878619399996</v>
      </c>
      <c r="C34" s="37">
        <f>SUMIFS(СВЦЭМ!$C$34:$C$777,СВЦЭМ!$A$34:$A$777,$A34,СВЦЭМ!$B$34:$B$777,C$11)+'СЕТ СН'!$F$9+СВЦЭМ!$D$10+'СЕТ СН'!$F$5-'СЕТ СН'!$F$17</f>
        <v>3860.7287803000004</v>
      </c>
      <c r="D34" s="37">
        <f>SUMIFS(СВЦЭМ!$C$34:$C$777,СВЦЭМ!$A$34:$A$777,$A34,СВЦЭМ!$B$34:$B$777,D$11)+'СЕТ СН'!$F$9+СВЦЭМ!$D$10+'СЕТ СН'!$F$5-'СЕТ СН'!$F$17</f>
        <v>3903.7140336400003</v>
      </c>
      <c r="E34" s="37">
        <f>SUMIFS(СВЦЭМ!$C$34:$C$777,СВЦЭМ!$A$34:$A$777,$A34,СВЦЭМ!$B$34:$B$777,E$11)+'СЕТ СН'!$F$9+СВЦЭМ!$D$10+'СЕТ СН'!$F$5-'СЕТ СН'!$F$17</f>
        <v>3914.0193121699999</v>
      </c>
      <c r="F34" s="37">
        <f>SUMIFS(СВЦЭМ!$C$34:$C$777,СВЦЭМ!$A$34:$A$777,$A34,СВЦЭМ!$B$34:$B$777,F$11)+'СЕТ СН'!$F$9+СВЦЭМ!$D$10+'СЕТ СН'!$F$5-'СЕТ СН'!$F$17</f>
        <v>3916.5622978400002</v>
      </c>
      <c r="G34" s="37">
        <f>SUMIFS(СВЦЭМ!$C$34:$C$777,СВЦЭМ!$A$34:$A$777,$A34,СВЦЭМ!$B$34:$B$777,G$11)+'СЕТ СН'!$F$9+СВЦЭМ!$D$10+'СЕТ СН'!$F$5-'СЕТ СН'!$F$17</f>
        <v>3897.2979790699997</v>
      </c>
      <c r="H34" s="37">
        <f>SUMIFS(СВЦЭМ!$C$34:$C$777,СВЦЭМ!$A$34:$A$777,$A34,СВЦЭМ!$B$34:$B$777,H$11)+'СЕТ СН'!$F$9+СВЦЭМ!$D$10+'СЕТ СН'!$F$5-'СЕТ СН'!$F$17</f>
        <v>3840.3723824100002</v>
      </c>
      <c r="I34" s="37">
        <f>SUMIFS(СВЦЭМ!$C$34:$C$777,СВЦЭМ!$A$34:$A$777,$A34,СВЦЭМ!$B$34:$B$777,I$11)+'СЕТ СН'!$F$9+СВЦЭМ!$D$10+'СЕТ СН'!$F$5-'СЕТ СН'!$F$17</f>
        <v>3761.3572372900003</v>
      </c>
      <c r="J34" s="37">
        <f>SUMIFS(СВЦЭМ!$C$34:$C$777,СВЦЭМ!$A$34:$A$777,$A34,СВЦЭМ!$B$34:$B$777,J$11)+'СЕТ СН'!$F$9+СВЦЭМ!$D$10+'СЕТ СН'!$F$5-'СЕТ СН'!$F$17</f>
        <v>3709.5409133300004</v>
      </c>
      <c r="K34" s="37">
        <f>SUMIFS(СВЦЭМ!$C$34:$C$777,СВЦЭМ!$A$34:$A$777,$A34,СВЦЭМ!$B$34:$B$777,K$11)+'СЕТ СН'!$F$9+СВЦЭМ!$D$10+'СЕТ СН'!$F$5-'СЕТ СН'!$F$17</f>
        <v>3628.3997498499998</v>
      </c>
      <c r="L34" s="37">
        <f>SUMIFS(СВЦЭМ!$C$34:$C$777,СВЦЭМ!$A$34:$A$777,$A34,СВЦЭМ!$B$34:$B$777,L$11)+'СЕТ СН'!$F$9+СВЦЭМ!$D$10+'СЕТ СН'!$F$5-'СЕТ СН'!$F$17</f>
        <v>3601.2109830499999</v>
      </c>
      <c r="M34" s="37">
        <f>SUMIFS(СВЦЭМ!$C$34:$C$777,СВЦЭМ!$A$34:$A$777,$A34,СВЦЭМ!$B$34:$B$777,M$11)+'СЕТ СН'!$F$9+СВЦЭМ!$D$10+'СЕТ СН'!$F$5-'СЕТ СН'!$F$17</f>
        <v>3609.2165948000006</v>
      </c>
      <c r="N34" s="37">
        <f>SUMIFS(СВЦЭМ!$C$34:$C$777,СВЦЭМ!$A$34:$A$777,$A34,СВЦЭМ!$B$34:$B$777,N$11)+'СЕТ СН'!$F$9+СВЦЭМ!$D$10+'СЕТ СН'!$F$5-'СЕТ СН'!$F$17</f>
        <v>3628.7006694500001</v>
      </c>
      <c r="O34" s="37">
        <f>SUMIFS(СВЦЭМ!$C$34:$C$777,СВЦЭМ!$A$34:$A$777,$A34,СВЦЭМ!$B$34:$B$777,O$11)+'СЕТ СН'!$F$9+СВЦЭМ!$D$10+'СЕТ СН'!$F$5-'СЕТ СН'!$F$17</f>
        <v>3630.4235023999995</v>
      </c>
      <c r="P34" s="37">
        <f>SUMIFS(СВЦЭМ!$C$34:$C$777,СВЦЭМ!$A$34:$A$777,$A34,СВЦЭМ!$B$34:$B$777,P$11)+'СЕТ СН'!$F$9+СВЦЭМ!$D$10+'СЕТ СН'!$F$5-'СЕТ СН'!$F$17</f>
        <v>3646.9249910500007</v>
      </c>
      <c r="Q34" s="37">
        <f>SUMIFS(СВЦЭМ!$C$34:$C$777,СВЦЭМ!$A$34:$A$777,$A34,СВЦЭМ!$B$34:$B$777,Q$11)+'СЕТ СН'!$F$9+СВЦЭМ!$D$10+'СЕТ СН'!$F$5-'СЕТ СН'!$F$17</f>
        <v>3656.0709534900002</v>
      </c>
      <c r="R34" s="37">
        <f>SUMIFS(СВЦЭМ!$C$34:$C$777,СВЦЭМ!$A$34:$A$777,$A34,СВЦЭМ!$B$34:$B$777,R$11)+'СЕТ СН'!$F$9+СВЦЭМ!$D$10+'СЕТ СН'!$F$5-'СЕТ СН'!$F$17</f>
        <v>3656.3392450599999</v>
      </c>
      <c r="S34" s="37">
        <f>SUMIFS(СВЦЭМ!$C$34:$C$777,СВЦЭМ!$A$34:$A$777,$A34,СВЦЭМ!$B$34:$B$777,S$11)+'СЕТ СН'!$F$9+СВЦЭМ!$D$10+'СЕТ СН'!$F$5-'СЕТ СН'!$F$17</f>
        <v>3640.2647876899996</v>
      </c>
      <c r="T34" s="37">
        <f>SUMIFS(СВЦЭМ!$C$34:$C$777,СВЦЭМ!$A$34:$A$777,$A34,СВЦЭМ!$B$34:$B$777,T$11)+'СЕТ СН'!$F$9+СВЦЭМ!$D$10+'СЕТ СН'!$F$5-'СЕТ СН'!$F$17</f>
        <v>3595.4029428700001</v>
      </c>
      <c r="U34" s="37">
        <f>SUMIFS(СВЦЭМ!$C$34:$C$777,СВЦЭМ!$A$34:$A$777,$A34,СВЦЭМ!$B$34:$B$777,U$11)+'СЕТ СН'!$F$9+СВЦЭМ!$D$10+'СЕТ СН'!$F$5-'СЕТ СН'!$F$17</f>
        <v>3588.0650161899998</v>
      </c>
      <c r="V34" s="37">
        <f>SUMIFS(СВЦЭМ!$C$34:$C$777,СВЦЭМ!$A$34:$A$777,$A34,СВЦЭМ!$B$34:$B$777,V$11)+'СЕТ СН'!$F$9+СВЦЭМ!$D$10+'СЕТ СН'!$F$5-'СЕТ СН'!$F$17</f>
        <v>3604.4258034099998</v>
      </c>
      <c r="W34" s="37">
        <f>SUMIFS(СВЦЭМ!$C$34:$C$777,СВЦЭМ!$A$34:$A$777,$A34,СВЦЭМ!$B$34:$B$777,W$11)+'СЕТ СН'!$F$9+СВЦЭМ!$D$10+'СЕТ СН'!$F$5-'СЕТ СН'!$F$17</f>
        <v>3612.8902343300001</v>
      </c>
      <c r="X34" s="37">
        <f>SUMIFS(СВЦЭМ!$C$34:$C$777,СВЦЭМ!$A$34:$A$777,$A34,СВЦЭМ!$B$34:$B$777,X$11)+'СЕТ СН'!$F$9+СВЦЭМ!$D$10+'СЕТ СН'!$F$5-'СЕТ СН'!$F$17</f>
        <v>3677.6459777100004</v>
      </c>
      <c r="Y34" s="37">
        <f>SUMIFS(СВЦЭМ!$C$34:$C$777,СВЦЭМ!$A$34:$A$777,$A34,СВЦЭМ!$B$34:$B$777,Y$11)+'СЕТ СН'!$F$9+СВЦЭМ!$D$10+'СЕТ СН'!$F$5-'СЕТ СН'!$F$17</f>
        <v>3759.6559112500004</v>
      </c>
    </row>
    <row r="35" spans="1:25" ht="15.75" x14ac:dyDescent="0.2">
      <c r="A35" s="36">
        <f t="shared" si="0"/>
        <v>43124</v>
      </c>
      <c r="B35" s="37">
        <f>SUMIFS(СВЦЭМ!$C$34:$C$777,СВЦЭМ!$A$34:$A$777,$A35,СВЦЭМ!$B$34:$B$777,B$11)+'СЕТ СН'!$F$9+СВЦЭМ!$D$10+'СЕТ СН'!$F$5-'СЕТ СН'!$F$17</f>
        <v>3840.0508701399999</v>
      </c>
      <c r="C35" s="37">
        <f>SUMIFS(СВЦЭМ!$C$34:$C$777,СВЦЭМ!$A$34:$A$777,$A35,СВЦЭМ!$B$34:$B$777,C$11)+'СЕТ СН'!$F$9+СВЦЭМ!$D$10+'СЕТ СН'!$F$5-'СЕТ СН'!$F$17</f>
        <v>3889.9669538200001</v>
      </c>
      <c r="D35" s="37">
        <f>SUMIFS(СВЦЭМ!$C$34:$C$777,СВЦЭМ!$A$34:$A$777,$A35,СВЦЭМ!$B$34:$B$777,D$11)+'СЕТ СН'!$F$9+СВЦЭМ!$D$10+'СЕТ СН'!$F$5-'СЕТ СН'!$F$17</f>
        <v>3928.3267867199997</v>
      </c>
      <c r="E35" s="37">
        <f>SUMIFS(СВЦЭМ!$C$34:$C$777,СВЦЭМ!$A$34:$A$777,$A35,СВЦЭМ!$B$34:$B$777,E$11)+'СЕТ СН'!$F$9+СВЦЭМ!$D$10+'СЕТ СН'!$F$5-'СЕТ СН'!$F$17</f>
        <v>3951.9141063900001</v>
      </c>
      <c r="F35" s="37">
        <f>SUMIFS(СВЦЭМ!$C$34:$C$777,СВЦЭМ!$A$34:$A$777,$A35,СВЦЭМ!$B$34:$B$777,F$11)+'СЕТ СН'!$F$9+СВЦЭМ!$D$10+'СЕТ СН'!$F$5-'СЕТ СН'!$F$17</f>
        <v>3943.6580408699997</v>
      </c>
      <c r="G35" s="37">
        <f>SUMIFS(СВЦЭМ!$C$34:$C$777,СВЦЭМ!$A$34:$A$777,$A35,СВЦЭМ!$B$34:$B$777,G$11)+'СЕТ СН'!$F$9+СВЦЭМ!$D$10+'СЕТ СН'!$F$5-'СЕТ СН'!$F$17</f>
        <v>3916.2639934500007</v>
      </c>
      <c r="H35" s="37">
        <f>SUMIFS(СВЦЭМ!$C$34:$C$777,СВЦЭМ!$A$34:$A$777,$A35,СВЦЭМ!$B$34:$B$777,H$11)+'СЕТ СН'!$F$9+СВЦЭМ!$D$10+'СЕТ СН'!$F$5-'СЕТ СН'!$F$17</f>
        <v>3863.9178780299994</v>
      </c>
      <c r="I35" s="37">
        <f>SUMIFS(СВЦЭМ!$C$34:$C$777,СВЦЭМ!$A$34:$A$777,$A35,СВЦЭМ!$B$34:$B$777,I$11)+'СЕТ СН'!$F$9+СВЦЭМ!$D$10+'СЕТ СН'!$F$5-'СЕТ СН'!$F$17</f>
        <v>3791.9739618799999</v>
      </c>
      <c r="J35" s="37">
        <f>SUMIFS(СВЦЭМ!$C$34:$C$777,СВЦЭМ!$A$34:$A$777,$A35,СВЦЭМ!$B$34:$B$777,J$11)+'СЕТ СН'!$F$9+СВЦЭМ!$D$10+'СЕТ СН'!$F$5-'СЕТ СН'!$F$17</f>
        <v>3732.8617789799996</v>
      </c>
      <c r="K35" s="37">
        <f>SUMIFS(СВЦЭМ!$C$34:$C$777,СВЦЭМ!$A$34:$A$777,$A35,СВЦЭМ!$B$34:$B$777,K$11)+'СЕТ СН'!$F$9+СВЦЭМ!$D$10+'СЕТ СН'!$F$5-'СЕТ СН'!$F$17</f>
        <v>3659.6713264899995</v>
      </c>
      <c r="L35" s="37">
        <f>SUMIFS(СВЦЭМ!$C$34:$C$777,СВЦЭМ!$A$34:$A$777,$A35,СВЦЭМ!$B$34:$B$777,L$11)+'СЕТ СН'!$F$9+СВЦЭМ!$D$10+'СЕТ СН'!$F$5-'СЕТ СН'!$F$17</f>
        <v>3629.8682056100001</v>
      </c>
      <c r="M35" s="37">
        <f>SUMIFS(СВЦЭМ!$C$34:$C$777,СВЦЭМ!$A$34:$A$777,$A35,СВЦЭМ!$B$34:$B$777,M$11)+'СЕТ СН'!$F$9+СВЦЭМ!$D$10+'СЕТ СН'!$F$5-'СЕТ СН'!$F$17</f>
        <v>3638.0194409700002</v>
      </c>
      <c r="N35" s="37">
        <f>SUMIFS(СВЦЭМ!$C$34:$C$777,СВЦЭМ!$A$34:$A$777,$A35,СВЦЭМ!$B$34:$B$777,N$11)+'СЕТ СН'!$F$9+СВЦЭМ!$D$10+'СЕТ СН'!$F$5-'СЕТ СН'!$F$17</f>
        <v>3655.3866850899999</v>
      </c>
      <c r="O35" s="37">
        <f>SUMIFS(СВЦЭМ!$C$34:$C$777,СВЦЭМ!$A$34:$A$777,$A35,СВЦЭМ!$B$34:$B$777,O$11)+'СЕТ СН'!$F$9+СВЦЭМ!$D$10+'СЕТ СН'!$F$5-'СЕТ СН'!$F$17</f>
        <v>3661.22431104</v>
      </c>
      <c r="P35" s="37">
        <f>SUMIFS(СВЦЭМ!$C$34:$C$777,СВЦЭМ!$A$34:$A$777,$A35,СВЦЭМ!$B$34:$B$777,P$11)+'СЕТ СН'!$F$9+СВЦЭМ!$D$10+'СЕТ СН'!$F$5-'СЕТ СН'!$F$17</f>
        <v>3673.1883616700002</v>
      </c>
      <c r="Q35" s="37">
        <f>SUMIFS(СВЦЭМ!$C$34:$C$777,СВЦЭМ!$A$34:$A$777,$A35,СВЦЭМ!$B$34:$B$777,Q$11)+'СЕТ СН'!$F$9+СВЦЭМ!$D$10+'СЕТ СН'!$F$5-'СЕТ СН'!$F$17</f>
        <v>3680.0782264600007</v>
      </c>
      <c r="R35" s="37">
        <f>SUMIFS(СВЦЭМ!$C$34:$C$777,СВЦЭМ!$A$34:$A$777,$A35,СВЦЭМ!$B$34:$B$777,R$11)+'СЕТ СН'!$F$9+СВЦЭМ!$D$10+'СЕТ СН'!$F$5-'СЕТ СН'!$F$17</f>
        <v>3683.20715617</v>
      </c>
      <c r="S35" s="37">
        <f>SUMIFS(СВЦЭМ!$C$34:$C$777,СВЦЭМ!$A$34:$A$777,$A35,СВЦЭМ!$B$34:$B$777,S$11)+'СЕТ СН'!$F$9+СВЦЭМ!$D$10+'СЕТ СН'!$F$5-'СЕТ СН'!$F$17</f>
        <v>3665.5754574299995</v>
      </c>
      <c r="T35" s="37">
        <f>SUMIFS(СВЦЭМ!$C$34:$C$777,СВЦЭМ!$A$34:$A$777,$A35,СВЦЭМ!$B$34:$B$777,T$11)+'СЕТ СН'!$F$9+СВЦЭМ!$D$10+'СЕТ СН'!$F$5-'СЕТ СН'!$F$17</f>
        <v>3621.4880044500001</v>
      </c>
      <c r="U35" s="37">
        <f>SUMIFS(СВЦЭМ!$C$34:$C$777,СВЦЭМ!$A$34:$A$777,$A35,СВЦЭМ!$B$34:$B$777,U$11)+'СЕТ СН'!$F$9+СВЦЭМ!$D$10+'СЕТ СН'!$F$5-'СЕТ СН'!$F$17</f>
        <v>3617.7154779799998</v>
      </c>
      <c r="V35" s="37">
        <f>SUMIFS(СВЦЭМ!$C$34:$C$777,СВЦЭМ!$A$34:$A$777,$A35,СВЦЭМ!$B$34:$B$777,V$11)+'СЕТ СН'!$F$9+СВЦЭМ!$D$10+'СЕТ СН'!$F$5-'СЕТ СН'!$F$17</f>
        <v>3631.0040733800001</v>
      </c>
      <c r="W35" s="37">
        <f>SUMIFS(СВЦЭМ!$C$34:$C$777,СВЦЭМ!$A$34:$A$777,$A35,СВЦЭМ!$B$34:$B$777,W$11)+'СЕТ СН'!$F$9+СВЦЭМ!$D$10+'СЕТ СН'!$F$5-'СЕТ СН'!$F$17</f>
        <v>3645.9843522699998</v>
      </c>
      <c r="X35" s="37">
        <f>SUMIFS(СВЦЭМ!$C$34:$C$777,СВЦЭМ!$A$34:$A$777,$A35,СВЦЭМ!$B$34:$B$777,X$11)+'СЕТ СН'!$F$9+СВЦЭМ!$D$10+'СЕТ СН'!$F$5-'СЕТ СН'!$F$17</f>
        <v>3707.7994437299999</v>
      </c>
      <c r="Y35" s="37">
        <f>SUMIFS(СВЦЭМ!$C$34:$C$777,СВЦЭМ!$A$34:$A$777,$A35,СВЦЭМ!$B$34:$B$777,Y$11)+'СЕТ СН'!$F$9+СВЦЭМ!$D$10+'СЕТ СН'!$F$5-'СЕТ СН'!$F$17</f>
        <v>3785.6821833899999</v>
      </c>
    </row>
    <row r="36" spans="1:25" ht="15.75" x14ac:dyDescent="0.2">
      <c r="A36" s="36">
        <f t="shared" si="0"/>
        <v>43125</v>
      </c>
      <c r="B36" s="37">
        <f>SUMIFS(СВЦЭМ!$C$34:$C$777,СВЦЭМ!$A$34:$A$777,$A36,СВЦЭМ!$B$34:$B$777,B$11)+'СЕТ СН'!$F$9+СВЦЭМ!$D$10+'СЕТ СН'!$F$5-'СЕТ СН'!$F$17</f>
        <v>3807.0466400600003</v>
      </c>
      <c r="C36" s="37">
        <f>SUMIFS(СВЦЭМ!$C$34:$C$777,СВЦЭМ!$A$34:$A$777,$A36,СВЦЭМ!$B$34:$B$777,C$11)+'СЕТ СН'!$F$9+СВЦЭМ!$D$10+'СЕТ СН'!$F$5-'СЕТ СН'!$F$17</f>
        <v>3861.8117733599997</v>
      </c>
      <c r="D36" s="37">
        <f>SUMIFS(СВЦЭМ!$C$34:$C$777,СВЦЭМ!$A$34:$A$777,$A36,СВЦЭМ!$B$34:$B$777,D$11)+'СЕТ СН'!$F$9+СВЦЭМ!$D$10+'СЕТ СН'!$F$5-'СЕТ СН'!$F$17</f>
        <v>3896.1883636900006</v>
      </c>
      <c r="E36" s="37">
        <f>SUMIFS(СВЦЭМ!$C$34:$C$777,СВЦЭМ!$A$34:$A$777,$A36,СВЦЭМ!$B$34:$B$777,E$11)+'СЕТ СН'!$F$9+СВЦЭМ!$D$10+'СЕТ СН'!$F$5-'СЕТ СН'!$F$17</f>
        <v>3903.0018417599999</v>
      </c>
      <c r="F36" s="37">
        <f>SUMIFS(СВЦЭМ!$C$34:$C$777,СВЦЭМ!$A$34:$A$777,$A36,СВЦЭМ!$B$34:$B$777,F$11)+'СЕТ СН'!$F$9+СВЦЭМ!$D$10+'СЕТ СН'!$F$5-'СЕТ СН'!$F$17</f>
        <v>3904.3467632100005</v>
      </c>
      <c r="G36" s="37">
        <f>SUMIFS(СВЦЭМ!$C$34:$C$777,СВЦЭМ!$A$34:$A$777,$A36,СВЦЭМ!$B$34:$B$777,G$11)+'СЕТ СН'!$F$9+СВЦЭМ!$D$10+'СЕТ СН'!$F$5-'СЕТ СН'!$F$17</f>
        <v>3888.9352177700007</v>
      </c>
      <c r="H36" s="37">
        <f>SUMIFS(СВЦЭМ!$C$34:$C$777,СВЦЭМ!$A$34:$A$777,$A36,СВЦЭМ!$B$34:$B$777,H$11)+'СЕТ СН'!$F$9+СВЦЭМ!$D$10+'СЕТ СН'!$F$5-'СЕТ СН'!$F$17</f>
        <v>3837.23006614</v>
      </c>
      <c r="I36" s="37">
        <f>SUMIFS(СВЦЭМ!$C$34:$C$777,СВЦЭМ!$A$34:$A$777,$A36,СВЦЭМ!$B$34:$B$777,I$11)+'СЕТ СН'!$F$9+СВЦЭМ!$D$10+'СЕТ СН'!$F$5-'СЕТ СН'!$F$17</f>
        <v>3775.1125535699998</v>
      </c>
      <c r="J36" s="37">
        <f>SUMIFS(СВЦЭМ!$C$34:$C$777,СВЦЭМ!$A$34:$A$777,$A36,СВЦЭМ!$B$34:$B$777,J$11)+'СЕТ СН'!$F$9+СВЦЭМ!$D$10+'СЕТ СН'!$F$5-'СЕТ СН'!$F$17</f>
        <v>3728.8891439799995</v>
      </c>
      <c r="K36" s="37">
        <f>SUMIFS(СВЦЭМ!$C$34:$C$777,СВЦЭМ!$A$34:$A$777,$A36,СВЦЭМ!$B$34:$B$777,K$11)+'СЕТ СН'!$F$9+СВЦЭМ!$D$10+'СЕТ СН'!$F$5-'СЕТ СН'!$F$17</f>
        <v>3671.0548861600005</v>
      </c>
      <c r="L36" s="37">
        <f>SUMIFS(СВЦЭМ!$C$34:$C$777,СВЦЭМ!$A$34:$A$777,$A36,СВЦЭМ!$B$34:$B$777,L$11)+'СЕТ СН'!$F$9+СВЦЭМ!$D$10+'СЕТ СН'!$F$5-'СЕТ СН'!$F$17</f>
        <v>3652.5315754200005</v>
      </c>
      <c r="M36" s="37">
        <f>SUMIFS(СВЦЭМ!$C$34:$C$777,СВЦЭМ!$A$34:$A$777,$A36,СВЦЭМ!$B$34:$B$777,M$11)+'СЕТ СН'!$F$9+СВЦЭМ!$D$10+'СЕТ СН'!$F$5-'СЕТ СН'!$F$17</f>
        <v>3658.3587563000006</v>
      </c>
      <c r="N36" s="37">
        <f>SUMIFS(СВЦЭМ!$C$34:$C$777,СВЦЭМ!$A$34:$A$777,$A36,СВЦЭМ!$B$34:$B$777,N$11)+'СЕТ СН'!$F$9+СВЦЭМ!$D$10+'СЕТ СН'!$F$5-'СЕТ СН'!$F$17</f>
        <v>3662.3562235600007</v>
      </c>
      <c r="O36" s="37">
        <f>SUMIFS(СВЦЭМ!$C$34:$C$777,СВЦЭМ!$A$34:$A$777,$A36,СВЦЭМ!$B$34:$B$777,O$11)+'СЕТ СН'!$F$9+СВЦЭМ!$D$10+'СЕТ СН'!$F$5-'СЕТ СН'!$F$17</f>
        <v>3661.4850944499999</v>
      </c>
      <c r="P36" s="37">
        <f>SUMIFS(СВЦЭМ!$C$34:$C$777,СВЦЭМ!$A$34:$A$777,$A36,СВЦЭМ!$B$34:$B$777,P$11)+'СЕТ СН'!$F$9+СВЦЭМ!$D$10+'СЕТ СН'!$F$5-'СЕТ СН'!$F$17</f>
        <v>3670.2387038100001</v>
      </c>
      <c r="Q36" s="37">
        <f>SUMIFS(СВЦЭМ!$C$34:$C$777,СВЦЭМ!$A$34:$A$777,$A36,СВЦЭМ!$B$34:$B$777,Q$11)+'СЕТ СН'!$F$9+СВЦЭМ!$D$10+'СЕТ СН'!$F$5-'СЕТ СН'!$F$17</f>
        <v>3672.4094559199998</v>
      </c>
      <c r="R36" s="37">
        <f>SUMIFS(СВЦЭМ!$C$34:$C$777,СВЦЭМ!$A$34:$A$777,$A36,СВЦЭМ!$B$34:$B$777,R$11)+'СЕТ СН'!$F$9+СВЦЭМ!$D$10+'СЕТ СН'!$F$5-'СЕТ СН'!$F$17</f>
        <v>3680.6170626400003</v>
      </c>
      <c r="S36" s="37">
        <f>SUMIFS(СВЦЭМ!$C$34:$C$777,СВЦЭМ!$A$34:$A$777,$A36,СВЦЭМ!$B$34:$B$777,S$11)+'СЕТ СН'!$F$9+СВЦЭМ!$D$10+'СЕТ СН'!$F$5-'СЕТ СН'!$F$17</f>
        <v>3672.1670202199998</v>
      </c>
      <c r="T36" s="37">
        <f>SUMIFS(СВЦЭМ!$C$34:$C$777,СВЦЭМ!$A$34:$A$777,$A36,СВЦЭМ!$B$34:$B$777,T$11)+'СЕТ СН'!$F$9+СВЦЭМ!$D$10+'СЕТ СН'!$F$5-'СЕТ СН'!$F$17</f>
        <v>3658.8032819700006</v>
      </c>
      <c r="U36" s="37">
        <f>SUMIFS(СВЦЭМ!$C$34:$C$777,СВЦЭМ!$A$34:$A$777,$A36,СВЦЭМ!$B$34:$B$777,U$11)+'СЕТ СН'!$F$9+СВЦЭМ!$D$10+'СЕТ СН'!$F$5-'СЕТ СН'!$F$17</f>
        <v>3652.27106366</v>
      </c>
      <c r="V36" s="37">
        <f>SUMIFS(СВЦЭМ!$C$34:$C$777,СВЦЭМ!$A$34:$A$777,$A36,СВЦЭМ!$B$34:$B$777,V$11)+'СЕТ СН'!$F$9+СВЦЭМ!$D$10+'СЕТ СН'!$F$5-'СЕТ СН'!$F$17</f>
        <v>3655.4799788900004</v>
      </c>
      <c r="W36" s="37">
        <f>SUMIFS(СВЦЭМ!$C$34:$C$777,СВЦЭМ!$A$34:$A$777,$A36,СВЦЭМ!$B$34:$B$777,W$11)+'СЕТ СН'!$F$9+СВЦЭМ!$D$10+'СЕТ СН'!$F$5-'СЕТ СН'!$F$17</f>
        <v>3659.0373826800001</v>
      </c>
      <c r="X36" s="37">
        <f>SUMIFS(СВЦЭМ!$C$34:$C$777,СВЦЭМ!$A$34:$A$777,$A36,СВЦЭМ!$B$34:$B$777,X$11)+'СЕТ СН'!$F$9+СВЦЭМ!$D$10+'СЕТ СН'!$F$5-'СЕТ СН'!$F$17</f>
        <v>3704.1648295</v>
      </c>
      <c r="Y36" s="37">
        <f>SUMIFS(СВЦЭМ!$C$34:$C$777,СВЦЭМ!$A$34:$A$777,$A36,СВЦЭМ!$B$34:$B$777,Y$11)+'СЕТ СН'!$F$9+СВЦЭМ!$D$10+'СЕТ СН'!$F$5-'СЕТ СН'!$F$17</f>
        <v>3774.5139087499997</v>
      </c>
    </row>
    <row r="37" spans="1:25" ht="15.75" x14ac:dyDescent="0.2">
      <c r="A37" s="36">
        <f t="shared" si="0"/>
        <v>43126</v>
      </c>
      <c r="B37" s="37">
        <f>SUMIFS(СВЦЭМ!$C$34:$C$777,СВЦЭМ!$A$34:$A$777,$A37,СВЦЭМ!$B$34:$B$777,B$11)+'СЕТ СН'!$F$9+СВЦЭМ!$D$10+'СЕТ СН'!$F$5-'СЕТ СН'!$F$17</f>
        <v>3795.9701236900005</v>
      </c>
      <c r="C37" s="37">
        <f>SUMIFS(СВЦЭМ!$C$34:$C$777,СВЦЭМ!$A$34:$A$777,$A37,СВЦЭМ!$B$34:$B$777,C$11)+'СЕТ СН'!$F$9+СВЦЭМ!$D$10+'СЕТ СН'!$F$5-'СЕТ СН'!$F$17</f>
        <v>3846.0102578600004</v>
      </c>
      <c r="D37" s="37">
        <f>SUMIFS(СВЦЭМ!$C$34:$C$777,СВЦЭМ!$A$34:$A$777,$A37,СВЦЭМ!$B$34:$B$777,D$11)+'СЕТ СН'!$F$9+СВЦЭМ!$D$10+'СЕТ СН'!$F$5-'СЕТ СН'!$F$17</f>
        <v>3882.3640572299996</v>
      </c>
      <c r="E37" s="37">
        <f>SUMIFS(СВЦЭМ!$C$34:$C$777,СВЦЭМ!$A$34:$A$777,$A37,СВЦЭМ!$B$34:$B$777,E$11)+'СЕТ СН'!$F$9+СВЦЭМ!$D$10+'СЕТ СН'!$F$5-'СЕТ СН'!$F$17</f>
        <v>3897.2517622300006</v>
      </c>
      <c r="F37" s="37">
        <f>SUMIFS(СВЦЭМ!$C$34:$C$777,СВЦЭМ!$A$34:$A$777,$A37,СВЦЭМ!$B$34:$B$777,F$11)+'СЕТ СН'!$F$9+СВЦЭМ!$D$10+'СЕТ СН'!$F$5-'СЕТ СН'!$F$17</f>
        <v>3892.2408166099999</v>
      </c>
      <c r="G37" s="37">
        <f>SUMIFS(СВЦЭМ!$C$34:$C$777,СВЦЭМ!$A$34:$A$777,$A37,СВЦЭМ!$B$34:$B$777,G$11)+'СЕТ СН'!$F$9+СВЦЭМ!$D$10+'СЕТ СН'!$F$5-'СЕТ СН'!$F$17</f>
        <v>3869.1435424100005</v>
      </c>
      <c r="H37" s="37">
        <f>SUMIFS(СВЦЭМ!$C$34:$C$777,СВЦЭМ!$A$34:$A$777,$A37,СВЦЭМ!$B$34:$B$777,H$11)+'СЕТ СН'!$F$9+СВЦЭМ!$D$10+'СЕТ СН'!$F$5-'СЕТ СН'!$F$17</f>
        <v>3813.3480907600001</v>
      </c>
      <c r="I37" s="37">
        <f>SUMIFS(СВЦЭМ!$C$34:$C$777,СВЦЭМ!$A$34:$A$777,$A37,СВЦЭМ!$B$34:$B$777,I$11)+'СЕТ СН'!$F$9+СВЦЭМ!$D$10+'СЕТ СН'!$F$5-'СЕТ СН'!$F$17</f>
        <v>3754.7478152299996</v>
      </c>
      <c r="J37" s="37">
        <f>SUMIFS(СВЦЭМ!$C$34:$C$777,СВЦЭМ!$A$34:$A$777,$A37,СВЦЭМ!$B$34:$B$777,J$11)+'СЕТ СН'!$F$9+СВЦЭМ!$D$10+'СЕТ СН'!$F$5-'СЕТ СН'!$F$17</f>
        <v>3711.0193163099998</v>
      </c>
      <c r="K37" s="37">
        <f>SUMIFS(СВЦЭМ!$C$34:$C$777,СВЦЭМ!$A$34:$A$777,$A37,СВЦЭМ!$B$34:$B$777,K$11)+'СЕТ СН'!$F$9+СВЦЭМ!$D$10+'СЕТ СН'!$F$5-'СЕТ СН'!$F$17</f>
        <v>3639.7580823699996</v>
      </c>
      <c r="L37" s="37">
        <f>SUMIFS(СВЦЭМ!$C$34:$C$777,СВЦЭМ!$A$34:$A$777,$A37,СВЦЭМ!$B$34:$B$777,L$11)+'СЕТ СН'!$F$9+СВЦЭМ!$D$10+'СЕТ СН'!$F$5-'СЕТ СН'!$F$17</f>
        <v>3609.3030356700006</v>
      </c>
      <c r="M37" s="37">
        <f>SUMIFS(СВЦЭМ!$C$34:$C$777,СВЦЭМ!$A$34:$A$777,$A37,СВЦЭМ!$B$34:$B$777,M$11)+'СЕТ СН'!$F$9+СВЦЭМ!$D$10+'СЕТ СН'!$F$5-'СЕТ СН'!$F$17</f>
        <v>3624.4980848700002</v>
      </c>
      <c r="N37" s="37">
        <f>SUMIFS(СВЦЭМ!$C$34:$C$777,СВЦЭМ!$A$34:$A$777,$A37,СВЦЭМ!$B$34:$B$777,N$11)+'СЕТ СН'!$F$9+СВЦЭМ!$D$10+'СЕТ СН'!$F$5-'СЕТ СН'!$F$17</f>
        <v>3636.2115715599998</v>
      </c>
      <c r="O37" s="37">
        <f>SUMIFS(СВЦЭМ!$C$34:$C$777,СВЦЭМ!$A$34:$A$777,$A37,СВЦЭМ!$B$34:$B$777,O$11)+'СЕТ СН'!$F$9+СВЦЭМ!$D$10+'СЕТ СН'!$F$5-'СЕТ СН'!$F$17</f>
        <v>3641.5756159600001</v>
      </c>
      <c r="P37" s="37">
        <f>SUMIFS(СВЦЭМ!$C$34:$C$777,СВЦЭМ!$A$34:$A$777,$A37,СВЦЭМ!$B$34:$B$777,P$11)+'СЕТ СН'!$F$9+СВЦЭМ!$D$10+'СЕТ СН'!$F$5-'СЕТ СН'!$F$17</f>
        <v>3653.4152772700004</v>
      </c>
      <c r="Q37" s="37">
        <f>SUMIFS(СВЦЭМ!$C$34:$C$777,СВЦЭМ!$A$34:$A$777,$A37,СВЦЭМ!$B$34:$B$777,Q$11)+'СЕТ СН'!$F$9+СВЦЭМ!$D$10+'СЕТ СН'!$F$5-'СЕТ СН'!$F$17</f>
        <v>3662.2459404799997</v>
      </c>
      <c r="R37" s="37">
        <f>SUMIFS(СВЦЭМ!$C$34:$C$777,СВЦЭМ!$A$34:$A$777,$A37,СВЦЭМ!$B$34:$B$777,R$11)+'СЕТ СН'!$F$9+СВЦЭМ!$D$10+'СЕТ СН'!$F$5-'СЕТ СН'!$F$17</f>
        <v>3666.2147485600003</v>
      </c>
      <c r="S37" s="37">
        <f>SUMIFS(СВЦЭМ!$C$34:$C$777,СВЦЭМ!$A$34:$A$777,$A37,СВЦЭМ!$B$34:$B$777,S$11)+'СЕТ СН'!$F$9+СВЦЭМ!$D$10+'СЕТ СН'!$F$5-'СЕТ СН'!$F$17</f>
        <v>3653.9708762499999</v>
      </c>
      <c r="T37" s="37">
        <f>SUMIFS(СВЦЭМ!$C$34:$C$777,СВЦЭМ!$A$34:$A$777,$A37,СВЦЭМ!$B$34:$B$777,T$11)+'СЕТ СН'!$F$9+СВЦЭМ!$D$10+'СЕТ СН'!$F$5-'СЕТ СН'!$F$17</f>
        <v>3617.35085639</v>
      </c>
      <c r="U37" s="37">
        <f>SUMIFS(СВЦЭМ!$C$34:$C$777,СВЦЭМ!$A$34:$A$777,$A37,СВЦЭМ!$B$34:$B$777,U$11)+'СЕТ СН'!$F$9+СВЦЭМ!$D$10+'СЕТ СН'!$F$5-'СЕТ СН'!$F$17</f>
        <v>3609.1279702500001</v>
      </c>
      <c r="V37" s="37">
        <f>SUMIFS(СВЦЭМ!$C$34:$C$777,СВЦЭМ!$A$34:$A$777,$A37,СВЦЭМ!$B$34:$B$777,V$11)+'СЕТ СН'!$F$9+СВЦЭМ!$D$10+'СЕТ СН'!$F$5-'СЕТ СН'!$F$17</f>
        <v>3622.2358142400003</v>
      </c>
      <c r="W37" s="37">
        <f>SUMIFS(СВЦЭМ!$C$34:$C$777,СВЦЭМ!$A$34:$A$777,$A37,СВЦЭМ!$B$34:$B$777,W$11)+'СЕТ СН'!$F$9+СВЦЭМ!$D$10+'СЕТ СН'!$F$5-'СЕТ СН'!$F$17</f>
        <v>3643.5269900400003</v>
      </c>
      <c r="X37" s="37">
        <f>SUMIFS(СВЦЭМ!$C$34:$C$777,СВЦЭМ!$A$34:$A$777,$A37,СВЦЭМ!$B$34:$B$777,X$11)+'СЕТ СН'!$F$9+СВЦЭМ!$D$10+'СЕТ СН'!$F$5-'СЕТ СН'!$F$17</f>
        <v>3704.0386631099996</v>
      </c>
      <c r="Y37" s="37">
        <f>SUMIFS(СВЦЭМ!$C$34:$C$777,СВЦЭМ!$A$34:$A$777,$A37,СВЦЭМ!$B$34:$B$777,Y$11)+'СЕТ СН'!$F$9+СВЦЭМ!$D$10+'СЕТ СН'!$F$5-'СЕТ СН'!$F$17</f>
        <v>3787.7035269100002</v>
      </c>
    </row>
    <row r="38" spans="1:25" ht="15.75" x14ac:dyDescent="0.2">
      <c r="A38" s="36">
        <f t="shared" si="0"/>
        <v>43127</v>
      </c>
      <c r="B38" s="37">
        <f>SUMIFS(СВЦЭМ!$C$34:$C$777,СВЦЭМ!$A$34:$A$777,$A38,СВЦЭМ!$B$34:$B$777,B$11)+'СЕТ СН'!$F$9+СВЦЭМ!$D$10+'СЕТ СН'!$F$5-'СЕТ СН'!$F$17</f>
        <v>3776.7031973799999</v>
      </c>
      <c r="C38" s="37">
        <f>SUMIFS(СВЦЭМ!$C$34:$C$777,СВЦЭМ!$A$34:$A$777,$A38,СВЦЭМ!$B$34:$B$777,C$11)+'СЕТ СН'!$F$9+СВЦЭМ!$D$10+'СЕТ СН'!$F$5-'СЕТ СН'!$F$17</f>
        <v>3811.9801805100001</v>
      </c>
      <c r="D38" s="37">
        <f>SUMIFS(СВЦЭМ!$C$34:$C$777,СВЦЭМ!$A$34:$A$777,$A38,СВЦЭМ!$B$34:$B$777,D$11)+'СЕТ СН'!$F$9+СВЦЭМ!$D$10+'СЕТ СН'!$F$5-'СЕТ СН'!$F$17</f>
        <v>3882.5370022900001</v>
      </c>
      <c r="E38" s="37">
        <f>SUMIFS(СВЦЭМ!$C$34:$C$777,СВЦЭМ!$A$34:$A$777,$A38,СВЦЭМ!$B$34:$B$777,E$11)+'СЕТ СН'!$F$9+СВЦЭМ!$D$10+'СЕТ СН'!$F$5-'СЕТ СН'!$F$17</f>
        <v>3893.5037556499997</v>
      </c>
      <c r="F38" s="37">
        <f>SUMIFS(СВЦЭМ!$C$34:$C$777,СВЦЭМ!$A$34:$A$777,$A38,СВЦЭМ!$B$34:$B$777,F$11)+'СЕТ СН'!$F$9+СВЦЭМ!$D$10+'СЕТ СН'!$F$5-'СЕТ СН'!$F$17</f>
        <v>3884.8480374200003</v>
      </c>
      <c r="G38" s="37">
        <f>SUMIFS(СВЦЭМ!$C$34:$C$777,СВЦЭМ!$A$34:$A$777,$A38,СВЦЭМ!$B$34:$B$777,G$11)+'СЕТ СН'!$F$9+СВЦЭМ!$D$10+'СЕТ СН'!$F$5-'СЕТ СН'!$F$17</f>
        <v>3880.1349803300004</v>
      </c>
      <c r="H38" s="37">
        <f>SUMIFS(СВЦЭМ!$C$34:$C$777,СВЦЭМ!$A$34:$A$777,$A38,СВЦЭМ!$B$34:$B$777,H$11)+'СЕТ СН'!$F$9+СВЦЭМ!$D$10+'СЕТ СН'!$F$5-'СЕТ СН'!$F$17</f>
        <v>3852.29333404</v>
      </c>
      <c r="I38" s="37">
        <f>SUMIFS(СВЦЭМ!$C$34:$C$777,СВЦЭМ!$A$34:$A$777,$A38,СВЦЭМ!$B$34:$B$777,I$11)+'СЕТ СН'!$F$9+СВЦЭМ!$D$10+'СЕТ СН'!$F$5-'СЕТ СН'!$F$17</f>
        <v>3788.21586892</v>
      </c>
      <c r="J38" s="37">
        <f>SUMIFS(СВЦЭМ!$C$34:$C$777,СВЦЭМ!$A$34:$A$777,$A38,СВЦЭМ!$B$34:$B$777,J$11)+'СЕТ СН'!$F$9+СВЦЭМ!$D$10+'СЕТ СН'!$F$5-'СЕТ СН'!$F$17</f>
        <v>3726.7165744100007</v>
      </c>
      <c r="K38" s="37">
        <f>SUMIFS(СВЦЭМ!$C$34:$C$777,СВЦЭМ!$A$34:$A$777,$A38,СВЦЭМ!$B$34:$B$777,K$11)+'СЕТ СН'!$F$9+СВЦЭМ!$D$10+'СЕТ СН'!$F$5-'СЕТ СН'!$F$17</f>
        <v>3671.0225249300006</v>
      </c>
      <c r="L38" s="37">
        <f>SUMIFS(СВЦЭМ!$C$34:$C$777,СВЦЭМ!$A$34:$A$777,$A38,СВЦЭМ!$B$34:$B$777,L$11)+'СЕТ СН'!$F$9+СВЦЭМ!$D$10+'СЕТ СН'!$F$5-'СЕТ СН'!$F$17</f>
        <v>3644.3605245000003</v>
      </c>
      <c r="M38" s="37">
        <f>SUMIFS(СВЦЭМ!$C$34:$C$777,СВЦЭМ!$A$34:$A$777,$A38,СВЦЭМ!$B$34:$B$777,M$11)+'СЕТ СН'!$F$9+СВЦЭМ!$D$10+'СЕТ СН'!$F$5-'СЕТ СН'!$F$17</f>
        <v>3638.0799402500002</v>
      </c>
      <c r="N38" s="37">
        <f>SUMIFS(СВЦЭМ!$C$34:$C$777,СВЦЭМ!$A$34:$A$777,$A38,СВЦЭМ!$B$34:$B$777,N$11)+'СЕТ СН'!$F$9+СВЦЭМ!$D$10+'СЕТ СН'!$F$5-'СЕТ СН'!$F$17</f>
        <v>3650.5036217299998</v>
      </c>
      <c r="O38" s="37">
        <f>SUMIFS(СВЦЭМ!$C$34:$C$777,СВЦЭМ!$A$34:$A$777,$A38,СВЦЭМ!$B$34:$B$777,O$11)+'СЕТ СН'!$F$9+СВЦЭМ!$D$10+'СЕТ СН'!$F$5-'СЕТ СН'!$F$17</f>
        <v>3659.8686182799997</v>
      </c>
      <c r="P38" s="37">
        <f>SUMIFS(СВЦЭМ!$C$34:$C$777,СВЦЭМ!$A$34:$A$777,$A38,СВЦЭМ!$B$34:$B$777,P$11)+'СЕТ СН'!$F$9+СВЦЭМ!$D$10+'СЕТ СН'!$F$5-'СЕТ СН'!$F$17</f>
        <v>3679.4284818700003</v>
      </c>
      <c r="Q38" s="37">
        <f>SUMIFS(СВЦЭМ!$C$34:$C$777,СВЦЭМ!$A$34:$A$777,$A38,СВЦЭМ!$B$34:$B$777,Q$11)+'СЕТ СН'!$F$9+СВЦЭМ!$D$10+'СЕТ СН'!$F$5-'СЕТ СН'!$F$17</f>
        <v>3687.5717987699995</v>
      </c>
      <c r="R38" s="37">
        <f>SUMIFS(СВЦЭМ!$C$34:$C$777,СВЦЭМ!$A$34:$A$777,$A38,СВЦЭМ!$B$34:$B$777,R$11)+'СЕТ СН'!$F$9+СВЦЭМ!$D$10+'СЕТ СН'!$F$5-'СЕТ СН'!$F$17</f>
        <v>3694.9857559100005</v>
      </c>
      <c r="S38" s="37">
        <f>SUMIFS(СВЦЭМ!$C$34:$C$777,СВЦЭМ!$A$34:$A$777,$A38,СВЦЭМ!$B$34:$B$777,S$11)+'СЕТ СН'!$F$9+СВЦЭМ!$D$10+'СЕТ СН'!$F$5-'СЕТ СН'!$F$17</f>
        <v>3675.7302843100001</v>
      </c>
      <c r="T38" s="37">
        <f>SUMIFS(СВЦЭМ!$C$34:$C$777,СВЦЭМ!$A$34:$A$777,$A38,СВЦЭМ!$B$34:$B$777,T$11)+'СЕТ СН'!$F$9+СВЦЭМ!$D$10+'СЕТ СН'!$F$5-'СЕТ СН'!$F$17</f>
        <v>3633.2398724899999</v>
      </c>
      <c r="U38" s="37">
        <f>SUMIFS(СВЦЭМ!$C$34:$C$777,СВЦЭМ!$A$34:$A$777,$A38,СВЦЭМ!$B$34:$B$777,U$11)+'СЕТ СН'!$F$9+СВЦЭМ!$D$10+'СЕТ СН'!$F$5-'СЕТ СН'!$F$17</f>
        <v>3627.0766977999997</v>
      </c>
      <c r="V38" s="37">
        <f>SUMIFS(СВЦЭМ!$C$34:$C$777,СВЦЭМ!$A$34:$A$777,$A38,СВЦЭМ!$B$34:$B$777,V$11)+'СЕТ СН'!$F$9+СВЦЭМ!$D$10+'СЕТ СН'!$F$5-'СЕТ СН'!$F$17</f>
        <v>3635.1484574600004</v>
      </c>
      <c r="W38" s="37">
        <f>SUMIFS(СВЦЭМ!$C$34:$C$777,СВЦЭМ!$A$34:$A$777,$A38,СВЦЭМ!$B$34:$B$777,W$11)+'СЕТ СН'!$F$9+СВЦЭМ!$D$10+'СЕТ СН'!$F$5-'СЕТ СН'!$F$17</f>
        <v>3644.7621222700004</v>
      </c>
      <c r="X38" s="37">
        <f>SUMIFS(СВЦЭМ!$C$34:$C$777,СВЦЭМ!$A$34:$A$777,$A38,СВЦЭМ!$B$34:$B$777,X$11)+'СЕТ СН'!$F$9+СВЦЭМ!$D$10+'СЕТ СН'!$F$5-'СЕТ СН'!$F$17</f>
        <v>3667.3647582400004</v>
      </c>
      <c r="Y38" s="37">
        <f>SUMIFS(СВЦЭМ!$C$34:$C$777,СВЦЭМ!$A$34:$A$777,$A38,СВЦЭМ!$B$34:$B$777,Y$11)+'СЕТ СН'!$F$9+СВЦЭМ!$D$10+'СЕТ СН'!$F$5-'СЕТ СН'!$F$17</f>
        <v>3733.5430892099998</v>
      </c>
    </row>
    <row r="39" spans="1:25" ht="15.75" x14ac:dyDescent="0.2">
      <c r="A39" s="36">
        <f t="shared" si="0"/>
        <v>43128</v>
      </c>
      <c r="B39" s="37">
        <f>SUMIFS(СВЦЭМ!$C$34:$C$777,СВЦЭМ!$A$34:$A$777,$A39,СВЦЭМ!$B$34:$B$777,B$11)+'СЕТ СН'!$F$9+СВЦЭМ!$D$10+'СЕТ СН'!$F$5-'СЕТ СН'!$F$17</f>
        <v>3800.5167274500004</v>
      </c>
      <c r="C39" s="37">
        <f>SUMIFS(СВЦЭМ!$C$34:$C$777,СВЦЭМ!$A$34:$A$777,$A39,СВЦЭМ!$B$34:$B$777,C$11)+'СЕТ СН'!$F$9+СВЦЭМ!$D$10+'СЕТ СН'!$F$5-'СЕТ СН'!$F$17</f>
        <v>3836.0567244100007</v>
      </c>
      <c r="D39" s="37">
        <f>SUMIFS(СВЦЭМ!$C$34:$C$777,СВЦЭМ!$A$34:$A$777,$A39,СВЦЭМ!$B$34:$B$777,D$11)+'СЕТ СН'!$F$9+СВЦЭМ!$D$10+'СЕТ СН'!$F$5-'СЕТ СН'!$F$17</f>
        <v>3893.3804683500007</v>
      </c>
      <c r="E39" s="37">
        <f>SUMIFS(СВЦЭМ!$C$34:$C$777,СВЦЭМ!$A$34:$A$777,$A39,СВЦЭМ!$B$34:$B$777,E$11)+'СЕТ СН'!$F$9+СВЦЭМ!$D$10+'СЕТ СН'!$F$5-'СЕТ СН'!$F$17</f>
        <v>3912.2287200599999</v>
      </c>
      <c r="F39" s="37">
        <f>SUMIFS(СВЦЭМ!$C$34:$C$777,СВЦЭМ!$A$34:$A$777,$A39,СВЦЭМ!$B$34:$B$777,F$11)+'СЕТ СН'!$F$9+СВЦЭМ!$D$10+'СЕТ СН'!$F$5-'СЕТ СН'!$F$17</f>
        <v>3915.9518030500008</v>
      </c>
      <c r="G39" s="37">
        <f>SUMIFS(СВЦЭМ!$C$34:$C$777,СВЦЭМ!$A$34:$A$777,$A39,СВЦЭМ!$B$34:$B$777,G$11)+'СЕТ СН'!$F$9+СВЦЭМ!$D$10+'СЕТ СН'!$F$5-'СЕТ СН'!$F$17</f>
        <v>3908.9400965</v>
      </c>
      <c r="H39" s="37">
        <f>SUMIFS(СВЦЭМ!$C$34:$C$777,СВЦЭМ!$A$34:$A$777,$A39,СВЦЭМ!$B$34:$B$777,H$11)+'СЕТ СН'!$F$9+СВЦЭМ!$D$10+'СЕТ СН'!$F$5-'СЕТ СН'!$F$17</f>
        <v>3876.2021719899999</v>
      </c>
      <c r="I39" s="37">
        <f>SUMIFS(СВЦЭМ!$C$34:$C$777,СВЦЭМ!$A$34:$A$777,$A39,СВЦЭМ!$B$34:$B$777,I$11)+'СЕТ СН'!$F$9+СВЦЭМ!$D$10+'СЕТ СН'!$F$5-'СЕТ СН'!$F$17</f>
        <v>3818.1651909800007</v>
      </c>
      <c r="J39" s="37">
        <f>SUMIFS(СВЦЭМ!$C$34:$C$777,СВЦЭМ!$A$34:$A$777,$A39,СВЦЭМ!$B$34:$B$777,J$11)+'СЕТ СН'!$F$9+СВЦЭМ!$D$10+'СЕТ СН'!$F$5-'СЕТ СН'!$F$17</f>
        <v>3749.1969481500005</v>
      </c>
      <c r="K39" s="37">
        <f>SUMIFS(СВЦЭМ!$C$34:$C$777,СВЦЭМ!$A$34:$A$777,$A39,СВЦЭМ!$B$34:$B$777,K$11)+'СЕТ СН'!$F$9+СВЦЭМ!$D$10+'СЕТ СН'!$F$5-'СЕТ СН'!$F$17</f>
        <v>3688.8916261099998</v>
      </c>
      <c r="L39" s="37">
        <f>SUMIFS(СВЦЭМ!$C$34:$C$777,СВЦЭМ!$A$34:$A$777,$A39,СВЦЭМ!$B$34:$B$777,L$11)+'СЕТ СН'!$F$9+СВЦЭМ!$D$10+'СЕТ СН'!$F$5-'СЕТ СН'!$F$17</f>
        <v>3655.37121127</v>
      </c>
      <c r="M39" s="37">
        <f>SUMIFS(СВЦЭМ!$C$34:$C$777,СВЦЭМ!$A$34:$A$777,$A39,СВЦЭМ!$B$34:$B$777,M$11)+'СЕТ СН'!$F$9+СВЦЭМ!$D$10+'СЕТ СН'!$F$5-'СЕТ СН'!$F$17</f>
        <v>3650.0918613600002</v>
      </c>
      <c r="N39" s="37">
        <f>SUMIFS(СВЦЭМ!$C$34:$C$777,СВЦЭМ!$A$34:$A$777,$A39,СВЦЭМ!$B$34:$B$777,N$11)+'СЕТ СН'!$F$9+СВЦЭМ!$D$10+'СЕТ СН'!$F$5-'СЕТ СН'!$F$17</f>
        <v>3659.8310929499999</v>
      </c>
      <c r="O39" s="37">
        <f>SUMIFS(СВЦЭМ!$C$34:$C$777,СВЦЭМ!$A$34:$A$777,$A39,СВЦЭМ!$B$34:$B$777,O$11)+'СЕТ СН'!$F$9+СВЦЭМ!$D$10+'СЕТ СН'!$F$5-'СЕТ СН'!$F$17</f>
        <v>3669.2392830399999</v>
      </c>
      <c r="P39" s="37">
        <f>SUMIFS(СВЦЭМ!$C$34:$C$777,СВЦЭМ!$A$34:$A$777,$A39,СВЦЭМ!$B$34:$B$777,P$11)+'СЕТ СН'!$F$9+СВЦЭМ!$D$10+'СЕТ СН'!$F$5-'СЕТ СН'!$F$17</f>
        <v>3678.0839347799997</v>
      </c>
      <c r="Q39" s="37">
        <f>SUMIFS(СВЦЭМ!$C$34:$C$777,СВЦЭМ!$A$34:$A$777,$A39,СВЦЭМ!$B$34:$B$777,Q$11)+'СЕТ СН'!$F$9+СВЦЭМ!$D$10+'СЕТ СН'!$F$5-'СЕТ СН'!$F$17</f>
        <v>3696.0959437500001</v>
      </c>
      <c r="R39" s="37">
        <f>SUMIFS(СВЦЭМ!$C$34:$C$777,СВЦЭМ!$A$34:$A$777,$A39,СВЦЭМ!$B$34:$B$777,R$11)+'СЕТ СН'!$F$9+СВЦЭМ!$D$10+'СЕТ СН'!$F$5-'СЕТ СН'!$F$17</f>
        <v>3700.8982430199999</v>
      </c>
      <c r="S39" s="37">
        <f>SUMIFS(СВЦЭМ!$C$34:$C$777,СВЦЭМ!$A$34:$A$777,$A39,СВЦЭМ!$B$34:$B$777,S$11)+'СЕТ СН'!$F$9+СВЦЭМ!$D$10+'СЕТ СН'!$F$5-'СЕТ СН'!$F$17</f>
        <v>3669.8176249800003</v>
      </c>
      <c r="T39" s="37">
        <f>SUMIFS(СВЦЭМ!$C$34:$C$777,СВЦЭМ!$A$34:$A$777,$A39,СВЦЭМ!$B$34:$B$777,T$11)+'СЕТ СН'!$F$9+СВЦЭМ!$D$10+'СЕТ СН'!$F$5-'СЕТ СН'!$F$17</f>
        <v>3642.88891431</v>
      </c>
      <c r="U39" s="37">
        <f>SUMIFS(СВЦЭМ!$C$34:$C$777,СВЦЭМ!$A$34:$A$777,$A39,СВЦЭМ!$B$34:$B$777,U$11)+'СЕТ СН'!$F$9+СВЦЭМ!$D$10+'СЕТ СН'!$F$5-'СЕТ СН'!$F$17</f>
        <v>3648.8166332300002</v>
      </c>
      <c r="V39" s="37">
        <f>SUMIFS(СВЦЭМ!$C$34:$C$777,СВЦЭМ!$A$34:$A$777,$A39,СВЦЭМ!$B$34:$B$777,V$11)+'СЕТ СН'!$F$9+СВЦЭМ!$D$10+'СЕТ СН'!$F$5-'СЕТ СН'!$F$17</f>
        <v>3645.8778396000002</v>
      </c>
      <c r="W39" s="37">
        <f>SUMIFS(СВЦЭМ!$C$34:$C$777,СВЦЭМ!$A$34:$A$777,$A39,СВЦЭМ!$B$34:$B$777,W$11)+'СЕТ СН'!$F$9+СВЦЭМ!$D$10+'СЕТ СН'!$F$5-'СЕТ СН'!$F$17</f>
        <v>3642.3350851099999</v>
      </c>
      <c r="X39" s="37">
        <f>SUMIFS(СВЦЭМ!$C$34:$C$777,СВЦЭМ!$A$34:$A$777,$A39,СВЦЭМ!$B$34:$B$777,X$11)+'СЕТ СН'!$F$9+СВЦЭМ!$D$10+'СЕТ СН'!$F$5-'СЕТ СН'!$F$17</f>
        <v>3664.9623500299999</v>
      </c>
      <c r="Y39" s="37">
        <f>SUMIFS(СВЦЭМ!$C$34:$C$777,СВЦЭМ!$A$34:$A$777,$A39,СВЦЭМ!$B$34:$B$777,Y$11)+'СЕТ СН'!$F$9+СВЦЭМ!$D$10+'СЕТ СН'!$F$5-'СЕТ СН'!$F$17</f>
        <v>3732.4428318499999</v>
      </c>
    </row>
    <row r="40" spans="1:25" ht="15.75" x14ac:dyDescent="0.2">
      <c r="A40" s="36">
        <f t="shared" si="0"/>
        <v>43129</v>
      </c>
      <c r="B40" s="37">
        <f>SUMIFS(СВЦЭМ!$C$34:$C$777,СВЦЭМ!$A$34:$A$777,$A40,СВЦЭМ!$B$34:$B$777,B$11)+'СЕТ СН'!$F$9+СВЦЭМ!$D$10+'СЕТ СН'!$F$5-'СЕТ СН'!$F$17</f>
        <v>3788.2313976400005</v>
      </c>
      <c r="C40" s="37">
        <f>SUMIFS(СВЦЭМ!$C$34:$C$777,СВЦЭМ!$A$34:$A$777,$A40,СВЦЭМ!$B$34:$B$777,C$11)+'СЕТ СН'!$F$9+СВЦЭМ!$D$10+'СЕТ СН'!$F$5-'СЕТ СН'!$F$17</f>
        <v>3819.7701724100002</v>
      </c>
      <c r="D40" s="37">
        <f>SUMIFS(СВЦЭМ!$C$34:$C$777,СВЦЭМ!$A$34:$A$777,$A40,СВЦЭМ!$B$34:$B$777,D$11)+'СЕТ СН'!$F$9+СВЦЭМ!$D$10+'СЕТ СН'!$F$5-'СЕТ СН'!$F$17</f>
        <v>3868.92811493</v>
      </c>
      <c r="E40" s="37">
        <f>SUMIFS(СВЦЭМ!$C$34:$C$777,СВЦЭМ!$A$34:$A$777,$A40,СВЦЭМ!$B$34:$B$777,E$11)+'СЕТ СН'!$F$9+СВЦЭМ!$D$10+'СЕТ СН'!$F$5-'СЕТ СН'!$F$17</f>
        <v>3882.8685948200005</v>
      </c>
      <c r="F40" s="37">
        <f>SUMIFS(СВЦЭМ!$C$34:$C$777,СВЦЭМ!$A$34:$A$777,$A40,СВЦЭМ!$B$34:$B$777,F$11)+'СЕТ СН'!$F$9+СВЦЭМ!$D$10+'СЕТ СН'!$F$5-'СЕТ СН'!$F$17</f>
        <v>3880.511575</v>
      </c>
      <c r="G40" s="37">
        <f>SUMIFS(СВЦЭМ!$C$34:$C$777,СВЦЭМ!$A$34:$A$777,$A40,СВЦЭМ!$B$34:$B$777,G$11)+'СЕТ СН'!$F$9+СВЦЭМ!$D$10+'СЕТ СН'!$F$5-'СЕТ СН'!$F$17</f>
        <v>3867.6719525600006</v>
      </c>
      <c r="H40" s="37">
        <f>SUMIFS(СВЦЭМ!$C$34:$C$777,СВЦЭМ!$A$34:$A$777,$A40,СВЦЭМ!$B$34:$B$777,H$11)+'СЕТ СН'!$F$9+СВЦЭМ!$D$10+'СЕТ СН'!$F$5-'СЕТ СН'!$F$17</f>
        <v>3808.6213434999995</v>
      </c>
      <c r="I40" s="37">
        <f>SUMIFS(СВЦЭМ!$C$34:$C$777,СВЦЭМ!$A$34:$A$777,$A40,СВЦЭМ!$B$34:$B$777,I$11)+'СЕТ СН'!$F$9+СВЦЭМ!$D$10+'СЕТ СН'!$F$5-'СЕТ СН'!$F$17</f>
        <v>3731.3196911300006</v>
      </c>
      <c r="J40" s="37">
        <f>SUMIFS(СВЦЭМ!$C$34:$C$777,СВЦЭМ!$A$34:$A$777,$A40,СВЦЭМ!$B$34:$B$777,J$11)+'СЕТ СН'!$F$9+СВЦЭМ!$D$10+'СЕТ СН'!$F$5-'СЕТ СН'!$F$17</f>
        <v>3692.49897268</v>
      </c>
      <c r="K40" s="37">
        <f>SUMIFS(СВЦЭМ!$C$34:$C$777,СВЦЭМ!$A$34:$A$777,$A40,СВЦЭМ!$B$34:$B$777,K$11)+'СЕТ СН'!$F$9+СВЦЭМ!$D$10+'СЕТ СН'!$F$5-'СЕТ СН'!$F$17</f>
        <v>3663.2983284099996</v>
      </c>
      <c r="L40" s="37">
        <f>SUMIFS(СВЦЭМ!$C$34:$C$777,СВЦЭМ!$A$34:$A$777,$A40,СВЦЭМ!$B$34:$B$777,L$11)+'СЕТ СН'!$F$9+СВЦЭМ!$D$10+'СЕТ СН'!$F$5-'СЕТ СН'!$F$17</f>
        <v>3651.4919095199998</v>
      </c>
      <c r="M40" s="37">
        <f>SUMIFS(СВЦЭМ!$C$34:$C$777,СВЦЭМ!$A$34:$A$777,$A40,СВЦЭМ!$B$34:$B$777,M$11)+'СЕТ СН'!$F$9+СВЦЭМ!$D$10+'СЕТ СН'!$F$5-'СЕТ СН'!$F$17</f>
        <v>3654.6755365900003</v>
      </c>
      <c r="N40" s="37">
        <f>SUMIFS(СВЦЭМ!$C$34:$C$777,СВЦЭМ!$A$34:$A$777,$A40,СВЦЭМ!$B$34:$B$777,N$11)+'СЕТ СН'!$F$9+СВЦЭМ!$D$10+'СЕТ СН'!$F$5-'СЕТ СН'!$F$17</f>
        <v>3666.57764129</v>
      </c>
      <c r="O40" s="37">
        <f>SUMIFS(СВЦЭМ!$C$34:$C$777,СВЦЭМ!$A$34:$A$777,$A40,СВЦЭМ!$B$34:$B$777,O$11)+'СЕТ СН'!$F$9+СВЦЭМ!$D$10+'СЕТ СН'!$F$5-'СЕТ СН'!$F$17</f>
        <v>3662.1758660700002</v>
      </c>
      <c r="P40" s="37">
        <f>SUMIFS(СВЦЭМ!$C$34:$C$777,СВЦЭМ!$A$34:$A$777,$A40,СВЦЭМ!$B$34:$B$777,P$11)+'СЕТ СН'!$F$9+СВЦЭМ!$D$10+'СЕТ СН'!$F$5-'СЕТ СН'!$F$17</f>
        <v>3674.8202871100007</v>
      </c>
      <c r="Q40" s="37">
        <f>SUMIFS(СВЦЭМ!$C$34:$C$777,СВЦЭМ!$A$34:$A$777,$A40,СВЦЭМ!$B$34:$B$777,Q$11)+'СЕТ СН'!$F$9+СВЦЭМ!$D$10+'СЕТ СН'!$F$5-'СЕТ СН'!$F$17</f>
        <v>3683.0475864100003</v>
      </c>
      <c r="R40" s="37">
        <f>SUMIFS(СВЦЭМ!$C$34:$C$777,СВЦЭМ!$A$34:$A$777,$A40,СВЦЭМ!$B$34:$B$777,R$11)+'СЕТ СН'!$F$9+СВЦЭМ!$D$10+'СЕТ СН'!$F$5-'СЕТ СН'!$F$17</f>
        <v>3687.7745689500002</v>
      </c>
      <c r="S40" s="37">
        <f>SUMIFS(СВЦЭМ!$C$34:$C$777,СВЦЭМ!$A$34:$A$777,$A40,СВЦЭМ!$B$34:$B$777,S$11)+'СЕТ СН'!$F$9+СВЦЭМ!$D$10+'СЕТ СН'!$F$5-'СЕТ СН'!$F$17</f>
        <v>3685.8839143199998</v>
      </c>
      <c r="T40" s="37">
        <f>SUMIFS(СВЦЭМ!$C$34:$C$777,СВЦЭМ!$A$34:$A$777,$A40,СВЦЭМ!$B$34:$B$777,T$11)+'СЕТ СН'!$F$9+СВЦЭМ!$D$10+'СЕТ СН'!$F$5-'СЕТ СН'!$F$17</f>
        <v>3656.9605025599999</v>
      </c>
      <c r="U40" s="37">
        <f>SUMIFS(СВЦЭМ!$C$34:$C$777,СВЦЭМ!$A$34:$A$777,$A40,СВЦЭМ!$B$34:$B$777,U$11)+'СЕТ СН'!$F$9+СВЦЭМ!$D$10+'СЕТ СН'!$F$5-'СЕТ СН'!$F$17</f>
        <v>3651.4882500999997</v>
      </c>
      <c r="V40" s="37">
        <f>SUMIFS(СВЦЭМ!$C$34:$C$777,СВЦЭМ!$A$34:$A$777,$A40,СВЦЭМ!$B$34:$B$777,V$11)+'СЕТ СН'!$F$9+СВЦЭМ!$D$10+'СЕТ СН'!$F$5-'СЕТ СН'!$F$17</f>
        <v>3648.4042094299998</v>
      </c>
      <c r="W40" s="37">
        <f>SUMIFS(СВЦЭМ!$C$34:$C$777,СВЦЭМ!$A$34:$A$777,$A40,СВЦЭМ!$B$34:$B$777,W$11)+'СЕТ СН'!$F$9+СВЦЭМ!$D$10+'СЕТ СН'!$F$5-'СЕТ СН'!$F$17</f>
        <v>3660.3878631699995</v>
      </c>
      <c r="X40" s="37">
        <f>SUMIFS(СВЦЭМ!$C$34:$C$777,СВЦЭМ!$A$34:$A$777,$A40,СВЦЭМ!$B$34:$B$777,X$11)+'СЕТ СН'!$F$9+СВЦЭМ!$D$10+'СЕТ СН'!$F$5-'СЕТ СН'!$F$17</f>
        <v>3665.7034001699999</v>
      </c>
      <c r="Y40" s="37">
        <f>SUMIFS(СВЦЭМ!$C$34:$C$777,СВЦЭМ!$A$34:$A$777,$A40,СВЦЭМ!$B$34:$B$777,Y$11)+'СЕТ СН'!$F$9+СВЦЭМ!$D$10+'СЕТ СН'!$F$5-'СЕТ СН'!$F$17</f>
        <v>3725.5932143200002</v>
      </c>
    </row>
    <row r="41" spans="1:25" ht="15.75" x14ac:dyDescent="0.2">
      <c r="A41" s="36">
        <f t="shared" si="0"/>
        <v>43130</v>
      </c>
      <c r="B41" s="37">
        <f>SUMIFS(СВЦЭМ!$C$34:$C$777,СВЦЭМ!$A$34:$A$777,$A41,СВЦЭМ!$B$34:$B$777,B$11)+'СЕТ СН'!$F$9+СВЦЭМ!$D$10+'СЕТ СН'!$F$5-'СЕТ СН'!$F$17</f>
        <v>3789.2808351500003</v>
      </c>
      <c r="C41" s="37">
        <f>SUMIFS(СВЦЭМ!$C$34:$C$777,СВЦЭМ!$A$34:$A$777,$A41,СВЦЭМ!$B$34:$B$777,C$11)+'СЕТ СН'!$F$9+СВЦЭМ!$D$10+'СЕТ СН'!$F$5-'СЕТ СН'!$F$17</f>
        <v>3829.2990419299999</v>
      </c>
      <c r="D41" s="37">
        <f>SUMIFS(СВЦЭМ!$C$34:$C$777,СВЦЭМ!$A$34:$A$777,$A41,СВЦЭМ!$B$34:$B$777,D$11)+'СЕТ СН'!$F$9+СВЦЭМ!$D$10+'СЕТ СН'!$F$5-'СЕТ СН'!$F$17</f>
        <v>3865.2790070899996</v>
      </c>
      <c r="E41" s="37">
        <f>SUMIFS(СВЦЭМ!$C$34:$C$777,СВЦЭМ!$A$34:$A$777,$A41,СВЦЭМ!$B$34:$B$777,E$11)+'СЕТ СН'!$F$9+СВЦЭМ!$D$10+'СЕТ СН'!$F$5-'СЕТ СН'!$F$17</f>
        <v>3884.1446292599999</v>
      </c>
      <c r="F41" s="37">
        <f>SUMIFS(СВЦЭМ!$C$34:$C$777,СВЦЭМ!$A$34:$A$777,$A41,СВЦЭМ!$B$34:$B$777,F$11)+'СЕТ СН'!$F$9+СВЦЭМ!$D$10+'СЕТ СН'!$F$5-'СЕТ СН'!$F$17</f>
        <v>3881.2112050800001</v>
      </c>
      <c r="G41" s="37">
        <f>SUMIFS(СВЦЭМ!$C$34:$C$777,СВЦЭМ!$A$34:$A$777,$A41,СВЦЭМ!$B$34:$B$777,G$11)+'СЕТ СН'!$F$9+СВЦЭМ!$D$10+'СЕТ СН'!$F$5-'СЕТ СН'!$F$17</f>
        <v>3871.9773687800002</v>
      </c>
      <c r="H41" s="37">
        <f>SUMIFS(СВЦЭМ!$C$34:$C$777,СВЦЭМ!$A$34:$A$777,$A41,СВЦЭМ!$B$34:$B$777,H$11)+'СЕТ СН'!$F$9+СВЦЭМ!$D$10+'СЕТ СН'!$F$5-'СЕТ СН'!$F$17</f>
        <v>3822.1034664500007</v>
      </c>
      <c r="I41" s="37">
        <f>SUMIFS(СВЦЭМ!$C$34:$C$777,СВЦЭМ!$A$34:$A$777,$A41,СВЦЭМ!$B$34:$B$777,I$11)+'СЕТ СН'!$F$9+СВЦЭМ!$D$10+'СЕТ СН'!$F$5-'СЕТ СН'!$F$17</f>
        <v>3731.7799195900002</v>
      </c>
      <c r="J41" s="37">
        <f>SUMIFS(СВЦЭМ!$C$34:$C$777,СВЦЭМ!$A$34:$A$777,$A41,СВЦЭМ!$B$34:$B$777,J$11)+'СЕТ СН'!$F$9+СВЦЭМ!$D$10+'СЕТ СН'!$F$5-'СЕТ СН'!$F$17</f>
        <v>3687.9784224199998</v>
      </c>
      <c r="K41" s="37">
        <f>SUMIFS(СВЦЭМ!$C$34:$C$777,СВЦЭМ!$A$34:$A$777,$A41,СВЦЭМ!$B$34:$B$777,K$11)+'СЕТ СН'!$F$9+СВЦЭМ!$D$10+'СЕТ СН'!$F$5-'СЕТ СН'!$F$17</f>
        <v>3661.6576121700004</v>
      </c>
      <c r="L41" s="37">
        <f>SUMIFS(СВЦЭМ!$C$34:$C$777,СВЦЭМ!$A$34:$A$777,$A41,СВЦЭМ!$B$34:$B$777,L$11)+'СЕТ СН'!$F$9+СВЦЭМ!$D$10+'СЕТ СН'!$F$5-'СЕТ СН'!$F$17</f>
        <v>3648.2140842499998</v>
      </c>
      <c r="M41" s="37">
        <f>SUMIFS(СВЦЭМ!$C$34:$C$777,СВЦЭМ!$A$34:$A$777,$A41,СВЦЭМ!$B$34:$B$777,M$11)+'СЕТ СН'!$F$9+СВЦЭМ!$D$10+'СЕТ СН'!$F$5-'СЕТ СН'!$F$17</f>
        <v>3654.5365459400005</v>
      </c>
      <c r="N41" s="37">
        <f>SUMIFS(СВЦЭМ!$C$34:$C$777,СВЦЭМ!$A$34:$A$777,$A41,СВЦЭМ!$B$34:$B$777,N$11)+'СЕТ СН'!$F$9+СВЦЭМ!$D$10+'СЕТ СН'!$F$5-'СЕТ СН'!$F$17</f>
        <v>3663.27742266</v>
      </c>
      <c r="O41" s="37">
        <f>SUMIFS(СВЦЭМ!$C$34:$C$777,СВЦЭМ!$A$34:$A$777,$A41,СВЦЭМ!$B$34:$B$777,O$11)+'СЕТ СН'!$F$9+СВЦЭМ!$D$10+'СЕТ СН'!$F$5-'СЕТ СН'!$F$17</f>
        <v>3664.97218733</v>
      </c>
      <c r="P41" s="37">
        <f>SUMIFS(СВЦЭМ!$C$34:$C$777,СВЦЭМ!$A$34:$A$777,$A41,СВЦЭМ!$B$34:$B$777,P$11)+'СЕТ СН'!$F$9+СВЦЭМ!$D$10+'СЕТ СН'!$F$5-'СЕТ СН'!$F$17</f>
        <v>3676.0502293900004</v>
      </c>
      <c r="Q41" s="37">
        <f>SUMIFS(СВЦЭМ!$C$34:$C$777,СВЦЭМ!$A$34:$A$777,$A41,СВЦЭМ!$B$34:$B$777,Q$11)+'СЕТ СН'!$F$9+СВЦЭМ!$D$10+'СЕТ СН'!$F$5-'СЕТ СН'!$F$17</f>
        <v>3683.0849376900001</v>
      </c>
      <c r="R41" s="37">
        <f>SUMIFS(СВЦЭМ!$C$34:$C$777,СВЦЭМ!$A$34:$A$777,$A41,СВЦЭМ!$B$34:$B$777,R$11)+'СЕТ СН'!$F$9+СВЦЭМ!$D$10+'СЕТ СН'!$F$5-'СЕТ СН'!$F$17</f>
        <v>3692.63227108</v>
      </c>
      <c r="S41" s="37">
        <f>SUMIFS(СВЦЭМ!$C$34:$C$777,СВЦЭМ!$A$34:$A$777,$A41,СВЦЭМ!$B$34:$B$777,S$11)+'СЕТ СН'!$F$9+СВЦЭМ!$D$10+'СЕТ СН'!$F$5-'СЕТ СН'!$F$17</f>
        <v>3684.83296681</v>
      </c>
      <c r="T41" s="37">
        <f>SUMIFS(СВЦЭМ!$C$34:$C$777,СВЦЭМ!$A$34:$A$777,$A41,СВЦЭМ!$B$34:$B$777,T$11)+'СЕТ СН'!$F$9+СВЦЭМ!$D$10+'СЕТ СН'!$F$5-'СЕТ СН'!$F$17</f>
        <v>3656.7740562399999</v>
      </c>
      <c r="U41" s="37">
        <f>SUMIFS(СВЦЭМ!$C$34:$C$777,СВЦЭМ!$A$34:$A$777,$A41,СВЦЭМ!$B$34:$B$777,U$11)+'СЕТ СН'!$F$9+СВЦЭМ!$D$10+'СЕТ СН'!$F$5-'СЕТ СН'!$F$17</f>
        <v>3655.3266665300002</v>
      </c>
      <c r="V41" s="37">
        <f>SUMIFS(СВЦЭМ!$C$34:$C$777,СВЦЭМ!$A$34:$A$777,$A41,СВЦЭМ!$B$34:$B$777,V$11)+'СЕТ СН'!$F$9+СВЦЭМ!$D$10+'СЕТ СН'!$F$5-'СЕТ СН'!$F$17</f>
        <v>3650.5964334499999</v>
      </c>
      <c r="W41" s="37">
        <f>SUMIFS(СВЦЭМ!$C$34:$C$777,СВЦЭМ!$A$34:$A$777,$A41,СВЦЭМ!$B$34:$B$777,W$11)+'СЕТ СН'!$F$9+СВЦЭМ!$D$10+'СЕТ СН'!$F$5-'СЕТ СН'!$F$17</f>
        <v>3663.6926463100003</v>
      </c>
      <c r="X41" s="37">
        <f>SUMIFS(СВЦЭМ!$C$34:$C$777,СВЦЭМ!$A$34:$A$777,$A41,СВЦЭМ!$B$34:$B$777,X$11)+'СЕТ СН'!$F$9+СВЦЭМ!$D$10+'СЕТ СН'!$F$5-'СЕТ СН'!$F$17</f>
        <v>3675.1512957</v>
      </c>
      <c r="Y41" s="37">
        <f>SUMIFS(СВЦЭМ!$C$34:$C$777,СВЦЭМ!$A$34:$A$777,$A41,СВЦЭМ!$B$34:$B$777,Y$11)+'СЕТ СН'!$F$9+СВЦЭМ!$D$10+'СЕТ СН'!$F$5-'СЕТ СН'!$F$17</f>
        <v>3744.6000186799997</v>
      </c>
    </row>
    <row r="42" spans="1:25" ht="15.75" x14ac:dyDescent="0.2">
      <c r="A42" s="36">
        <f t="shared" si="0"/>
        <v>43131</v>
      </c>
      <c r="B42" s="37">
        <f>SUMIFS(СВЦЭМ!$C$34:$C$777,СВЦЭМ!$A$34:$A$777,$A42,СВЦЭМ!$B$34:$B$777,B$11)+'СЕТ СН'!$F$9+СВЦЭМ!$D$10+'СЕТ СН'!$F$5-'СЕТ СН'!$F$17</f>
        <v>3809.0875913099994</v>
      </c>
      <c r="C42" s="37">
        <f>SUMIFS(СВЦЭМ!$C$34:$C$777,СВЦЭМ!$A$34:$A$777,$A42,СВЦЭМ!$B$34:$B$777,C$11)+'СЕТ СН'!$F$9+СВЦЭМ!$D$10+'СЕТ СН'!$F$5-'СЕТ СН'!$F$17</f>
        <v>3843.0167246099995</v>
      </c>
      <c r="D42" s="37">
        <f>SUMIFS(СВЦЭМ!$C$34:$C$777,СВЦЭМ!$A$34:$A$777,$A42,СВЦЭМ!$B$34:$B$777,D$11)+'СЕТ СН'!$F$9+СВЦЭМ!$D$10+'СЕТ СН'!$F$5-'СЕТ СН'!$F$17</f>
        <v>3890.7070287800002</v>
      </c>
      <c r="E42" s="37">
        <f>SUMIFS(СВЦЭМ!$C$34:$C$777,СВЦЭМ!$A$34:$A$777,$A42,СВЦЭМ!$B$34:$B$777,E$11)+'СЕТ СН'!$F$9+СВЦЭМ!$D$10+'СЕТ СН'!$F$5-'СЕТ СН'!$F$17</f>
        <v>3905.0421846899994</v>
      </c>
      <c r="F42" s="37">
        <f>SUMIFS(СВЦЭМ!$C$34:$C$777,СВЦЭМ!$A$34:$A$777,$A42,СВЦЭМ!$B$34:$B$777,F$11)+'СЕТ СН'!$F$9+СВЦЭМ!$D$10+'СЕТ СН'!$F$5-'СЕТ СН'!$F$17</f>
        <v>3902.4387871799995</v>
      </c>
      <c r="G42" s="37">
        <f>SUMIFS(СВЦЭМ!$C$34:$C$777,СВЦЭМ!$A$34:$A$777,$A42,СВЦЭМ!$B$34:$B$777,G$11)+'СЕТ СН'!$F$9+СВЦЭМ!$D$10+'СЕТ СН'!$F$5-'СЕТ СН'!$F$17</f>
        <v>3886.8812869399994</v>
      </c>
      <c r="H42" s="37">
        <f>SUMIFS(СВЦЭМ!$C$34:$C$777,СВЦЭМ!$A$34:$A$777,$A42,СВЦЭМ!$B$34:$B$777,H$11)+'СЕТ СН'!$F$9+СВЦЭМ!$D$10+'СЕТ СН'!$F$5-'СЕТ СН'!$F$17</f>
        <v>3824.7611624599999</v>
      </c>
      <c r="I42" s="37">
        <f>SUMIFS(СВЦЭМ!$C$34:$C$777,СВЦЭМ!$A$34:$A$777,$A42,СВЦЭМ!$B$34:$B$777,I$11)+'СЕТ СН'!$F$9+СВЦЭМ!$D$10+'СЕТ СН'!$F$5-'СЕТ СН'!$F$17</f>
        <v>3741.4732961499999</v>
      </c>
      <c r="J42" s="37">
        <f>SUMIFS(СВЦЭМ!$C$34:$C$777,СВЦЭМ!$A$34:$A$777,$A42,СВЦЭМ!$B$34:$B$777,J$11)+'СЕТ СН'!$F$9+СВЦЭМ!$D$10+'СЕТ СН'!$F$5-'СЕТ СН'!$F$17</f>
        <v>3701.8285014500002</v>
      </c>
      <c r="K42" s="37">
        <f>SUMIFS(СВЦЭМ!$C$34:$C$777,СВЦЭМ!$A$34:$A$777,$A42,СВЦЭМ!$B$34:$B$777,K$11)+'СЕТ СН'!$F$9+СВЦЭМ!$D$10+'СЕТ СН'!$F$5-'СЕТ СН'!$F$17</f>
        <v>3682.0987458200002</v>
      </c>
      <c r="L42" s="37">
        <f>SUMIFS(СВЦЭМ!$C$34:$C$777,СВЦЭМ!$A$34:$A$777,$A42,СВЦЭМ!$B$34:$B$777,L$11)+'СЕТ СН'!$F$9+СВЦЭМ!$D$10+'СЕТ СН'!$F$5-'СЕТ СН'!$F$17</f>
        <v>3669.65683992</v>
      </c>
      <c r="M42" s="37">
        <f>SUMIFS(СВЦЭМ!$C$34:$C$777,СВЦЭМ!$A$34:$A$777,$A42,СВЦЭМ!$B$34:$B$777,M$11)+'СЕТ СН'!$F$9+СВЦЭМ!$D$10+'СЕТ СН'!$F$5-'СЕТ СН'!$F$17</f>
        <v>3676.5068225099999</v>
      </c>
      <c r="N42" s="37">
        <f>SUMIFS(СВЦЭМ!$C$34:$C$777,СВЦЭМ!$A$34:$A$777,$A42,СВЦЭМ!$B$34:$B$777,N$11)+'СЕТ СН'!$F$9+СВЦЭМ!$D$10+'СЕТ СН'!$F$5-'СЕТ СН'!$F$17</f>
        <v>3682.6704488399996</v>
      </c>
      <c r="O42" s="37">
        <f>SUMIFS(СВЦЭМ!$C$34:$C$777,СВЦЭМ!$A$34:$A$777,$A42,СВЦЭМ!$B$34:$B$777,O$11)+'СЕТ СН'!$F$9+СВЦЭМ!$D$10+'СЕТ СН'!$F$5-'СЕТ СН'!$F$17</f>
        <v>3685.0818346000001</v>
      </c>
      <c r="P42" s="37">
        <f>SUMIFS(СВЦЭМ!$C$34:$C$777,СВЦЭМ!$A$34:$A$777,$A42,СВЦЭМ!$B$34:$B$777,P$11)+'СЕТ СН'!$F$9+СВЦЭМ!$D$10+'СЕТ СН'!$F$5-'СЕТ СН'!$F$17</f>
        <v>3702.1470484099996</v>
      </c>
      <c r="Q42" s="37">
        <f>SUMIFS(СВЦЭМ!$C$34:$C$777,СВЦЭМ!$A$34:$A$777,$A42,СВЦЭМ!$B$34:$B$777,Q$11)+'СЕТ СН'!$F$9+СВЦЭМ!$D$10+'СЕТ СН'!$F$5-'СЕТ СН'!$F$17</f>
        <v>3709.3062050900003</v>
      </c>
      <c r="R42" s="37">
        <f>SUMIFS(СВЦЭМ!$C$34:$C$777,СВЦЭМ!$A$34:$A$777,$A42,СВЦЭМ!$B$34:$B$777,R$11)+'СЕТ СН'!$F$9+СВЦЭМ!$D$10+'СЕТ СН'!$F$5-'СЕТ СН'!$F$17</f>
        <v>3716.31331559</v>
      </c>
      <c r="S42" s="37">
        <f>SUMIFS(СВЦЭМ!$C$34:$C$777,СВЦЭМ!$A$34:$A$777,$A42,СВЦЭМ!$B$34:$B$777,S$11)+'СЕТ СН'!$F$9+СВЦЭМ!$D$10+'СЕТ СН'!$F$5-'СЕТ СН'!$F$17</f>
        <v>3704.5360036099996</v>
      </c>
      <c r="T42" s="37">
        <f>SUMIFS(СВЦЭМ!$C$34:$C$777,СВЦЭМ!$A$34:$A$777,$A42,СВЦЭМ!$B$34:$B$777,T$11)+'СЕТ СН'!$F$9+СВЦЭМ!$D$10+'СЕТ СН'!$F$5-'СЕТ СН'!$F$17</f>
        <v>3675.2947677300003</v>
      </c>
      <c r="U42" s="37">
        <f>SUMIFS(СВЦЭМ!$C$34:$C$777,СВЦЭМ!$A$34:$A$777,$A42,СВЦЭМ!$B$34:$B$777,U$11)+'СЕТ СН'!$F$9+СВЦЭМ!$D$10+'СЕТ СН'!$F$5-'СЕТ СН'!$F$17</f>
        <v>3670.6799806499998</v>
      </c>
      <c r="V42" s="37">
        <f>SUMIFS(СВЦЭМ!$C$34:$C$777,СВЦЭМ!$A$34:$A$777,$A42,СВЦЭМ!$B$34:$B$777,V$11)+'СЕТ СН'!$F$9+СВЦЭМ!$D$10+'СЕТ СН'!$F$5-'СЕТ СН'!$F$17</f>
        <v>3676.8570692500002</v>
      </c>
      <c r="W42" s="37">
        <f>SUMIFS(СВЦЭМ!$C$34:$C$777,СВЦЭМ!$A$34:$A$777,$A42,СВЦЭМ!$B$34:$B$777,W$11)+'СЕТ СН'!$F$9+СВЦЭМ!$D$10+'СЕТ СН'!$F$5-'СЕТ СН'!$F$17</f>
        <v>3679.9794960900003</v>
      </c>
      <c r="X42" s="37">
        <f>SUMIFS(СВЦЭМ!$C$34:$C$777,СВЦЭМ!$A$34:$A$777,$A42,СВЦЭМ!$B$34:$B$777,X$11)+'СЕТ СН'!$F$9+СВЦЭМ!$D$10+'СЕТ СН'!$F$5-'СЕТ СН'!$F$17</f>
        <v>3683.1970942399998</v>
      </c>
      <c r="Y42" s="37">
        <f>SUMIFS(СВЦЭМ!$C$34:$C$777,СВЦЭМ!$A$34:$A$777,$A42,СВЦЭМ!$B$34:$B$777,Y$11)+'СЕТ СН'!$F$9+СВЦЭМ!$D$10+'СЕТ СН'!$F$5-'СЕТ СН'!$F$17</f>
        <v>3757.99858335</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01.01.2018</v>
      </c>
      <c r="B48" s="37">
        <f>SUMIFS(СВЦЭМ!$C$34:$C$777,СВЦЭМ!$A$34:$A$777,$A48,СВЦЭМ!$B$34:$B$777,B$47)+'СЕТ СН'!$G$9+СВЦЭМ!$D$10+'СЕТ СН'!$G$5-'СЕТ СН'!$G$17</f>
        <v>4070.3366393299998</v>
      </c>
      <c r="C48" s="37">
        <f>SUMIFS(СВЦЭМ!$C$34:$C$777,СВЦЭМ!$A$34:$A$777,$A48,СВЦЭМ!$B$34:$B$777,C$47)+'СЕТ СН'!$G$9+СВЦЭМ!$D$10+'СЕТ СН'!$G$5-'СЕТ СН'!$G$17</f>
        <v>4096.8608949600002</v>
      </c>
      <c r="D48" s="37">
        <f>SUMIFS(СВЦЭМ!$C$34:$C$777,СВЦЭМ!$A$34:$A$777,$A48,СВЦЭМ!$B$34:$B$777,D$47)+'СЕТ СН'!$G$9+СВЦЭМ!$D$10+'СЕТ СН'!$G$5-'СЕТ СН'!$G$17</f>
        <v>4128.3547771399999</v>
      </c>
      <c r="E48" s="37">
        <f>SUMIFS(СВЦЭМ!$C$34:$C$777,СВЦЭМ!$A$34:$A$777,$A48,СВЦЭМ!$B$34:$B$777,E$47)+'СЕТ СН'!$G$9+СВЦЭМ!$D$10+'СЕТ СН'!$G$5-'СЕТ СН'!$G$17</f>
        <v>4148.8485448600004</v>
      </c>
      <c r="F48" s="37">
        <f>SUMIFS(СВЦЭМ!$C$34:$C$777,СВЦЭМ!$A$34:$A$777,$A48,СВЦЭМ!$B$34:$B$777,F$47)+'СЕТ СН'!$G$9+СВЦЭМ!$D$10+'СЕТ СН'!$G$5-'СЕТ СН'!$G$17</f>
        <v>4158.2172441700004</v>
      </c>
      <c r="G48" s="37">
        <f>SUMIFS(СВЦЭМ!$C$34:$C$777,СВЦЭМ!$A$34:$A$777,$A48,СВЦЭМ!$B$34:$B$777,G$47)+'СЕТ СН'!$G$9+СВЦЭМ!$D$10+'СЕТ СН'!$G$5-'СЕТ СН'!$G$17</f>
        <v>4166.9818824900003</v>
      </c>
      <c r="H48" s="37">
        <f>SUMIFS(СВЦЭМ!$C$34:$C$777,СВЦЭМ!$A$34:$A$777,$A48,СВЦЭМ!$B$34:$B$777,H$47)+'СЕТ СН'!$G$9+СВЦЭМ!$D$10+'СЕТ СН'!$G$5-'СЕТ СН'!$G$17</f>
        <v>4176.5144494900005</v>
      </c>
      <c r="I48" s="37">
        <f>SUMIFS(СВЦЭМ!$C$34:$C$777,СВЦЭМ!$A$34:$A$777,$A48,СВЦЭМ!$B$34:$B$777,I$47)+'СЕТ СН'!$G$9+СВЦЭМ!$D$10+'СЕТ СН'!$G$5-'СЕТ СН'!$G$17</f>
        <v>4123.3980027000007</v>
      </c>
      <c r="J48" s="37">
        <f>SUMIFS(СВЦЭМ!$C$34:$C$777,СВЦЭМ!$A$34:$A$777,$A48,СВЦЭМ!$B$34:$B$777,J$47)+'СЕТ СН'!$G$9+СВЦЭМ!$D$10+'СЕТ СН'!$G$5-'СЕТ СН'!$G$17</f>
        <v>4072.3431137899993</v>
      </c>
      <c r="K48" s="37">
        <f>SUMIFS(СВЦЭМ!$C$34:$C$777,СВЦЭМ!$A$34:$A$777,$A48,СВЦЭМ!$B$34:$B$777,K$47)+'СЕТ СН'!$G$9+СВЦЭМ!$D$10+'СЕТ СН'!$G$5-'СЕТ СН'!$G$17</f>
        <v>4052.4234382599993</v>
      </c>
      <c r="L48" s="37">
        <f>SUMIFS(СВЦЭМ!$C$34:$C$777,СВЦЭМ!$A$34:$A$777,$A48,СВЦЭМ!$B$34:$B$777,L$47)+'СЕТ СН'!$G$9+СВЦЭМ!$D$10+'СЕТ СН'!$G$5-'СЕТ СН'!$G$17</f>
        <v>4024.5936143699996</v>
      </c>
      <c r="M48" s="37">
        <f>SUMIFS(СВЦЭМ!$C$34:$C$777,СВЦЭМ!$A$34:$A$777,$A48,СВЦЭМ!$B$34:$B$777,M$47)+'СЕТ СН'!$G$9+СВЦЭМ!$D$10+'СЕТ СН'!$G$5-'СЕТ СН'!$G$17</f>
        <v>4016.0415614899998</v>
      </c>
      <c r="N48" s="37">
        <f>SUMIFS(СВЦЭМ!$C$34:$C$777,СВЦЭМ!$A$34:$A$777,$A48,СВЦЭМ!$B$34:$B$777,N$47)+'СЕТ СН'!$G$9+СВЦЭМ!$D$10+'СЕТ СН'!$G$5-'СЕТ СН'!$G$17</f>
        <v>4019.0173986300001</v>
      </c>
      <c r="O48" s="37">
        <f>SUMIFS(СВЦЭМ!$C$34:$C$777,СВЦЭМ!$A$34:$A$777,$A48,СВЦЭМ!$B$34:$B$777,O$47)+'СЕТ СН'!$G$9+СВЦЭМ!$D$10+'СЕТ СН'!$G$5-'СЕТ СН'!$G$17</f>
        <v>4034.6490848399994</v>
      </c>
      <c r="P48" s="37">
        <f>SUMIFS(СВЦЭМ!$C$34:$C$777,СВЦЭМ!$A$34:$A$777,$A48,СВЦЭМ!$B$34:$B$777,P$47)+'СЕТ СН'!$G$9+СВЦЭМ!$D$10+'СЕТ СН'!$G$5-'СЕТ СН'!$G$17</f>
        <v>4049.31693769</v>
      </c>
      <c r="Q48" s="37">
        <f>SUMIFS(СВЦЭМ!$C$34:$C$777,СВЦЭМ!$A$34:$A$777,$A48,СВЦЭМ!$B$34:$B$777,Q$47)+'СЕТ СН'!$G$9+СВЦЭМ!$D$10+'СЕТ СН'!$G$5-'СЕТ СН'!$G$17</f>
        <v>4058.1835949599995</v>
      </c>
      <c r="R48" s="37">
        <f>SUMIFS(СВЦЭМ!$C$34:$C$777,СВЦЭМ!$A$34:$A$777,$A48,СВЦЭМ!$B$34:$B$777,R$47)+'СЕТ СН'!$G$9+СВЦЭМ!$D$10+'СЕТ СН'!$G$5-'СЕТ СН'!$G$17</f>
        <v>4051.9475481599998</v>
      </c>
      <c r="S48" s="37">
        <f>SUMIFS(СВЦЭМ!$C$34:$C$777,СВЦЭМ!$A$34:$A$777,$A48,СВЦЭМ!$B$34:$B$777,S$47)+'СЕТ СН'!$G$9+СВЦЭМ!$D$10+'СЕТ СН'!$G$5-'СЕТ СН'!$G$17</f>
        <v>4025.7220283699994</v>
      </c>
      <c r="T48" s="37">
        <f>SUMIFS(СВЦЭМ!$C$34:$C$777,СВЦЭМ!$A$34:$A$777,$A48,СВЦЭМ!$B$34:$B$777,T$47)+'СЕТ СН'!$G$9+СВЦЭМ!$D$10+'СЕТ СН'!$G$5-'СЕТ СН'!$G$17</f>
        <v>3980.5785353400001</v>
      </c>
      <c r="U48" s="37">
        <f>SUMIFS(СВЦЭМ!$C$34:$C$777,СВЦЭМ!$A$34:$A$777,$A48,СВЦЭМ!$B$34:$B$777,U$47)+'СЕТ СН'!$G$9+СВЦЭМ!$D$10+'СЕТ СН'!$G$5-'СЕТ СН'!$G$17</f>
        <v>3978.0647577899995</v>
      </c>
      <c r="V48" s="37">
        <f>SUMIFS(СВЦЭМ!$C$34:$C$777,СВЦЭМ!$A$34:$A$777,$A48,СВЦЭМ!$B$34:$B$777,V$47)+'СЕТ СН'!$G$9+СВЦЭМ!$D$10+'СЕТ СН'!$G$5-'СЕТ СН'!$G$17</f>
        <v>3982.0663985199994</v>
      </c>
      <c r="W48" s="37">
        <f>SUMIFS(СВЦЭМ!$C$34:$C$777,СВЦЭМ!$A$34:$A$777,$A48,СВЦЭМ!$B$34:$B$777,W$47)+'СЕТ СН'!$G$9+СВЦЭМ!$D$10+'СЕТ СН'!$G$5-'СЕТ СН'!$G$17</f>
        <v>3982.2299642399998</v>
      </c>
      <c r="X48" s="37">
        <f>SUMIFS(СВЦЭМ!$C$34:$C$777,СВЦЭМ!$A$34:$A$777,$A48,СВЦЭМ!$B$34:$B$777,X$47)+'СЕТ СН'!$G$9+СВЦЭМ!$D$10+'СЕТ СН'!$G$5-'СЕТ СН'!$G$17</f>
        <v>4011.9898036500003</v>
      </c>
      <c r="Y48" s="37">
        <f>SUMIFS(СВЦЭМ!$C$34:$C$777,СВЦЭМ!$A$34:$A$777,$A48,СВЦЭМ!$B$34:$B$777,Y$47)+'СЕТ СН'!$G$9+СВЦЭМ!$D$10+'СЕТ СН'!$G$5-'СЕТ СН'!$G$17</f>
        <v>4087.7705855400004</v>
      </c>
    </row>
    <row r="49" spans="1:25" ht="15.75" x14ac:dyDescent="0.2">
      <c r="A49" s="36">
        <f>A48+1</f>
        <v>43102</v>
      </c>
      <c r="B49" s="37">
        <f>SUMIFS(СВЦЭМ!$C$34:$C$777,СВЦЭМ!$A$34:$A$777,$A49,СВЦЭМ!$B$34:$B$777,B$47)+'СЕТ СН'!$G$9+СВЦЭМ!$D$10+'СЕТ СН'!$G$5-'СЕТ СН'!$G$17</f>
        <v>4141.3609560499999</v>
      </c>
      <c r="C49" s="37">
        <f>SUMIFS(СВЦЭМ!$C$34:$C$777,СВЦЭМ!$A$34:$A$777,$A49,СВЦЭМ!$B$34:$B$777,C$47)+'СЕТ СН'!$G$9+СВЦЭМ!$D$10+'СЕТ СН'!$G$5-'СЕТ СН'!$G$17</f>
        <v>4184.5997387400002</v>
      </c>
      <c r="D49" s="37">
        <f>SUMIFS(СВЦЭМ!$C$34:$C$777,СВЦЭМ!$A$34:$A$777,$A49,СВЦЭМ!$B$34:$B$777,D$47)+'СЕТ СН'!$G$9+СВЦЭМ!$D$10+'СЕТ СН'!$G$5-'СЕТ СН'!$G$17</f>
        <v>4202.2726306800005</v>
      </c>
      <c r="E49" s="37">
        <f>SUMIFS(СВЦЭМ!$C$34:$C$777,СВЦЭМ!$A$34:$A$777,$A49,СВЦЭМ!$B$34:$B$777,E$47)+'СЕТ СН'!$G$9+СВЦЭМ!$D$10+'СЕТ СН'!$G$5-'СЕТ СН'!$G$17</f>
        <v>4197.3713151399998</v>
      </c>
      <c r="F49" s="37">
        <f>SUMIFS(СВЦЭМ!$C$34:$C$777,СВЦЭМ!$A$34:$A$777,$A49,СВЦЭМ!$B$34:$B$777,F$47)+'СЕТ СН'!$G$9+СВЦЭМ!$D$10+'СЕТ СН'!$G$5-'СЕТ СН'!$G$17</f>
        <v>4195.9224118900001</v>
      </c>
      <c r="G49" s="37">
        <f>SUMIFS(СВЦЭМ!$C$34:$C$777,СВЦЭМ!$A$34:$A$777,$A49,СВЦЭМ!$B$34:$B$777,G$47)+'СЕТ СН'!$G$9+СВЦЭМ!$D$10+'СЕТ СН'!$G$5-'СЕТ СН'!$G$17</f>
        <v>4197.2459379399997</v>
      </c>
      <c r="H49" s="37">
        <f>SUMIFS(СВЦЭМ!$C$34:$C$777,СВЦЭМ!$A$34:$A$777,$A49,СВЦЭМ!$B$34:$B$777,H$47)+'СЕТ СН'!$G$9+СВЦЭМ!$D$10+'СЕТ СН'!$G$5-'СЕТ СН'!$G$17</f>
        <v>4202.8718494200002</v>
      </c>
      <c r="I49" s="37">
        <f>SUMIFS(СВЦЭМ!$C$34:$C$777,СВЦЭМ!$A$34:$A$777,$A49,СВЦЭМ!$B$34:$B$777,I$47)+'СЕТ СН'!$G$9+СВЦЭМ!$D$10+'СЕТ СН'!$G$5-'СЕТ СН'!$G$17</f>
        <v>4174.4904165800008</v>
      </c>
      <c r="J49" s="37">
        <f>SUMIFS(СВЦЭМ!$C$34:$C$777,СВЦЭМ!$A$34:$A$777,$A49,СВЦЭМ!$B$34:$B$777,J$47)+'СЕТ СН'!$G$9+СВЦЭМ!$D$10+'СЕТ СН'!$G$5-'СЕТ СН'!$G$17</f>
        <v>4095.6087847399999</v>
      </c>
      <c r="K49" s="37">
        <f>SUMIFS(СВЦЭМ!$C$34:$C$777,СВЦЭМ!$A$34:$A$777,$A49,СВЦЭМ!$B$34:$B$777,K$47)+'СЕТ СН'!$G$9+СВЦЭМ!$D$10+'СЕТ СН'!$G$5-'СЕТ СН'!$G$17</f>
        <v>4003.9843392600001</v>
      </c>
      <c r="L49" s="37">
        <f>SUMIFS(СВЦЭМ!$C$34:$C$777,СВЦЭМ!$A$34:$A$777,$A49,СВЦЭМ!$B$34:$B$777,L$47)+'СЕТ СН'!$G$9+СВЦЭМ!$D$10+'СЕТ СН'!$G$5-'СЕТ СН'!$G$17</f>
        <v>3898.0047839599997</v>
      </c>
      <c r="M49" s="37">
        <f>SUMIFS(СВЦЭМ!$C$34:$C$777,СВЦЭМ!$A$34:$A$777,$A49,СВЦЭМ!$B$34:$B$777,M$47)+'СЕТ СН'!$G$9+СВЦЭМ!$D$10+'СЕТ СН'!$G$5-'СЕТ СН'!$G$17</f>
        <v>3880.0495111200003</v>
      </c>
      <c r="N49" s="37">
        <f>SUMIFS(СВЦЭМ!$C$34:$C$777,СВЦЭМ!$A$34:$A$777,$A49,СВЦЭМ!$B$34:$B$777,N$47)+'СЕТ СН'!$G$9+СВЦЭМ!$D$10+'СЕТ СН'!$G$5-'СЕТ СН'!$G$17</f>
        <v>3880.1581921299999</v>
      </c>
      <c r="O49" s="37">
        <f>SUMIFS(СВЦЭМ!$C$34:$C$777,СВЦЭМ!$A$34:$A$777,$A49,СВЦЭМ!$B$34:$B$777,O$47)+'СЕТ СН'!$G$9+СВЦЭМ!$D$10+'СЕТ СН'!$G$5-'СЕТ СН'!$G$17</f>
        <v>3897.2084455700001</v>
      </c>
      <c r="P49" s="37">
        <f>SUMIFS(СВЦЭМ!$C$34:$C$777,СВЦЭМ!$A$34:$A$777,$A49,СВЦЭМ!$B$34:$B$777,P$47)+'СЕТ СН'!$G$9+СВЦЭМ!$D$10+'СЕТ СН'!$G$5-'СЕТ СН'!$G$17</f>
        <v>3915.6760346999995</v>
      </c>
      <c r="Q49" s="37">
        <f>SUMIFS(СВЦЭМ!$C$34:$C$777,СВЦЭМ!$A$34:$A$777,$A49,СВЦЭМ!$B$34:$B$777,Q$47)+'СЕТ СН'!$G$9+СВЦЭМ!$D$10+'СЕТ СН'!$G$5-'СЕТ СН'!$G$17</f>
        <v>3923.0031645099994</v>
      </c>
      <c r="R49" s="37">
        <f>SUMIFS(СВЦЭМ!$C$34:$C$777,СВЦЭМ!$A$34:$A$777,$A49,СВЦЭМ!$B$34:$B$777,R$47)+'СЕТ СН'!$G$9+СВЦЭМ!$D$10+'СЕТ СН'!$G$5-'СЕТ СН'!$G$17</f>
        <v>3925.9788783700001</v>
      </c>
      <c r="S49" s="37">
        <f>SUMIFS(СВЦЭМ!$C$34:$C$777,СВЦЭМ!$A$34:$A$777,$A49,СВЦЭМ!$B$34:$B$777,S$47)+'СЕТ СН'!$G$9+СВЦЭМ!$D$10+'СЕТ СН'!$G$5-'СЕТ СН'!$G$17</f>
        <v>3900.4274024800002</v>
      </c>
      <c r="T49" s="37">
        <f>SUMIFS(СВЦЭМ!$C$34:$C$777,СВЦЭМ!$A$34:$A$777,$A49,СВЦЭМ!$B$34:$B$777,T$47)+'СЕТ СН'!$G$9+СВЦЭМ!$D$10+'СЕТ СН'!$G$5-'СЕТ СН'!$G$17</f>
        <v>3895.35842336</v>
      </c>
      <c r="U49" s="37">
        <f>SUMIFS(СВЦЭМ!$C$34:$C$777,СВЦЭМ!$A$34:$A$777,$A49,СВЦЭМ!$B$34:$B$777,U$47)+'СЕТ СН'!$G$9+СВЦЭМ!$D$10+'СЕТ СН'!$G$5-'СЕТ СН'!$G$17</f>
        <v>3888.9768555899996</v>
      </c>
      <c r="V49" s="37">
        <f>SUMIFS(СВЦЭМ!$C$34:$C$777,СВЦЭМ!$A$34:$A$777,$A49,СВЦЭМ!$B$34:$B$777,V$47)+'СЕТ СН'!$G$9+СВЦЭМ!$D$10+'СЕТ СН'!$G$5-'СЕТ СН'!$G$17</f>
        <v>3889.4778501899996</v>
      </c>
      <c r="W49" s="37">
        <f>SUMIFS(СВЦЭМ!$C$34:$C$777,СВЦЭМ!$A$34:$A$777,$A49,СВЦЭМ!$B$34:$B$777,W$47)+'СЕТ СН'!$G$9+СВЦЭМ!$D$10+'СЕТ СН'!$G$5-'СЕТ СН'!$G$17</f>
        <v>3945.9278698200001</v>
      </c>
      <c r="X49" s="37">
        <f>SUMIFS(СВЦЭМ!$C$34:$C$777,СВЦЭМ!$A$34:$A$777,$A49,СВЦЭМ!$B$34:$B$777,X$47)+'СЕТ СН'!$G$9+СВЦЭМ!$D$10+'СЕТ СН'!$G$5-'СЕТ СН'!$G$17</f>
        <v>4039.1061398099996</v>
      </c>
      <c r="Y49" s="37">
        <f>SUMIFS(СВЦЭМ!$C$34:$C$777,СВЦЭМ!$A$34:$A$777,$A49,СВЦЭМ!$B$34:$B$777,Y$47)+'СЕТ СН'!$G$9+СВЦЭМ!$D$10+'СЕТ СН'!$G$5-'СЕТ СН'!$G$17</f>
        <v>4113.3818413400004</v>
      </c>
    </row>
    <row r="50" spans="1:25" ht="15.75" x14ac:dyDescent="0.2">
      <c r="A50" s="36">
        <f t="shared" ref="A50:A78" si="1">A49+1</f>
        <v>43103</v>
      </c>
      <c r="B50" s="37">
        <f>SUMIFS(СВЦЭМ!$C$34:$C$777,СВЦЭМ!$A$34:$A$777,$A50,СВЦЭМ!$B$34:$B$777,B$47)+'СЕТ СН'!$G$9+СВЦЭМ!$D$10+'СЕТ СН'!$G$5-'СЕТ СН'!$G$17</f>
        <v>4101.1743189700001</v>
      </c>
      <c r="C50" s="37">
        <f>SUMIFS(СВЦЭМ!$C$34:$C$777,СВЦЭМ!$A$34:$A$777,$A50,СВЦЭМ!$B$34:$B$777,C$47)+'СЕТ СН'!$G$9+СВЦЭМ!$D$10+'СЕТ СН'!$G$5-'СЕТ СН'!$G$17</f>
        <v>4139.6354698300001</v>
      </c>
      <c r="D50" s="37">
        <f>SUMIFS(СВЦЭМ!$C$34:$C$777,СВЦЭМ!$A$34:$A$777,$A50,СВЦЭМ!$B$34:$B$777,D$47)+'СЕТ СН'!$G$9+СВЦЭМ!$D$10+'СЕТ СН'!$G$5-'СЕТ СН'!$G$17</f>
        <v>4170.1017530700001</v>
      </c>
      <c r="E50" s="37">
        <f>SUMIFS(СВЦЭМ!$C$34:$C$777,СВЦЭМ!$A$34:$A$777,$A50,СВЦЭМ!$B$34:$B$777,E$47)+'СЕТ СН'!$G$9+СВЦЭМ!$D$10+'СЕТ СН'!$G$5-'СЕТ СН'!$G$17</f>
        <v>4180.5796912600008</v>
      </c>
      <c r="F50" s="37">
        <f>SUMIFS(СВЦЭМ!$C$34:$C$777,СВЦЭМ!$A$34:$A$777,$A50,СВЦЭМ!$B$34:$B$777,F$47)+'СЕТ СН'!$G$9+СВЦЭМ!$D$10+'СЕТ СН'!$G$5-'СЕТ СН'!$G$17</f>
        <v>4178.2223796799999</v>
      </c>
      <c r="G50" s="37">
        <f>SUMIFS(СВЦЭМ!$C$34:$C$777,СВЦЭМ!$A$34:$A$777,$A50,СВЦЭМ!$B$34:$B$777,G$47)+'СЕТ СН'!$G$9+СВЦЭМ!$D$10+'СЕТ СН'!$G$5-'СЕТ СН'!$G$17</f>
        <v>4178.0306134299999</v>
      </c>
      <c r="H50" s="37">
        <f>SUMIFS(СВЦЭМ!$C$34:$C$777,СВЦЭМ!$A$34:$A$777,$A50,СВЦЭМ!$B$34:$B$777,H$47)+'СЕТ СН'!$G$9+СВЦЭМ!$D$10+'СЕТ СН'!$G$5-'СЕТ СН'!$G$17</f>
        <v>4174.3435670400004</v>
      </c>
      <c r="I50" s="37">
        <f>SUMIFS(СВЦЭМ!$C$34:$C$777,СВЦЭМ!$A$34:$A$777,$A50,СВЦЭМ!$B$34:$B$777,I$47)+'СЕТ СН'!$G$9+СВЦЭМ!$D$10+'СЕТ СН'!$G$5-'СЕТ СН'!$G$17</f>
        <v>4156.6517945300002</v>
      </c>
      <c r="J50" s="37">
        <f>SUMIFS(СВЦЭМ!$C$34:$C$777,СВЦЭМ!$A$34:$A$777,$A50,СВЦЭМ!$B$34:$B$777,J$47)+'СЕТ СН'!$G$9+СВЦЭМ!$D$10+'СЕТ СН'!$G$5-'СЕТ СН'!$G$17</f>
        <v>4100.3025048000009</v>
      </c>
      <c r="K50" s="37">
        <f>SUMIFS(СВЦЭМ!$C$34:$C$777,СВЦЭМ!$A$34:$A$777,$A50,СВЦЭМ!$B$34:$B$777,K$47)+'СЕТ СН'!$G$9+СВЦЭМ!$D$10+'СЕТ СН'!$G$5-'СЕТ СН'!$G$17</f>
        <v>4023.6355050799998</v>
      </c>
      <c r="L50" s="37">
        <f>SUMIFS(СВЦЭМ!$C$34:$C$777,СВЦЭМ!$A$34:$A$777,$A50,СВЦЭМ!$B$34:$B$777,L$47)+'СЕТ СН'!$G$9+СВЦЭМ!$D$10+'СЕТ СН'!$G$5-'СЕТ СН'!$G$17</f>
        <v>3976.7106220199998</v>
      </c>
      <c r="M50" s="37">
        <f>SUMIFS(СВЦЭМ!$C$34:$C$777,СВЦЭМ!$A$34:$A$777,$A50,СВЦЭМ!$B$34:$B$777,M$47)+'СЕТ СН'!$G$9+СВЦЭМ!$D$10+'СЕТ СН'!$G$5-'СЕТ СН'!$G$17</f>
        <v>3961.2851221999995</v>
      </c>
      <c r="N50" s="37">
        <f>SUMIFS(СВЦЭМ!$C$34:$C$777,СВЦЭМ!$A$34:$A$777,$A50,СВЦЭМ!$B$34:$B$777,N$47)+'СЕТ СН'!$G$9+СВЦЭМ!$D$10+'СЕТ СН'!$G$5-'СЕТ СН'!$G$17</f>
        <v>3964.0146254699998</v>
      </c>
      <c r="O50" s="37">
        <f>SUMIFS(СВЦЭМ!$C$34:$C$777,СВЦЭМ!$A$34:$A$777,$A50,СВЦЭМ!$B$34:$B$777,O$47)+'СЕТ СН'!$G$9+СВЦЭМ!$D$10+'СЕТ СН'!$G$5-'СЕТ СН'!$G$17</f>
        <v>3978.8227094700001</v>
      </c>
      <c r="P50" s="37">
        <f>SUMIFS(СВЦЭМ!$C$34:$C$777,СВЦЭМ!$A$34:$A$777,$A50,СВЦЭМ!$B$34:$B$777,P$47)+'СЕТ СН'!$G$9+СВЦЭМ!$D$10+'СЕТ СН'!$G$5-'СЕТ СН'!$G$17</f>
        <v>3999.7686808900003</v>
      </c>
      <c r="Q50" s="37">
        <f>SUMIFS(СВЦЭМ!$C$34:$C$777,СВЦЭМ!$A$34:$A$777,$A50,СВЦЭМ!$B$34:$B$777,Q$47)+'СЕТ СН'!$G$9+СВЦЭМ!$D$10+'СЕТ СН'!$G$5-'СЕТ СН'!$G$17</f>
        <v>4008.7958942499995</v>
      </c>
      <c r="R50" s="37">
        <f>SUMIFS(СВЦЭМ!$C$34:$C$777,СВЦЭМ!$A$34:$A$777,$A50,СВЦЭМ!$B$34:$B$777,R$47)+'СЕТ СН'!$G$9+СВЦЭМ!$D$10+'СЕТ СН'!$G$5-'СЕТ СН'!$G$17</f>
        <v>4012.4036641499993</v>
      </c>
      <c r="S50" s="37">
        <f>SUMIFS(СВЦЭМ!$C$34:$C$777,СВЦЭМ!$A$34:$A$777,$A50,СВЦЭМ!$B$34:$B$777,S$47)+'СЕТ СН'!$G$9+СВЦЭМ!$D$10+'СЕТ СН'!$G$5-'СЕТ СН'!$G$17</f>
        <v>3980.4545712300001</v>
      </c>
      <c r="T50" s="37">
        <f>SUMIFS(СВЦЭМ!$C$34:$C$777,СВЦЭМ!$A$34:$A$777,$A50,СВЦЭМ!$B$34:$B$777,T$47)+'СЕТ СН'!$G$9+СВЦЭМ!$D$10+'СЕТ СН'!$G$5-'СЕТ СН'!$G$17</f>
        <v>3938.7646984099997</v>
      </c>
      <c r="U50" s="37">
        <f>SUMIFS(СВЦЭМ!$C$34:$C$777,СВЦЭМ!$A$34:$A$777,$A50,СВЦЭМ!$B$34:$B$777,U$47)+'СЕТ СН'!$G$9+СВЦЭМ!$D$10+'СЕТ СН'!$G$5-'СЕТ СН'!$G$17</f>
        <v>3939.10132785</v>
      </c>
      <c r="V50" s="37">
        <f>SUMIFS(СВЦЭМ!$C$34:$C$777,СВЦЭМ!$A$34:$A$777,$A50,СВЦЭМ!$B$34:$B$777,V$47)+'СЕТ СН'!$G$9+СВЦЭМ!$D$10+'СЕТ СН'!$G$5-'СЕТ СН'!$G$17</f>
        <v>3945.0250701</v>
      </c>
      <c r="W50" s="37">
        <f>SUMIFS(СВЦЭМ!$C$34:$C$777,СВЦЭМ!$A$34:$A$777,$A50,СВЦЭМ!$B$34:$B$777,W$47)+'СЕТ СН'!$G$9+СВЦЭМ!$D$10+'СЕТ СН'!$G$5-'СЕТ СН'!$G$17</f>
        <v>3990.9858341799995</v>
      </c>
      <c r="X50" s="37">
        <f>SUMIFS(СВЦЭМ!$C$34:$C$777,СВЦЭМ!$A$34:$A$777,$A50,СВЦЭМ!$B$34:$B$777,X$47)+'СЕТ СН'!$G$9+СВЦЭМ!$D$10+'СЕТ СН'!$G$5-'СЕТ СН'!$G$17</f>
        <v>4015.8488252899992</v>
      </c>
      <c r="Y50" s="37">
        <f>SUMIFS(СВЦЭМ!$C$34:$C$777,СВЦЭМ!$A$34:$A$777,$A50,СВЦЭМ!$B$34:$B$777,Y$47)+'СЕТ СН'!$G$9+СВЦЭМ!$D$10+'СЕТ СН'!$G$5-'СЕТ СН'!$G$17</f>
        <v>4079.7017584199998</v>
      </c>
    </row>
    <row r="51" spans="1:25" ht="15.75" x14ac:dyDescent="0.2">
      <c r="A51" s="36">
        <f t="shared" si="1"/>
        <v>43104</v>
      </c>
      <c r="B51" s="37">
        <f>SUMIFS(СВЦЭМ!$C$34:$C$777,СВЦЭМ!$A$34:$A$777,$A51,СВЦЭМ!$B$34:$B$777,B$47)+'СЕТ СН'!$G$9+СВЦЭМ!$D$10+'СЕТ СН'!$G$5-'СЕТ СН'!$G$17</f>
        <v>4162.5414921399997</v>
      </c>
      <c r="C51" s="37">
        <f>SUMIFS(СВЦЭМ!$C$34:$C$777,СВЦЭМ!$A$34:$A$777,$A51,СВЦЭМ!$B$34:$B$777,C$47)+'СЕТ СН'!$G$9+СВЦЭМ!$D$10+'СЕТ СН'!$G$5-'СЕТ СН'!$G$17</f>
        <v>4189.5990066700006</v>
      </c>
      <c r="D51" s="37">
        <f>SUMIFS(СВЦЭМ!$C$34:$C$777,СВЦЭМ!$A$34:$A$777,$A51,СВЦЭМ!$B$34:$B$777,D$47)+'СЕТ СН'!$G$9+СВЦЭМ!$D$10+'СЕТ СН'!$G$5-'СЕТ СН'!$G$17</f>
        <v>4204.0439843600006</v>
      </c>
      <c r="E51" s="37">
        <f>SUMIFS(СВЦЭМ!$C$34:$C$777,СВЦЭМ!$A$34:$A$777,$A51,СВЦЭМ!$B$34:$B$777,E$47)+'СЕТ СН'!$G$9+СВЦЭМ!$D$10+'СЕТ СН'!$G$5-'СЕТ СН'!$G$17</f>
        <v>4201.5355794800007</v>
      </c>
      <c r="F51" s="37">
        <f>SUMIFS(СВЦЭМ!$C$34:$C$777,СВЦЭМ!$A$34:$A$777,$A51,СВЦЭМ!$B$34:$B$777,F$47)+'СЕТ СН'!$G$9+СВЦЭМ!$D$10+'СЕТ СН'!$G$5-'СЕТ СН'!$G$17</f>
        <v>4201.5807260000001</v>
      </c>
      <c r="G51" s="37">
        <f>SUMIFS(СВЦЭМ!$C$34:$C$777,СВЦЭМ!$A$34:$A$777,$A51,СВЦЭМ!$B$34:$B$777,G$47)+'СЕТ СН'!$G$9+СВЦЭМ!$D$10+'СЕТ СН'!$G$5-'СЕТ СН'!$G$17</f>
        <v>4204.3539303500002</v>
      </c>
      <c r="H51" s="37">
        <f>SUMIFS(СВЦЭМ!$C$34:$C$777,СВЦЭМ!$A$34:$A$777,$A51,СВЦЭМ!$B$34:$B$777,H$47)+'СЕТ СН'!$G$9+СВЦЭМ!$D$10+'СЕТ СН'!$G$5-'СЕТ СН'!$G$17</f>
        <v>4206.14093452</v>
      </c>
      <c r="I51" s="37">
        <f>SUMIFS(СВЦЭМ!$C$34:$C$777,СВЦЭМ!$A$34:$A$777,$A51,СВЦЭМ!$B$34:$B$777,I$47)+'СЕТ СН'!$G$9+СВЦЭМ!$D$10+'СЕТ СН'!$G$5-'СЕТ СН'!$G$17</f>
        <v>4195.7711605699997</v>
      </c>
      <c r="J51" s="37">
        <f>SUMIFS(СВЦЭМ!$C$34:$C$777,СВЦЭМ!$A$34:$A$777,$A51,СВЦЭМ!$B$34:$B$777,J$47)+'СЕТ СН'!$G$9+СВЦЭМ!$D$10+'СЕТ СН'!$G$5-'СЕТ СН'!$G$17</f>
        <v>4119.51438659</v>
      </c>
      <c r="K51" s="37">
        <f>SUMIFS(СВЦЭМ!$C$34:$C$777,СВЦЭМ!$A$34:$A$777,$A51,СВЦЭМ!$B$34:$B$777,K$47)+'СЕТ СН'!$G$9+СВЦЭМ!$D$10+'СЕТ СН'!$G$5-'СЕТ СН'!$G$17</f>
        <v>4018.3580093299993</v>
      </c>
      <c r="L51" s="37">
        <f>SUMIFS(СВЦЭМ!$C$34:$C$777,СВЦЭМ!$A$34:$A$777,$A51,СВЦЭМ!$B$34:$B$777,L$47)+'СЕТ СН'!$G$9+СВЦЭМ!$D$10+'СЕТ СН'!$G$5-'СЕТ СН'!$G$17</f>
        <v>3921.1748306699997</v>
      </c>
      <c r="M51" s="37">
        <f>SUMIFS(СВЦЭМ!$C$34:$C$777,СВЦЭМ!$A$34:$A$777,$A51,СВЦЭМ!$B$34:$B$777,M$47)+'СЕТ СН'!$G$9+СВЦЭМ!$D$10+'СЕТ СН'!$G$5-'СЕТ СН'!$G$17</f>
        <v>3902.6694276499998</v>
      </c>
      <c r="N51" s="37">
        <f>SUMIFS(СВЦЭМ!$C$34:$C$777,СВЦЭМ!$A$34:$A$777,$A51,СВЦЭМ!$B$34:$B$777,N$47)+'СЕТ СН'!$G$9+СВЦЭМ!$D$10+'СЕТ СН'!$G$5-'СЕТ СН'!$G$17</f>
        <v>3910.0268359799998</v>
      </c>
      <c r="O51" s="37">
        <f>SUMIFS(СВЦЭМ!$C$34:$C$777,СВЦЭМ!$A$34:$A$777,$A51,СВЦЭМ!$B$34:$B$777,O$47)+'СЕТ СН'!$G$9+СВЦЭМ!$D$10+'СЕТ СН'!$G$5-'СЕТ СН'!$G$17</f>
        <v>3929.1943497799998</v>
      </c>
      <c r="P51" s="37">
        <f>SUMIFS(СВЦЭМ!$C$34:$C$777,СВЦЭМ!$A$34:$A$777,$A51,СВЦЭМ!$B$34:$B$777,P$47)+'СЕТ СН'!$G$9+СВЦЭМ!$D$10+'СЕТ СН'!$G$5-'СЕТ СН'!$G$17</f>
        <v>3945.3913400699998</v>
      </c>
      <c r="Q51" s="37">
        <f>SUMIFS(СВЦЭМ!$C$34:$C$777,СВЦЭМ!$A$34:$A$777,$A51,СВЦЭМ!$B$34:$B$777,Q$47)+'СЕТ СН'!$G$9+СВЦЭМ!$D$10+'СЕТ СН'!$G$5-'СЕТ СН'!$G$17</f>
        <v>3948.7976146599999</v>
      </c>
      <c r="R51" s="37">
        <f>SUMIFS(СВЦЭМ!$C$34:$C$777,СВЦЭМ!$A$34:$A$777,$A51,СВЦЭМ!$B$34:$B$777,R$47)+'СЕТ СН'!$G$9+СВЦЭМ!$D$10+'СЕТ СН'!$G$5-'СЕТ СН'!$G$17</f>
        <v>3947.5707734100001</v>
      </c>
      <c r="S51" s="37">
        <f>SUMIFS(СВЦЭМ!$C$34:$C$777,СВЦЭМ!$A$34:$A$777,$A51,СВЦЭМ!$B$34:$B$777,S$47)+'СЕТ СН'!$G$9+СВЦЭМ!$D$10+'СЕТ СН'!$G$5-'СЕТ СН'!$G$17</f>
        <v>3914.9185328099998</v>
      </c>
      <c r="T51" s="37">
        <f>SUMIFS(СВЦЭМ!$C$34:$C$777,СВЦЭМ!$A$34:$A$777,$A51,СВЦЭМ!$B$34:$B$777,T$47)+'СЕТ СН'!$G$9+СВЦЭМ!$D$10+'СЕТ СН'!$G$5-'СЕТ СН'!$G$17</f>
        <v>3905.9702195699997</v>
      </c>
      <c r="U51" s="37">
        <f>SUMIFS(СВЦЭМ!$C$34:$C$777,СВЦЭМ!$A$34:$A$777,$A51,СВЦЭМ!$B$34:$B$777,U$47)+'СЕТ СН'!$G$9+СВЦЭМ!$D$10+'СЕТ СН'!$G$5-'СЕТ СН'!$G$17</f>
        <v>3901.6537207599999</v>
      </c>
      <c r="V51" s="37">
        <f>SUMIFS(СВЦЭМ!$C$34:$C$777,СВЦЭМ!$A$34:$A$777,$A51,СВЦЭМ!$B$34:$B$777,V$47)+'СЕТ СН'!$G$9+СВЦЭМ!$D$10+'СЕТ СН'!$G$5-'СЕТ СН'!$G$17</f>
        <v>3906.1844148999994</v>
      </c>
      <c r="W51" s="37">
        <f>SUMIFS(СВЦЭМ!$C$34:$C$777,СВЦЭМ!$A$34:$A$777,$A51,СВЦЭМ!$B$34:$B$777,W$47)+'СЕТ СН'!$G$9+СВЦЭМ!$D$10+'СЕТ СН'!$G$5-'СЕТ СН'!$G$17</f>
        <v>3972.3118638199999</v>
      </c>
      <c r="X51" s="37">
        <f>SUMIFS(СВЦЭМ!$C$34:$C$777,СВЦЭМ!$A$34:$A$777,$A51,СВЦЭМ!$B$34:$B$777,X$47)+'СЕТ СН'!$G$9+СВЦЭМ!$D$10+'СЕТ СН'!$G$5-'СЕТ СН'!$G$17</f>
        <v>4054.7319713000002</v>
      </c>
      <c r="Y51" s="37">
        <f>SUMIFS(СВЦЭМ!$C$34:$C$777,СВЦЭМ!$A$34:$A$777,$A51,СВЦЭМ!$B$34:$B$777,Y$47)+'СЕТ СН'!$G$9+СВЦЭМ!$D$10+'СЕТ СН'!$G$5-'СЕТ СН'!$G$17</f>
        <v>4097.6136942399999</v>
      </c>
    </row>
    <row r="52" spans="1:25" ht="15.75" x14ac:dyDescent="0.2">
      <c r="A52" s="36">
        <f t="shared" si="1"/>
        <v>43105</v>
      </c>
      <c r="B52" s="37">
        <f>SUMIFS(СВЦЭМ!$C$34:$C$777,СВЦЭМ!$A$34:$A$777,$A52,СВЦЭМ!$B$34:$B$777,B$47)+'СЕТ СН'!$G$9+СВЦЭМ!$D$10+'СЕТ СН'!$G$5-'СЕТ СН'!$G$17</f>
        <v>4167.1376556599998</v>
      </c>
      <c r="C52" s="37">
        <f>SUMIFS(СВЦЭМ!$C$34:$C$777,СВЦЭМ!$A$34:$A$777,$A52,СВЦЭМ!$B$34:$B$777,C$47)+'СЕТ СН'!$G$9+СВЦЭМ!$D$10+'СЕТ СН'!$G$5-'СЕТ СН'!$G$17</f>
        <v>4196.6327261600009</v>
      </c>
      <c r="D52" s="37">
        <f>SUMIFS(СВЦЭМ!$C$34:$C$777,СВЦЭМ!$A$34:$A$777,$A52,СВЦЭМ!$B$34:$B$777,D$47)+'СЕТ СН'!$G$9+СВЦЭМ!$D$10+'СЕТ СН'!$G$5-'СЕТ СН'!$G$17</f>
        <v>4267.3283550200003</v>
      </c>
      <c r="E52" s="37">
        <f>SUMIFS(СВЦЭМ!$C$34:$C$777,СВЦЭМ!$A$34:$A$777,$A52,СВЦЭМ!$B$34:$B$777,E$47)+'СЕТ СН'!$G$9+СВЦЭМ!$D$10+'СЕТ СН'!$G$5-'СЕТ СН'!$G$17</f>
        <v>4281.9441008700005</v>
      </c>
      <c r="F52" s="37">
        <f>SUMIFS(СВЦЭМ!$C$34:$C$777,СВЦЭМ!$A$34:$A$777,$A52,СВЦЭМ!$B$34:$B$777,F$47)+'СЕТ СН'!$G$9+СВЦЭМ!$D$10+'СЕТ СН'!$G$5-'СЕТ СН'!$G$17</f>
        <v>4286.4014099000005</v>
      </c>
      <c r="G52" s="37">
        <f>SUMIFS(СВЦЭМ!$C$34:$C$777,СВЦЭМ!$A$34:$A$777,$A52,СВЦЭМ!$B$34:$B$777,G$47)+'СЕТ СН'!$G$9+СВЦЭМ!$D$10+'СЕТ СН'!$G$5-'СЕТ СН'!$G$17</f>
        <v>4279.9710541300001</v>
      </c>
      <c r="H52" s="37">
        <f>SUMIFS(СВЦЭМ!$C$34:$C$777,СВЦЭМ!$A$34:$A$777,$A52,СВЦЭМ!$B$34:$B$777,H$47)+'СЕТ СН'!$G$9+СВЦЭМ!$D$10+'СЕТ СН'!$G$5-'СЕТ СН'!$G$17</f>
        <v>4265.7004614099997</v>
      </c>
      <c r="I52" s="37">
        <f>SUMIFS(СВЦЭМ!$C$34:$C$777,СВЦЭМ!$A$34:$A$777,$A52,СВЦЭМ!$B$34:$B$777,I$47)+'СЕТ СН'!$G$9+СВЦЭМ!$D$10+'СЕТ СН'!$G$5-'СЕТ СН'!$G$17</f>
        <v>4210.5742767800002</v>
      </c>
      <c r="J52" s="37">
        <f>SUMIFS(СВЦЭМ!$C$34:$C$777,СВЦЭМ!$A$34:$A$777,$A52,СВЦЭМ!$B$34:$B$777,J$47)+'СЕТ СН'!$G$9+СВЦЭМ!$D$10+'СЕТ СН'!$G$5-'СЕТ СН'!$G$17</f>
        <v>4142.3860405599999</v>
      </c>
      <c r="K52" s="37">
        <f>SUMIFS(СВЦЭМ!$C$34:$C$777,СВЦЭМ!$A$34:$A$777,$A52,СВЦЭМ!$B$34:$B$777,K$47)+'СЕТ СН'!$G$9+СВЦЭМ!$D$10+'СЕТ СН'!$G$5-'СЕТ СН'!$G$17</f>
        <v>4036.1563660199995</v>
      </c>
      <c r="L52" s="37">
        <f>SUMIFS(СВЦЭМ!$C$34:$C$777,СВЦЭМ!$A$34:$A$777,$A52,СВЦЭМ!$B$34:$B$777,L$47)+'СЕТ СН'!$G$9+СВЦЭМ!$D$10+'СЕТ СН'!$G$5-'СЕТ СН'!$G$17</f>
        <v>3927.6902237899999</v>
      </c>
      <c r="M52" s="37">
        <f>SUMIFS(СВЦЭМ!$C$34:$C$777,СВЦЭМ!$A$34:$A$777,$A52,СВЦЭМ!$B$34:$B$777,M$47)+'СЕТ СН'!$G$9+СВЦЭМ!$D$10+'СЕТ СН'!$G$5-'СЕТ СН'!$G$17</f>
        <v>3899.8991327600002</v>
      </c>
      <c r="N52" s="37">
        <f>SUMIFS(СВЦЭМ!$C$34:$C$777,СВЦЭМ!$A$34:$A$777,$A52,СВЦЭМ!$B$34:$B$777,N$47)+'СЕТ СН'!$G$9+СВЦЭМ!$D$10+'СЕТ СН'!$G$5-'СЕТ СН'!$G$17</f>
        <v>3906.7199513999999</v>
      </c>
      <c r="O52" s="37">
        <f>SUMIFS(СВЦЭМ!$C$34:$C$777,СВЦЭМ!$A$34:$A$777,$A52,СВЦЭМ!$B$34:$B$777,O$47)+'СЕТ СН'!$G$9+СВЦЭМ!$D$10+'СЕТ СН'!$G$5-'СЕТ СН'!$G$17</f>
        <v>3920.4728189399998</v>
      </c>
      <c r="P52" s="37">
        <f>SUMIFS(СВЦЭМ!$C$34:$C$777,СВЦЭМ!$A$34:$A$777,$A52,СВЦЭМ!$B$34:$B$777,P$47)+'СЕТ СН'!$G$9+СВЦЭМ!$D$10+'СЕТ СН'!$G$5-'СЕТ СН'!$G$17</f>
        <v>3931.9203285400004</v>
      </c>
      <c r="Q52" s="37">
        <f>SUMIFS(СВЦЭМ!$C$34:$C$777,СВЦЭМ!$A$34:$A$777,$A52,СВЦЭМ!$B$34:$B$777,Q$47)+'СЕТ СН'!$G$9+СВЦЭМ!$D$10+'СЕТ СН'!$G$5-'СЕТ СН'!$G$17</f>
        <v>3947.7996094499999</v>
      </c>
      <c r="R52" s="37">
        <f>SUMIFS(СВЦЭМ!$C$34:$C$777,СВЦЭМ!$A$34:$A$777,$A52,СВЦЭМ!$B$34:$B$777,R$47)+'СЕТ СН'!$G$9+СВЦЭМ!$D$10+'СЕТ СН'!$G$5-'СЕТ СН'!$G$17</f>
        <v>3958.4473207199994</v>
      </c>
      <c r="S52" s="37">
        <f>SUMIFS(СВЦЭМ!$C$34:$C$777,СВЦЭМ!$A$34:$A$777,$A52,СВЦЭМ!$B$34:$B$777,S$47)+'СЕТ СН'!$G$9+СВЦЭМ!$D$10+'СЕТ СН'!$G$5-'СЕТ СН'!$G$17</f>
        <v>3935.6717516499998</v>
      </c>
      <c r="T52" s="37">
        <f>SUMIFS(СВЦЭМ!$C$34:$C$777,СВЦЭМ!$A$34:$A$777,$A52,СВЦЭМ!$B$34:$B$777,T$47)+'СЕТ СН'!$G$9+СВЦЭМ!$D$10+'СЕТ СН'!$G$5-'СЕТ СН'!$G$17</f>
        <v>3908.8903627599998</v>
      </c>
      <c r="U52" s="37">
        <f>SUMIFS(СВЦЭМ!$C$34:$C$777,СВЦЭМ!$A$34:$A$777,$A52,СВЦЭМ!$B$34:$B$777,U$47)+'СЕТ СН'!$G$9+СВЦЭМ!$D$10+'СЕТ СН'!$G$5-'СЕТ СН'!$G$17</f>
        <v>3908.3646236299996</v>
      </c>
      <c r="V52" s="37">
        <f>SUMIFS(СВЦЭМ!$C$34:$C$777,СВЦЭМ!$A$34:$A$777,$A52,СВЦЭМ!$B$34:$B$777,V$47)+'СЕТ СН'!$G$9+СВЦЭМ!$D$10+'СЕТ СН'!$G$5-'СЕТ СН'!$G$17</f>
        <v>3923.1839669799997</v>
      </c>
      <c r="W52" s="37">
        <f>SUMIFS(СВЦЭМ!$C$34:$C$777,СВЦЭМ!$A$34:$A$777,$A52,СВЦЭМ!$B$34:$B$777,W$47)+'СЕТ СН'!$G$9+СВЦЭМ!$D$10+'СЕТ СН'!$G$5-'СЕТ СН'!$G$17</f>
        <v>3989.2770071299997</v>
      </c>
      <c r="X52" s="37">
        <f>SUMIFS(СВЦЭМ!$C$34:$C$777,СВЦЭМ!$A$34:$A$777,$A52,СВЦЭМ!$B$34:$B$777,X$47)+'СЕТ СН'!$G$9+СВЦЭМ!$D$10+'СЕТ СН'!$G$5-'СЕТ СН'!$G$17</f>
        <v>4073.2303810999997</v>
      </c>
      <c r="Y52" s="37">
        <f>SUMIFS(СВЦЭМ!$C$34:$C$777,СВЦЭМ!$A$34:$A$777,$A52,СВЦЭМ!$B$34:$B$777,Y$47)+'СЕТ СН'!$G$9+СВЦЭМ!$D$10+'СЕТ СН'!$G$5-'СЕТ СН'!$G$17</f>
        <v>4146.1346423200002</v>
      </c>
    </row>
    <row r="53" spans="1:25" ht="15.75" x14ac:dyDescent="0.2">
      <c r="A53" s="36">
        <f t="shared" si="1"/>
        <v>43106</v>
      </c>
      <c r="B53" s="37">
        <f>SUMIFS(СВЦЭМ!$C$34:$C$777,СВЦЭМ!$A$34:$A$777,$A53,СВЦЭМ!$B$34:$B$777,B$47)+'СЕТ СН'!$G$9+СВЦЭМ!$D$10+'СЕТ СН'!$G$5-'СЕТ СН'!$G$17</f>
        <v>4198.5232675800007</v>
      </c>
      <c r="C53" s="37">
        <f>SUMIFS(СВЦЭМ!$C$34:$C$777,СВЦЭМ!$A$34:$A$777,$A53,СВЦЭМ!$B$34:$B$777,C$47)+'СЕТ СН'!$G$9+СВЦЭМ!$D$10+'СЕТ СН'!$G$5-'СЕТ СН'!$G$17</f>
        <v>4239.8278522500004</v>
      </c>
      <c r="D53" s="37">
        <f>SUMIFS(СВЦЭМ!$C$34:$C$777,СВЦЭМ!$A$34:$A$777,$A53,СВЦЭМ!$B$34:$B$777,D$47)+'СЕТ СН'!$G$9+СВЦЭМ!$D$10+'СЕТ СН'!$G$5-'СЕТ СН'!$G$17</f>
        <v>4287.1733419800003</v>
      </c>
      <c r="E53" s="37">
        <f>SUMIFS(СВЦЭМ!$C$34:$C$777,СВЦЭМ!$A$34:$A$777,$A53,СВЦЭМ!$B$34:$B$777,E$47)+'СЕТ СН'!$G$9+СВЦЭМ!$D$10+'СЕТ СН'!$G$5-'СЕТ СН'!$G$17</f>
        <v>4296.8829738900004</v>
      </c>
      <c r="F53" s="37">
        <f>SUMIFS(СВЦЭМ!$C$34:$C$777,СВЦЭМ!$A$34:$A$777,$A53,СВЦЭМ!$B$34:$B$777,F$47)+'СЕТ СН'!$G$9+СВЦЭМ!$D$10+'СЕТ СН'!$G$5-'СЕТ СН'!$G$17</f>
        <v>4297.7356635200003</v>
      </c>
      <c r="G53" s="37">
        <f>SUMIFS(СВЦЭМ!$C$34:$C$777,СВЦЭМ!$A$34:$A$777,$A53,СВЦЭМ!$B$34:$B$777,G$47)+'СЕТ СН'!$G$9+СВЦЭМ!$D$10+'СЕТ СН'!$G$5-'СЕТ СН'!$G$17</f>
        <v>4292.2490197100005</v>
      </c>
      <c r="H53" s="37">
        <f>SUMIFS(СВЦЭМ!$C$34:$C$777,СВЦЭМ!$A$34:$A$777,$A53,СВЦЭМ!$B$34:$B$777,H$47)+'СЕТ СН'!$G$9+СВЦЭМ!$D$10+'СЕТ СН'!$G$5-'СЕТ СН'!$G$17</f>
        <v>4270.7444557300005</v>
      </c>
      <c r="I53" s="37">
        <f>SUMIFS(СВЦЭМ!$C$34:$C$777,СВЦЭМ!$A$34:$A$777,$A53,СВЦЭМ!$B$34:$B$777,I$47)+'СЕТ СН'!$G$9+СВЦЭМ!$D$10+'СЕТ СН'!$G$5-'СЕТ СН'!$G$17</f>
        <v>4211.7248135100008</v>
      </c>
      <c r="J53" s="37">
        <f>SUMIFS(СВЦЭМ!$C$34:$C$777,СВЦЭМ!$A$34:$A$777,$A53,СВЦЭМ!$B$34:$B$777,J$47)+'СЕТ СН'!$G$9+СВЦЭМ!$D$10+'СЕТ СН'!$G$5-'СЕТ СН'!$G$17</f>
        <v>4144.6128851500007</v>
      </c>
      <c r="K53" s="37">
        <f>SUMIFS(СВЦЭМ!$C$34:$C$777,СВЦЭМ!$A$34:$A$777,$A53,СВЦЭМ!$B$34:$B$777,K$47)+'СЕТ СН'!$G$9+СВЦЭМ!$D$10+'СЕТ СН'!$G$5-'СЕТ СН'!$G$17</f>
        <v>4038.9269014500001</v>
      </c>
      <c r="L53" s="37">
        <f>SUMIFS(СВЦЭМ!$C$34:$C$777,СВЦЭМ!$A$34:$A$777,$A53,СВЦЭМ!$B$34:$B$777,L$47)+'СЕТ СН'!$G$9+СВЦЭМ!$D$10+'СЕТ СН'!$G$5-'СЕТ СН'!$G$17</f>
        <v>3930.9897177400003</v>
      </c>
      <c r="M53" s="37">
        <f>SUMIFS(СВЦЭМ!$C$34:$C$777,СВЦЭМ!$A$34:$A$777,$A53,СВЦЭМ!$B$34:$B$777,M$47)+'СЕТ СН'!$G$9+СВЦЭМ!$D$10+'СЕТ СН'!$G$5-'СЕТ СН'!$G$17</f>
        <v>3911.8536553600002</v>
      </c>
      <c r="N53" s="37">
        <f>SUMIFS(СВЦЭМ!$C$34:$C$777,СВЦЭМ!$A$34:$A$777,$A53,СВЦЭМ!$B$34:$B$777,N$47)+'СЕТ СН'!$G$9+СВЦЭМ!$D$10+'СЕТ СН'!$G$5-'СЕТ СН'!$G$17</f>
        <v>3923.9965772399996</v>
      </c>
      <c r="O53" s="37">
        <f>SUMIFS(СВЦЭМ!$C$34:$C$777,СВЦЭМ!$A$34:$A$777,$A53,СВЦЭМ!$B$34:$B$777,O$47)+'СЕТ СН'!$G$9+СВЦЭМ!$D$10+'СЕТ СН'!$G$5-'СЕТ СН'!$G$17</f>
        <v>3935.6601420699994</v>
      </c>
      <c r="P53" s="37">
        <f>SUMIFS(СВЦЭМ!$C$34:$C$777,СВЦЭМ!$A$34:$A$777,$A53,СВЦЭМ!$B$34:$B$777,P$47)+'СЕТ СН'!$G$9+СВЦЭМ!$D$10+'СЕТ СН'!$G$5-'СЕТ СН'!$G$17</f>
        <v>3956.0284835199996</v>
      </c>
      <c r="Q53" s="37">
        <f>SUMIFS(СВЦЭМ!$C$34:$C$777,СВЦЭМ!$A$34:$A$777,$A53,СВЦЭМ!$B$34:$B$777,Q$47)+'СЕТ СН'!$G$9+СВЦЭМ!$D$10+'СЕТ СН'!$G$5-'СЕТ СН'!$G$17</f>
        <v>3964.7777933000002</v>
      </c>
      <c r="R53" s="37">
        <f>SUMIFS(СВЦЭМ!$C$34:$C$777,СВЦЭМ!$A$34:$A$777,$A53,СВЦЭМ!$B$34:$B$777,R$47)+'СЕТ СН'!$G$9+СВЦЭМ!$D$10+'СЕТ СН'!$G$5-'СЕТ СН'!$G$17</f>
        <v>3963.1481991699998</v>
      </c>
      <c r="S53" s="37">
        <f>SUMIFS(СВЦЭМ!$C$34:$C$777,СВЦЭМ!$A$34:$A$777,$A53,СВЦЭМ!$B$34:$B$777,S$47)+'СЕТ СН'!$G$9+СВЦЭМ!$D$10+'СЕТ СН'!$G$5-'СЕТ СН'!$G$17</f>
        <v>3934.8170340000001</v>
      </c>
      <c r="T53" s="37">
        <f>SUMIFS(СВЦЭМ!$C$34:$C$777,СВЦЭМ!$A$34:$A$777,$A53,СВЦЭМ!$B$34:$B$777,T$47)+'СЕТ СН'!$G$9+СВЦЭМ!$D$10+'СЕТ СН'!$G$5-'СЕТ СН'!$G$17</f>
        <v>3909.8492251399998</v>
      </c>
      <c r="U53" s="37">
        <f>SUMIFS(СВЦЭМ!$C$34:$C$777,СВЦЭМ!$A$34:$A$777,$A53,СВЦЭМ!$B$34:$B$777,U$47)+'СЕТ СН'!$G$9+СВЦЭМ!$D$10+'СЕТ СН'!$G$5-'СЕТ СН'!$G$17</f>
        <v>3911.0339552399996</v>
      </c>
      <c r="V53" s="37">
        <f>SUMIFS(СВЦЭМ!$C$34:$C$777,СВЦЭМ!$A$34:$A$777,$A53,СВЦЭМ!$B$34:$B$777,V$47)+'СЕТ СН'!$G$9+СВЦЭМ!$D$10+'СЕТ СН'!$G$5-'СЕТ СН'!$G$17</f>
        <v>3923.7385329499998</v>
      </c>
      <c r="W53" s="37">
        <f>SUMIFS(СВЦЭМ!$C$34:$C$777,СВЦЭМ!$A$34:$A$777,$A53,СВЦЭМ!$B$34:$B$777,W$47)+'СЕТ СН'!$G$9+СВЦЭМ!$D$10+'СЕТ СН'!$G$5-'СЕТ СН'!$G$17</f>
        <v>3991.1853660199999</v>
      </c>
      <c r="X53" s="37">
        <f>SUMIFS(СВЦЭМ!$C$34:$C$777,СВЦЭМ!$A$34:$A$777,$A53,СВЦЭМ!$B$34:$B$777,X$47)+'СЕТ СН'!$G$9+СВЦЭМ!$D$10+'СЕТ СН'!$G$5-'СЕТ СН'!$G$17</f>
        <v>4085.30728176</v>
      </c>
      <c r="Y53" s="37">
        <f>SUMIFS(СВЦЭМ!$C$34:$C$777,СВЦЭМ!$A$34:$A$777,$A53,СВЦЭМ!$B$34:$B$777,Y$47)+'СЕТ СН'!$G$9+СВЦЭМ!$D$10+'СЕТ СН'!$G$5-'СЕТ СН'!$G$17</f>
        <v>4155.0814598799998</v>
      </c>
    </row>
    <row r="54" spans="1:25" ht="15.75" x14ac:dyDescent="0.2">
      <c r="A54" s="36">
        <f t="shared" si="1"/>
        <v>43107</v>
      </c>
      <c r="B54" s="37">
        <f>SUMIFS(СВЦЭМ!$C$34:$C$777,СВЦЭМ!$A$34:$A$777,$A54,СВЦЭМ!$B$34:$B$777,B$47)+'СЕТ СН'!$G$9+СВЦЭМ!$D$10+'СЕТ СН'!$G$5-'СЕТ СН'!$G$17</f>
        <v>4184.2934677700005</v>
      </c>
      <c r="C54" s="37">
        <f>SUMIFS(СВЦЭМ!$C$34:$C$777,СВЦЭМ!$A$34:$A$777,$A54,СВЦЭМ!$B$34:$B$777,C$47)+'СЕТ СН'!$G$9+СВЦЭМ!$D$10+'СЕТ СН'!$G$5-'СЕТ СН'!$G$17</f>
        <v>4196.4675825800005</v>
      </c>
      <c r="D54" s="37">
        <f>SUMIFS(СВЦЭМ!$C$34:$C$777,СВЦЭМ!$A$34:$A$777,$A54,СВЦЭМ!$B$34:$B$777,D$47)+'СЕТ СН'!$G$9+СВЦЭМ!$D$10+'СЕТ СН'!$G$5-'СЕТ СН'!$G$17</f>
        <v>4254.1794121499997</v>
      </c>
      <c r="E54" s="37">
        <f>SUMIFS(СВЦЭМ!$C$34:$C$777,СВЦЭМ!$A$34:$A$777,$A54,СВЦЭМ!$B$34:$B$777,E$47)+'СЕТ СН'!$G$9+СВЦЭМ!$D$10+'СЕТ СН'!$G$5-'СЕТ СН'!$G$17</f>
        <v>4278.8661491700004</v>
      </c>
      <c r="F54" s="37">
        <f>SUMIFS(СВЦЭМ!$C$34:$C$777,СВЦЭМ!$A$34:$A$777,$A54,СВЦЭМ!$B$34:$B$777,F$47)+'СЕТ СН'!$G$9+СВЦЭМ!$D$10+'СЕТ СН'!$G$5-'СЕТ СН'!$G$17</f>
        <v>4278.8506021000003</v>
      </c>
      <c r="G54" s="37">
        <f>SUMIFS(СВЦЭМ!$C$34:$C$777,СВЦЭМ!$A$34:$A$777,$A54,СВЦЭМ!$B$34:$B$777,G$47)+'СЕТ СН'!$G$9+СВЦЭМ!$D$10+'СЕТ СН'!$G$5-'СЕТ СН'!$G$17</f>
        <v>4279.3138605000004</v>
      </c>
      <c r="H54" s="37">
        <f>SUMIFS(СВЦЭМ!$C$34:$C$777,СВЦЭМ!$A$34:$A$777,$A54,СВЦЭМ!$B$34:$B$777,H$47)+'СЕТ СН'!$G$9+СВЦЭМ!$D$10+'СЕТ СН'!$G$5-'СЕТ СН'!$G$17</f>
        <v>4286.1804679400002</v>
      </c>
      <c r="I54" s="37">
        <f>SUMIFS(СВЦЭМ!$C$34:$C$777,СВЦЭМ!$A$34:$A$777,$A54,СВЦЭМ!$B$34:$B$777,I$47)+'СЕТ СН'!$G$9+СВЦЭМ!$D$10+'СЕТ СН'!$G$5-'СЕТ СН'!$G$17</f>
        <v>4206.3627091799999</v>
      </c>
      <c r="J54" s="37">
        <f>SUMIFS(СВЦЭМ!$C$34:$C$777,СВЦЭМ!$A$34:$A$777,$A54,СВЦЭМ!$B$34:$B$777,J$47)+'СЕТ СН'!$G$9+СВЦЭМ!$D$10+'СЕТ СН'!$G$5-'СЕТ СН'!$G$17</f>
        <v>4178.3845124400004</v>
      </c>
      <c r="K54" s="37">
        <f>SUMIFS(СВЦЭМ!$C$34:$C$777,СВЦЭМ!$A$34:$A$777,$A54,СВЦЭМ!$B$34:$B$777,K$47)+'СЕТ СН'!$G$9+СВЦЭМ!$D$10+'СЕТ СН'!$G$5-'СЕТ СН'!$G$17</f>
        <v>4070.6606100499998</v>
      </c>
      <c r="L54" s="37">
        <f>SUMIFS(СВЦЭМ!$C$34:$C$777,СВЦЭМ!$A$34:$A$777,$A54,СВЦЭМ!$B$34:$B$777,L$47)+'СЕТ СН'!$G$9+СВЦЭМ!$D$10+'СЕТ СН'!$G$5-'СЕТ СН'!$G$17</f>
        <v>3953.30529067</v>
      </c>
      <c r="M54" s="37">
        <f>SUMIFS(СВЦЭМ!$C$34:$C$777,СВЦЭМ!$A$34:$A$777,$A54,СВЦЭМ!$B$34:$B$777,M$47)+'СЕТ СН'!$G$9+СВЦЭМ!$D$10+'СЕТ СН'!$G$5-'СЕТ СН'!$G$17</f>
        <v>3931.87566552</v>
      </c>
      <c r="N54" s="37">
        <f>SUMIFS(СВЦЭМ!$C$34:$C$777,СВЦЭМ!$A$34:$A$777,$A54,СВЦЭМ!$B$34:$B$777,N$47)+'СЕТ СН'!$G$9+СВЦЭМ!$D$10+'СЕТ СН'!$G$5-'СЕТ СН'!$G$17</f>
        <v>3928.2766492899996</v>
      </c>
      <c r="O54" s="37">
        <f>SUMIFS(СВЦЭМ!$C$34:$C$777,СВЦЭМ!$A$34:$A$777,$A54,СВЦЭМ!$B$34:$B$777,O$47)+'СЕТ СН'!$G$9+СВЦЭМ!$D$10+'СЕТ СН'!$G$5-'СЕТ СН'!$G$17</f>
        <v>3942.2827671800001</v>
      </c>
      <c r="P54" s="37">
        <f>SUMIFS(СВЦЭМ!$C$34:$C$777,СВЦЭМ!$A$34:$A$777,$A54,СВЦЭМ!$B$34:$B$777,P$47)+'СЕТ СН'!$G$9+СВЦЭМ!$D$10+'СЕТ СН'!$G$5-'СЕТ СН'!$G$17</f>
        <v>3958.6285553499997</v>
      </c>
      <c r="Q54" s="37">
        <f>SUMIFS(СВЦЭМ!$C$34:$C$777,СВЦЭМ!$A$34:$A$777,$A54,СВЦЭМ!$B$34:$B$777,Q$47)+'СЕТ СН'!$G$9+СВЦЭМ!$D$10+'СЕТ СН'!$G$5-'СЕТ СН'!$G$17</f>
        <v>3970.5379488200001</v>
      </c>
      <c r="R54" s="37">
        <f>SUMIFS(СВЦЭМ!$C$34:$C$777,СВЦЭМ!$A$34:$A$777,$A54,СВЦЭМ!$B$34:$B$777,R$47)+'СЕТ СН'!$G$9+СВЦЭМ!$D$10+'СЕТ СН'!$G$5-'СЕТ СН'!$G$17</f>
        <v>3971.1127943999995</v>
      </c>
      <c r="S54" s="37">
        <f>SUMIFS(СВЦЭМ!$C$34:$C$777,СВЦЭМ!$A$34:$A$777,$A54,СВЦЭМ!$B$34:$B$777,S$47)+'СЕТ СН'!$G$9+СВЦЭМ!$D$10+'СЕТ СН'!$G$5-'СЕТ СН'!$G$17</f>
        <v>3947.4407575800001</v>
      </c>
      <c r="T54" s="37">
        <f>SUMIFS(СВЦЭМ!$C$34:$C$777,СВЦЭМ!$A$34:$A$777,$A54,СВЦЭМ!$B$34:$B$777,T$47)+'СЕТ СН'!$G$9+СВЦЭМ!$D$10+'СЕТ СН'!$G$5-'СЕТ СН'!$G$17</f>
        <v>3906.8687674999996</v>
      </c>
      <c r="U54" s="37">
        <f>SUMIFS(СВЦЭМ!$C$34:$C$777,СВЦЭМ!$A$34:$A$777,$A54,СВЦЭМ!$B$34:$B$777,U$47)+'СЕТ СН'!$G$9+СВЦЭМ!$D$10+'СЕТ СН'!$G$5-'СЕТ СН'!$G$17</f>
        <v>3908.5076539899997</v>
      </c>
      <c r="V54" s="37">
        <f>SUMIFS(СВЦЭМ!$C$34:$C$777,СВЦЭМ!$A$34:$A$777,$A54,СВЦЭМ!$B$34:$B$777,V$47)+'СЕТ СН'!$G$9+СВЦЭМ!$D$10+'СЕТ СН'!$G$5-'СЕТ СН'!$G$17</f>
        <v>3927.9416071199998</v>
      </c>
      <c r="W54" s="37">
        <f>SUMIFS(СВЦЭМ!$C$34:$C$777,СВЦЭМ!$A$34:$A$777,$A54,СВЦЭМ!$B$34:$B$777,W$47)+'СЕТ СН'!$G$9+СВЦЭМ!$D$10+'СЕТ СН'!$G$5-'СЕТ СН'!$G$17</f>
        <v>3990.86978684</v>
      </c>
      <c r="X54" s="37">
        <f>SUMIFS(СВЦЭМ!$C$34:$C$777,СВЦЭМ!$A$34:$A$777,$A54,СВЦЭМ!$B$34:$B$777,X$47)+'СЕТ СН'!$G$9+СВЦЭМ!$D$10+'СЕТ СН'!$G$5-'СЕТ СН'!$G$17</f>
        <v>4076.7890633600005</v>
      </c>
      <c r="Y54" s="37">
        <f>SUMIFS(СВЦЭМ!$C$34:$C$777,СВЦЭМ!$A$34:$A$777,$A54,СВЦЭМ!$B$34:$B$777,Y$47)+'СЕТ СН'!$G$9+СВЦЭМ!$D$10+'СЕТ СН'!$G$5-'СЕТ СН'!$G$17</f>
        <v>4098.3217273199998</v>
      </c>
    </row>
    <row r="55" spans="1:25" ht="15.75" x14ac:dyDescent="0.2">
      <c r="A55" s="36">
        <f t="shared" si="1"/>
        <v>43108</v>
      </c>
      <c r="B55" s="37">
        <f>SUMIFS(СВЦЭМ!$C$34:$C$777,СВЦЭМ!$A$34:$A$777,$A55,СВЦЭМ!$B$34:$B$777,B$47)+'СЕТ СН'!$G$9+СВЦЭМ!$D$10+'СЕТ СН'!$G$5-'СЕТ СН'!$G$17</f>
        <v>4101.9792558899999</v>
      </c>
      <c r="C55" s="37">
        <f>SUMIFS(СВЦЭМ!$C$34:$C$777,СВЦЭМ!$A$34:$A$777,$A55,СВЦЭМ!$B$34:$B$777,C$47)+'СЕТ СН'!$G$9+СВЦЭМ!$D$10+'СЕТ СН'!$G$5-'СЕТ СН'!$G$17</f>
        <v>4185.2343360300001</v>
      </c>
      <c r="D55" s="37">
        <f>SUMIFS(СВЦЭМ!$C$34:$C$777,СВЦЭМ!$A$34:$A$777,$A55,СВЦЭМ!$B$34:$B$777,D$47)+'СЕТ СН'!$G$9+СВЦЭМ!$D$10+'СЕТ СН'!$G$5-'СЕТ СН'!$G$17</f>
        <v>4263.80174068</v>
      </c>
      <c r="E55" s="37">
        <f>SUMIFS(СВЦЭМ!$C$34:$C$777,СВЦЭМ!$A$34:$A$777,$A55,СВЦЭМ!$B$34:$B$777,E$47)+'СЕТ СН'!$G$9+СВЦЭМ!$D$10+'СЕТ СН'!$G$5-'СЕТ СН'!$G$17</f>
        <v>4280.2248341599998</v>
      </c>
      <c r="F55" s="37">
        <f>SUMIFS(СВЦЭМ!$C$34:$C$777,СВЦЭМ!$A$34:$A$777,$A55,СВЦЭМ!$B$34:$B$777,F$47)+'СЕТ СН'!$G$9+СВЦЭМ!$D$10+'СЕТ СН'!$G$5-'СЕТ СН'!$G$17</f>
        <v>4283.1210276299998</v>
      </c>
      <c r="G55" s="37">
        <f>SUMIFS(СВЦЭМ!$C$34:$C$777,СВЦЭМ!$A$34:$A$777,$A55,СВЦЭМ!$B$34:$B$777,G$47)+'СЕТ СН'!$G$9+СВЦЭМ!$D$10+'СЕТ СН'!$G$5-'СЕТ СН'!$G$17</f>
        <v>4284.7555506400004</v>
      </c>
      <c r="H55" s="37">
        <f>SUMIFS(СВЦЭМ!$C$34:$C$777,СВЦЭМ!$A$34:$A$777,$A55,СВЦЭМ!$B$34:$B$777,H$47)+'СЕТ СН'!$G$9+СВЦЭМ!$D$10+'СЕТ СН'!$G$5-'СЕТ СН'!$G$17</f>
        <v>4290.4570063700003</v>
      </c>
      <c r="I55" s="37">
        <f>SUMIFS(СВЦЭМ!$C$34:$C$777,СВЦЭМ!$A$34:$A$777,$A55,СВЦЭМ!$B$34:$B$777,I$47)+'СЕТ СН'!$G$9+СВЦЭМ!$D$10+'СЕТ СН'!$G$5-'СЕТ СН'!$G$17</f>
        <v>4258.1312133500005</v>
      </c>
      <c r="J55" s="37">
        <f>SUMIFS(СВЦЭМ!$C$34:$C$777,СВЦЭМ!$A$34:$A$777,$A55,СВЦЭМ!$B$34:$B$777,J$47)+'СЕТ СН'!$G$9+СВЦЭМ!$D$10+'СЕТ СН'!$G$5-'СЕТ СН'!$G$17</f>
        <v>4179.1910115199998</v>
      </c>
      <c r="K55" s="37">
        <f>SUMIFS(СВЦЭМ!$C$34:$C$777,СВЦЭМ!$A$34:$A$777,$A55,СВЦЭМ!$B$34:$B$777,K$47)+'СЕТ СН'!$G$9+СВЦЭМ!$D$10+'СЕТ СН'!$G$5-'СЕТ СН'!$G$17</f>
        <v>4073.5177598400001</v>
      </c>
      <c r="L55" s="37">
        <f>SUMIFS(СВЦЭМ!$C$34:$C$777,СВЦЭМ!$A$34:$A$777,$A55,СВЦЭМ!$B$34:$B$777,L$47)+'СЕТ СН'!$G$9+СВЦЭМ!$D$10+'СЕТ СН'!$G$5-'СЕТ СН'!$G$17</f>
        <v>3969.5899820600002</v>
      </c>
      <c r="M55" s="37">
        <f>SUMIFS(СВЦЭМ!$C$34:$C$777,СВЦЭМ!$A$34:$A$777,$A55,СВЦЭМ!$B$34:$B$777,M$47)+'СЕТ СН'!$G$9+СВЦЭМ!$D$10+'СЕТ СН'!$G$5-'СЕТ СН'!$G$17</f>
        <v>3948.1208282000002</v>
      </c>
      <c r="N55" s="37">
        <f>SUMIFS(СВЦЭМ!$C$34:$C$777,СВЦЭМ!$A$34:$A$777,$A55,СВЦЭМ!$B$34:$B$777,N$47)+'СЕТ СН'!$G$9+СВЦЭМ!$D$10+'СЕТ СН'!$G$5-'СЕТ СН'!$G$17</f>
        <v>3950.1825822099995</v>
      </c>
      <c r="O55" s="37">
        <f>SUMIFS(СВЦЭМ!$C$34:$C$777,СВЦЭМ!$A$34:$A$777,$A55,СВЦЭМ!$B$34:$B$777,O$47)+'СЕТ СН'!$G$9+СВЦЭМ!$D$10+'СЕТ СН'!$G$5-'СЕТ СН'!$G$17</f>
        <v>3964.1848811999994</v>
      </c>
      <c r="P55" s="37">
        <f>SUMIFS(СВЦЭМ!$C$34:$C$777,СВЦЭМ!$A$34:$A$777,$A55,СВЦЭМ!$B$34:$B$777,P$47)+'СЕТ СН'!$G$9+СВЦЭМ!$D$10+'СЕТ СН'!$G$5-'СЕТ СН'!$G$17</f>
        <v>3976.9947741599995</v>
      </c>
      <c r="Q55" s="37">
        <f>SUMIFS(СВЦЭМ!$C$34:$C$777,СВЦЭМ!$A$34:$A$777,$A55,СВЦЭМ!$B$34:$B$777,Q$47)+'СЕТ СН'!$G$9+СВЦЭМ!$D$10+'СЕТ СН'!$G$5-'СЕТ СН'!$G$17</f>
        <v>3980.4465355199995</v>
      </c>
      <c r="R55" s="37">
        <f>SUMIFS(СВЦЭМ!$C$34:$C$777,СВЦЭМ!$A$34:$A$777,$A55,СВЦЭМ!$B$34:$B$777,R$47)+'СЕТ СН'!$G$9+СВЦЭМ!$D$10+'СЕТ СН'!$G$5-'СЕТ СН'!$G$17</f>
        <v>3978.6066213199997</v>
      </c>
      <c r="S55" s="37">
        <f>SUMIFS(СВЦЭМ!$C$34:$C$777,СВЦЭМ!$A$34:$A$777,$A55,СВЦЭМ!$B$34:$B$777,S$47)+'СЕТ СН'!$G$9+СВЦЭМ!$D$10+'СЕТ СН'!$G$5-'СЕТ СН'!$G$17</f>
        <v>3970.4754418500002</v>
      </c>
      <c r="T55" s="37">
        <f>SUMIFS(СВЦЭМ!$C$34:$C$777,СВЦЭМ!$A$34:$A$777,$A55,СВЦЭМ!$B$34:$B$777,T$47)+'СЕТ СН'!$G$9+СВЦЭМ!$D$10+'СЕТ СН'!$G$5-'СЕТ СН'!$G$17</f>
        <v>3935.4387669100001</v>
      </c>
      <c r="U55" s="37">
        <f>SUMIFS(СВЦЭМ!$C$34:$C$777,СВЦЭМ!$A$34:$A$777,$A55,СВЦЭМ!$B$34:$B$777,U$47)+'СЕТ СН'!$G$9+СВЦЭМ!$D$10+'СЕТ СН'!$G$5-'СЕТ СН'!$G$17</f>
        <v>3930.5614294000002</v>
      </c>
      <c r="V55" s="37">
        <f>SUMIFS(СВЦЭМ!$C$34:$C$777,СВЦЭМ!$A$34:$A$777,$A55,СВЦЭМ!$B$34:$B$777,V$47)+'СЕТ СН'!$G$9+СВЦЭМ!$D$10+'СЕТ СН'!$G$5-'СЕТ СН'!$G$17</f>
        <v>3950.8763115099996</v>
      </c>
      <c r="W55" s="37">
        <f>SUMIFS(СВЦЭМ!$C$34:$C$777,СВЦЭМ!$A$34:$A$777,$A55,СВЦЭМ!$B$34:$B$777,W$47)+'СЕТ СН'!$G$9+СВЦЭМ!$D$10+'СЕТ СН'!$G$5-'СЕТ СН'!$G$17</f>
        <v>4007.6299545200004</v>
      </c>
      <c r="X55" s="37">
        <f>SUMIFS(СВЦЭМ!$C$34:$C$777,СВЦЭМ!$A$34:$A$777,$A55,СВЦЭМ!$B$34:$B$777,X$47)+'СЕТ СН'!$G$9+СВЦЭМ!$D$10+'СЕТ СН'!$G$5-'СЕТ СН'!$G$17</f>
        <v>4093.0938609199998</v>
      </c>
      <c r="Y55" s="37">
        <f>SUMIFS(СВЦЭМ!$C$34:$C$777,СВЦЭМ!$A$34:$A$777,$A55,СВЦЭМ!$B$34:$B$777,Y$47)+'СЕТ СН'!$G$9+СВЦЭМ!$D$10+'СЕТ СН'!$G$5-'СЕТ СН'!$G$17</f>
        <v>4126.0304955500005</v>
      </c>
    </row>
    <row r="56" spans="1:25" ht="15.75" x14ac:dyDescent="0.2">
      <c r="A56" s="36">
        <f t="shared" si="1"/>
        <v>43109</v>
      </c>
      <c r="B56" s="37">
        <f>SUMIFS(СВЦЭМ!$C$34:$C$777,СВЦЭМ!$A$34:$A$777,$A56,СВЦЭМ!$B$34:$B$777,B$47)+'СЕТ СН'!$G$9+СВЦЭМ!$D$10+'СЕТ СН'!$G$5-'СЕТ СН'!$G$17</f>
        <v>4225.8474288500001</v>
      </c>
      <c r="C56" s="37">
        <f>SUMIFS(СВЦЭМ!$C$34:$C$777,СВЦЭМ!$A$34:$A$777,$A56,СВЦЭМ!$B$34:$B$777,C$47)+'СЕТ СН'!$G$9+СВЦЭМ!$D$10+'СЕТ СН'!$G$5-'СЕТ СН'!$G$17</f>
        <v>4252.0605659399998</v>
      </c>
      <c r="D56" s="37">
        <f>SUMIFS(СВЦЭМ!$C$34:$C$777,СВЦЭМ!$A$34:$A$777,$A56,СВЦЭМ!$B$34:$B$777,D$47)+'СЕТ СН'!$G$9+СВЦЭМ!$D$10+'СЕТ СН'!$G$5-'СЕТ СН'!$G$17</f>
        <v>4317.5044451800004</v>
      </c>
      <c r="E56" s="37">
        <f>SUMIFS(СВЦЭМ!$C$34:$C$777,СВЦЭМ!$A$34:$A$777,$A56,СВЦЭМ!$B$34:$B$777,E$47)+'СЕТ СН'!$G$9+СВЦЭМ!$D$10+'СЕТ СН'!$G$5-'СЕТ СН'!$G$17</f>
        <v>4334.1553033500004</v>
      </c>
      <c r="F56" s="37">
        <f>SUMIFS(СВЦЭМ!$C$34:$C$777,СВЦЭМ!$A$34:$A$777,$A56,СВЦЭМ!$B$34:$B$777,F$47)+'СЕТ СН'!$G$9+СВЦЭМ!$D$10+'СЕТ СН'!$G$5-'СЕТ СН'!$G$17</f>
        <v>4330.1108152700008</v>
      </c>
      <c r="G56" s="37">
        <f>SUMIFS(СВЦЭМ!$C$34:$C$777,СВЦЭМ!$A$34:$A$777,$A56,СВЦЭМ!$B$34:$B$777,G$47)+'СЕТ СН'!$G$9+СВЦЭМ!$D$10+'СЕТ СН'!$G$5-'СЕТ СН'!$G$17</f>
        <v>4317.7405659500009</v>
      </c>
      <c r="H56" s="37">
        <f>SUMIFS(СВЦЭМ!$C$34:$C$777,СВЦЭМ!$A$34:$A$777,$A56,СВЦЭМ!$B$34:$B$777,H$47)+'СЕТ СН'!$G$9+СВЦЭМ!$D$10+'СЕТ СН'!$G$5-'СЕТ СН'!$G$17</f>
        <v>4254.7183337800006</v>
      </c>
      <c r="I56" s="37">
        <f>SUMIFS(СВЦЭМ!$C$34:$C$777,СВЦЭМ!$A$34:$A$777,$A56,СВЦЭМ!$B$34:$B$777,I$47)+'СЕТ СН'!$G$9+СВЦЭМ!$D$10+'СЕТ СН'!$G$5-'СЕТ СН'!$G$17</f>
        <v>4202.9341375600006</v>
      </c>
      <c r="J56" s="37">
        <f>SUMIFS(СВЦЭМ!$C$34:$C$777,СВЦЭМ!$A$34:$A$777,$A56,СВЦЭМ!$B$34:$B$777,J$47)+'СЕТ СН'!$G$9+СВЦЭМ!$D$10+'СЕТ СН'!$G$5-'СЕТ СН'!$G$17</f>
        <v>4163.0951810500001</v>
      </c>
      <c r="K56" s="37">
        <f>SUMIFS(СВЦЭМ!$C$34:$C$777,СВЦЭМ!$A$34:$A$777,$A56,СВЦЭМ!$B$34:$B$777,K$47)+'СЕТ СН'!$G$9+СВЦЭМ!$D$10+'СЕТ СН'!$G$5-'СЕТ СН'!$G$17</f>
        <v>4103.8215995100009</v>
      </c>
      <c r="L56" s="37">
        <f>SUMIFS(СВЦЭМ!$C$34:$C$777,СВЦЭМ!$A$34:$A$777,$A56,СВЦЭМ!$B$34:$B$777,L$47)+'СЕТ СН'!$G$9+СВЦЭМ!$D$10+'СЕТ СН'!$G$5-'СЕТ СН'!$G$17</f>
        <v>4042.3178763399997</v>
      </c>
      <c r="M56" s="37">
        <f>SUMIFS(СВЦЭМ!$C$34:$C$777,СВЦЭМ!$A$34:$A$777,$A56,СВЦЭМ!$B$34:$B$777,M$47)+'СЕТ СН'!$G$9+СВЦЭМ!$D$10+'СЕТ СН'!$G$5-'СЕТ СН'!$G$17</f>
        <v>4036.7393057499999</v>
      </c>
      <c r="N56" s="37">
        <f>SUMIFS(СВЦЭМ!$C$34:$C$777,СВЦЭМ!$A$34:$A$777,$A56,СВЦЭМ!$B$34:$B$777,N$47)+'СЕТ СН'!$G$9+СВЦЭМ!$D$10+'СЕТ СН'!$G$5-'СЕТ СН'!$G$17</f>
        <v>4033.44052779</v>
      </c>
      <c r="O56" s="37">
        <f>SUMIFS(СВЦЭМ!$C$34:$C$777,СВЦЭМ!$A$34:$A$777,$A56,СВЦЭМ!$B$34:$B$777,O$47)+'СЕТ СН'!$G$9+СВЦЭМ!$D$10+'СЕТ СН'!$G$5-'СЕТ СН'!$G$17</f>
        <v>4036.12513223</v>
      </c>
      <c r="P56" s="37">
        <f>SUMIFS(СВЦЭМ!$C$34:$C$777,СВЦЭМ!$A$34:$A$777,$A56,СВЦЭМ!$B$34:$B$777,P$47)+'СЕТ СН'!$G$9+СВЦЭМ!$D$10+'СЕТ СН'!$G$5-'СЕТ СН'!$G$17</f>
        <v>4041.8133274099996</v>
      </c>
      <c r="Q56" s="37">
        <f>SUMIFS(СВЦЭМ!$C$34:$C$777,СВЦЭМ!$A$34:$A$777,$A56,СВЦЭМ!$B$34:$B$777,Q$47)+'СЕТ СН'!$G$9+СВЦЭМ!$D$10+'СЕТ СН'!$G$5-'СЕТ СН'!$G$17</f>
        <v>4038.4506916599998</v>
      </c>
      <c r="R56" s="37">
        <f>SUMIFS(СВЦЭМ!$C$34:$C$777,СВЦЭМ!$A$34:$A$777,$A56,СВЦЭМ!$B$34:$B$777,R$47)+'СЕТ СН'!$G$9+СВЦЭМ!$D$10+'СЕТ СН'!$G$5-'СЕТ СН'!$G$17</f>
        <v>4041.5195138499998</v>
      </c>
      <c r="S56" s="37">
        <f>SUMIFS(СВЦЭМ!$C$34:$C$777,СВЦЭМ!$A$34:$A$777,$A56,СВЦЭМ!$B$34:$B$777,S$47)+'СЕТ СН'!$G$9+СВЦЭМ!$D$10+'СЕТ СН'!$G$5-'СЕТ СН'!$G$17</f>
        <v>4024.6389648499994</v>
      </c>
      <c r="T56" s="37">
        <f>SUMIFS(СВЦЭМ!$C$34:$C$777,СВЦЭМ!$A$34:$A$777,$A56,СВЦЭМ!$B$34:$B$777,T$47)+'СЕТ СН'!$G$9+СВЦЭМ!$D$10+'СЕТ СН'!$G$5-'СЕТ СН'!$G$17</f>
        <v>4013.8787073899998</v>
      </c>
      <c r="U56" s="37">
        <f>SUMIFS(СВЦЭМ!$C$34:$C$777,СВЦЭМ!$A$34:$A$777,$A56,СВЦЭМ!$B$34:$B$777,U$47)+'СЕТ СН'!$G$9+СВЦЭМ!$D$10+'СЕТ СН'!$G$5-'СЕТ СН'!$G$17</f>
        <v>4019.5888038199996</v>
      </c>
      <c r="V56" s="37">
        <f>SUMIFS(СВЦЭМ!$C$34:$C$777,СВЦЭМ!$A$34:$A$777,$A56,СВЦЭМ!$B$34:$B$777,V$47)+'СЕТ СН'!$G$9+СВЦЭМ!$D$10+'СЕТ СН'!$G$5-'СЕТ СН'!$G$17</f>
        <v>4028.0589307699997</v>
      </c>
      <c r="W56" s="37">
        <f>SUMIFS(СВЦЭМ!$C$34:$C$777,СВЦЭМ!$A$34:$A$777,$A56,СВЦЭМ!$B$34:$B$777,W$47)+'СЕТ СН'!$G$9+СВЦЭМ!$D$10+'СЕТ СН'!$G$5-'СЕТ СН'!$G$17</f>
        <v>4080.79390096</v>
      </c>
      <c r="X56" s="37">
        <f>SUMIFS(СВЦЭМ!$C$34:$C$777,СВЦЭМ!$A$34:$A$777,$A56,СВЦЭМ!$B$34:$B$777,X$47)+'СЕТ СН'!$G$9+СВЦЭМ!$D$10+'СЕТ СН'!$G$5-'СЕТ СН'!$G$17</f>
        <v>4151.4164306299999</v>
      </c>
      <c r="Y56" s="37">
        <f>SUMIFS(СВЦЭМ!$C$34:$C$777,СВЦЭМ!$A$34:$A$777,$A56,СВЦЭМ!$B$34:$B$777,Y$47)+'СЕТ СН'!$G$9+СВЦЭМ!$D$10+'СЕТ СН'!$G$5-'СЕТ СН'!$G$17</f>
        <v>4232.9590656600003</v>
      </c>
    </row>
    <row r="57" spans="1:25" ht="15.75" x14ac:dyDescent="0.2">
      <c r="A57" s="36">
        <f t="shared" si="1"/>
        <v>43110</v>
      </c>
      <c r="B57" s="37">
        <f>SUMIFS(СВЦЭМ!$C$34:$C$777,СВЦЭМ!$A$34:$A$777,$A57,СВЦЭМ!$B$34:$B$777,B$47)+'СЕТ СН'!$G$9+СВЦЭМ!$D$10+'СЕТ СН'!$G$5-'СЕТ СН'!$G$17</f>
        <v>4233.7636235700002</v>
      </c>
      <c r="C57" s="37">
        <f>SUMIFS(СВЦЭМ!$C$34:$C$777,СВЦЭМ!$A$34:$A$777,$A57,СВЦЭМ!$B$34:$B$777,C$47)+'СЕТ СН'!$G$9+СВЦЭМ!$D$10+'СЕТ СН'!$G$5-'СЕТ СН'!$G$17</f>
        <v>4293.1379105200003</v>
      </c>
      <c r="D57" s="37">
        <f>SUMIFS(СВЦЭМ!$C$34:$C$777,СВЦЭМ!$A$34:$A$777,$A57,СВЦЭМ!$B$34:$B$777,D$47)+'СЕТ СН'!$G$9+СВЦЭМ!$D$10+'СЕТ СН'!$G$5-'СЕТ СН'!$G$17</f>
        <v>4319.84827933</v>
      </c>
      <c r="E57" s="37">
        <f>SUMIFS(СВЦЭМ!$C$34:$C$777,СВЦЭМ!$A$34:$A$777,$A57,СВЦЭМ!$B$34:$B$777,E$47)+'СЕТ СН'!$G$9+СВЦЭМ!$D$10+'СЕТ СН'!$G$5-'СЕТ СН'!$G$17</f>
        <v>4317.7082206599998</v>
      </c>
      <c r="F57" s="37">
        <f>SUMIFS(СВЦЭМ!$C$34:$C$777,СВЦЭМ!$A$34:$A$777,$A57,СВЦЭМ!$B$34:$B$777,F$47)+'СЕТ СН'!$G$9+СВЦЭМ!$D$10+'СЕТ СН'!$G$5-'СЕТ СН'!$G$17</f>
        <v>4317.5337211300002</v>
      </c>
      <c r="G57" s="37">
        <f>SUMIFS(СВЦЭМ!$C$34:$C$777,СВЦЭМ!$A$34:$A$777,$A57,СВЦЭМ!$B$34:$B$777,G$47)+'СЕТ СН'!$G$9+СВЦЭМ!$D$10+'СЕТ СН'!$G$5-'СЕТ СН'!$G$17</f>
        <v>4319.8625318599998</v>
      </c>
      <c r="H57" s="37">
        <f>SUMIFS(СВЦЭМ!$C$34:$C$777,СВЦЭМ!$A$34:$A$777,$A57,СВЦЭМ!$B$34:$B$777,H$47)+'СЕТ СН'!$G$9+СВЦЭМ!$D$10+'СЕТ СН'!$G$5-'СЕТ СН'!$G$17</f>
        <v>4268.9625733399998</v>
      </c>
      <c r="I57" s="37">
        <f>SUMIFS(СВЦЭМ!$C$34:$C$777,СВЦЭМ!$A$34:$A$777,$A57,СВЦЭМ!$B$34:$B$777,I$47)+'СЕТ СН'!$G$9+СВЦЭМ!$D$10+'СЕТ СН'!$G$5-'СЕТ СН'!$G$17</f>
        <v>4193.8280497400001</v>
      </c>
      <c r="J57" s="37">
        <f>SUMIFS(СВЦЭМ!$C$34:$C$777,СВЦЭМ!$A$34:$A$777,$A57,СВЦЭМ!$B$34:$B$777,J$47)+'СЕТ СН'!$G$9+СВЦЭМ!$D$10+'СЕТ СН'!$G$5-'СЕТ СН'!$G$17</f>
        <v>4135.2695047200004</v>
      </c>
      <c r="K57" s="37">
        <f>SUMIFS(СВЦЭМ!$C$34:$C$777,СВЦЭМ!$A$34:$A$777,$A57,СВЦЭМ!$B$34:$B$777,K$47)+'СЕТ СН'!$G$9+СВЦЭМ!$D$10+'СЕТ СН'!$G$5-'СЕТ СН'!$G$17</f>
        <v>4053.6354881899993</v>
      </c>
      <c r="L57" s="37">
        <f>SUMIFS(СВЦЭМ!$C$34:$C$777,СВЦЭМ!$A$34:$A$777,$A57,СВЦЭМ!$B$34:$B$777,L$47)+'СЕТ СН'!$G$9+СВЦЭМ!$D$10+'СЕТ СН'!$G$5-'СЕТ СН'!$G$17</f>
        <v>3975.3909068500002</v>
      </c>
      <c r="M57" s="37">
        <f>SUMIFS(СВЦЭМ!$C$34:$C$777,СВЦЭМ!$A$34:$A$777,$A57,СВЦЭМ!$B$34:$B$777,M$47)+'СЕТ СН'!$G$9+СВЦЭМ!$D$10+'СЕТ СН'!$G$5-'СЕТ СН'!$G$17</f>
        <v>3966.1784055100002</v>
      </c>
      <c r="N57" s="37">
        <f>SUMIFS(СВЦЭМ!$C$34:$C$777,СВЦЭМ!$A$34:$A$777,$A57,СВЦЭМ!$B$34:$B$777,N$47)+'СЕТ СН'!$G$9+СВЦЭМ!$D$10+'СЕТ СН'!$G$5-'СЕТ СН'!$G$17</f>
        <v>3974.6463393600002</v>
      </c>
      <c r="O57" s="37">
        <f>SUMIFS(СВЦЭМ!$C$34:$C$777,СВЦЭМ!$A$34:$A$777,$A57,СВЦЭМ!$B$34:$B$777,O$47)+'СЕТ СН'!$G$9+СВЦЭМ!$D$10+'СЕТ СН'!$G$5-'СЕТ СН'!$G$17</f>
        <v>3977.9625337299999</v>
      </c>
      <c r="P57" s="37">
        <f>SUMIFS(СВЦЭМ!$C$34:$C$777,СВЦЭМ!$A$34:$A$777,$A57,СВЦЭМ!$B$34:$B$777,P$47)+'СЕТ СН'!$G$9+СВЦЭМ!$D$10+'СЕТ СН'!$G$5-'СЕТ СН'!$G$17</f>
        <v>3989.5450878899996</v>
      </c>
      <c r="Q57" s="37">
        <f>SUMIFS(СВЦЭМ!$C$34:$C$777,СВЦЭМ!$A$34:$A$777,$A57,СВЦЭМ!$B$34:$B$777,Q$47)+'СЕТ СН'!$G$9+СВЦЭМ!$D$10+'СЕТ СН'!$G$5-'СЕТ СН'!$G$17</f>
        <v>3995.7966964100001</v>
      </c>
      <c r="R57" s="37">
        <f>SUMIFS(СВЦЭМ!$C$34:$C$777,СВЦЭМ!$A$34:$A$777,$A57,СВЦЭМ!$B$34:$B$777,R$47)+'СЕТ СН'!$G$9+СВЦЭМ!$D$10+'СЕТ СН'!$G$5-'СЕТ СН'!$G$17</f>
        <v>3995.2532852099998</v>
      </c>
      <c r="S57" s="37">
        <f>SUMIFS(СВЦЭМ!$C$34:$C$777,СВЦЭМ!$A$34:$A$777,$A57,СВЦЭМ!$B$34:$B$777,S$47)+'СЕТ СН'!$G$9+СВЦЭМ!$D$10+'СЕТ СН'!$G$5-'СЕТ СН'!$G$17</f>
        <v>3969.7087490299996</v>
      </c>
      <c r="T57" s="37">
        <f>SUMIFS(СВЦЭМ!$C$34:$C$777,СВЦЭМ!$A$34:$A$777,$A57,СВЦЭМ!$B$34:$B$777,T$47)+'СЕТ СН'!$G$9+СВЦЭМ!$D$10+'СЕТ СН'!$G$5-'СЕТ СН'!$G$17</f>
        <v>3933.4519323499994</v>
      </c>
      <c r="U57" s="37">
        <f>SUMIFS(СВЦЭМ!$C$34:$C$777,СВЦЭМ!$A$34:$A$777,$A57,СВЦЭМ!$B$34:$B$777,U$47)+'СЕТ СН'!$G$9+СВЦЭМ!$D$10+'СЕТ СН'!$G$5-'СЕТ СН'!$G$17</f>
        <v>3935.9545266700002</v>
      </c>
      <c r="V57" s="37">
        <f>SUMIFS(СВЦЭМ!$C$34:$C$777,СВЦЭМ!$A$34:$A$777,$A57,СВЦЭМ!$B$34:$B$777,V$47)+'СЕТ СН'!$G$9+СВЦЭМ!$D$10+'СЕТ СН'!$G$5-'СЕТ СН'!$G$17</f>
        <v>3944.4420529099993</v>
      </c>
      <c r="W57" s="37">
        <f>SUMIFS(СВЦЭМ!$C$34:$C$777,СВЦЭМ!$A$34:$A$777,$A57,СВЦЭМ!$B$34:$B$777,W$47)+'СЕТ СН'!$G$9+СВЦЭМ!$D$10+'СЕТ СН'!$G$5-'СЕТ СН'!$G$17</f>
        <v>3995.9112331799993</v>
      </c>
      <c r="X57" s="37">
        <f>SUMIFS(СВЦЭМ!$C$34:$C$777,СВЦЭМ!$A$34:$A$777,$A57,СВЦЭМ!$B$34:$B$777,X$47)+'СЕТ СН'!$G$9+СВЦЭМ!$D$10+'СЕТ СН'!$G$5-'СЕТ СН'!$G$17</f>
        <v>4081.1949085599995</v>
      </c>
      <c r="Y57" s="37">
        <f>SUMIFS(СВЦЭМ!$C$34:$C$777,СВЦЭМ!$A$34:$A$777,$A57,СВЦЭМ!$B$34:$B$777,Y$47)+'СЕТ СН'!$G$9+СВЦЭМ!$D$10+'СЕТ СН'!$G$5-'СЕТ СН'!$G$17</f>
        <v>4159.8060492900004</v>
      </c>
    </row>
    <row r="58" spans="1:25" ht="15.75" x14ac:dyDescent="0.2">
      <c r="A58" s="36">
        <f t="shared" si="1"/>
        <v>43111</v>
      </c>
      <c r="B58" s="37">
        <f>SUMIFS(СВЦЭМ!$C$34:$C$777,СВЦЭМ!$A$34:$A$777,$A58,СВЦЭМ!$B$34:$B$777,B$47)+'СЕТ СН'!$G$9+СВЦЭМ!$D$10+'СЕТ СН'!$G$5-'СЕТ СН'!$G$17</f>
        <v>4250.98426337</v>
      </c>
      <c r="C58" s="37">
        <f>SUMIFS(СВЦЭМ!$C$34:$C$777,СВЦЭМ!$A$34:$A$777,$A58,СВЦЭМ!$B$34:$B$777,C$47)+'СЕТ СН'!$G$9+СВЦЭМ!$D$10+'СЕТ СН'!$G$5-'СЕТ СН'!$G$17</f>
        <v>4299.1871199099996</v>
      </c>
      <c r="D58" s="37">
        <f>SUMIFS(СВЦЭМ!$C$34:$C$777,СВЦЭМ!$A$34:$A$777,$A58,СВЦЭМ!$B$34:$B$777,D$47)+'СЕТ СН'!$G$9+СВЦЭМ!$D$10+'СЕТ СН'!$G$5-'СЕТ СН'!$G$17</f>
        <v>4340.3789735500004</v>
      </c>
      <c r="E58" s="37">
        <f>SUMIFS(СВЦЭМ!$C$34:$C$777,СВЦЭМ!$A$34:$A$777,$A58,СВЦЭМ!$B$34:$B$777,E$47)+'СЕТ СН'!$G$9+СВЦЭМ!$D$10+'СЕТ СН'!$G$5-'СЕТ СН'!$G$17</f>
        <v>4340.2569722500002</v>
      </c>
      <c r="F58" s="37">
        <f>SUMIFS(СВЦЭМ!$C$34:$C$777,СВЦЭМ!$A$34:$A$777,$A58,СВЦЭМ!$B$34:$B$777,F$47)+'СЕТ СН'!$G$9+СВЦЭМ!$D$10+'СЕТ СН'!$G$5-'СЕТ СН'!$G$17</f>
        <v>4340.1917304500003</v>
      </c>
      <c r="G58" s="37">
        <f>SUMIFS(СВЦЭМ!$C$34:$C$777,СВЦЭМ!$A$34:$A$777,$A58,СВЦЭМ!$B$34:$B$777,G$47)+'СЕТ СН'!$G$9+СВЦЭМ!$D$10+'СЕТ СН'!$G$5-'СЕТ СН'!$G$17</f>
        <v>4333.5879241800003</v>
      </c>
      <c r="H58" s="37">
        <f>SUMIFS(СВЦЭМ!$C$34:$C$777,СВЦЭМ!$A$34:$A$777,$A58,СВЦЭМ!$B$34:$B$777,H$47)+'СЕТ СН'!$G$9+СВЦЭМ!$D$10+'СЕТ СН'!$G$5-'СЕТ СН'!$G$17</f>
        <v>4278.1227617300001</v>
      </c>
      <c r="I58" s="37">
        <f>SUMIFS(СВЦЭМ!$C$34:$C$777,СВЦЭМ!$A$34:$A$777,$A58,СВЦЭМ!$B$34:$B$777,I$47)+'СЕТ СН'!$G$9+СВЦЭМ!$D$10+'СЕТ СН'!$G$5-'СЕТ СН'!$G$17</f>
        <v>4193.8243435900004</v>
      </c>
      <c r="J58" s="37">
        <f>SUMIFS(СВЦЭМ!$C$34:$C$777,СВЦЭМ!$A$34:$A$777,$A58,СВЦЭМ!$B$34:$B$777,J$47)+'СЕТ СН'!$G$9+СВЦЭМ!$D$10+'СЕТ СН'!$G$5-'СЕТ СН'!$G$17</f>
        <v>4138.0219719799998</v>
      </c>
      <c r="K58" s="37">
        <f>SUMIFS(СВЦЭМ!$C$34:$C$777,СВЦЭМ!$A$34:$A$777,$A58,СВЦЭМ!$B$34:$B$777,K$47)+'СЕТ СН'!$G$9+СВЦЭМ!$D$10+'СЕТ СН'!$G$5-'СЕТ СН'!$G$17</f>
        <v>4056.3808316</v>
      </c>
      <c r="L58" s="37">
        <f>SUMIFS(СВЦЭМ!$C$34:$C$777,СВЦЭМ!$A$34:$A$777,$A58,СВЦЭМ!$B$34:$B$777,L$47)+'СЕТ СН'!$G$9+СВЦЭМ!$D$10+'СЕТ СН'!$G$5-'СЕТ СН'!$G$17</f>
        <v>3970.6301540299996</v>
      </c>
      <c r="M58" s="37">
        <f>SUMIFS(СВЦЭМ!$C$34:$C$777,СВЦЭМ!$A$34:$A$777,$A58,СВЦЭМ!$B$34:$B$777,M$47)+'СЕТ СН'!$G$9+СВЦЭМ!$D$10+'СЕТ СН'!$G$5-'СЕТ СН'!$G$17</f>
        <v>3960.4034625299996</v>
      </c>
      <c r="N58" s="37">
        <f>SUMIFS(СВЦЭМ!$C$34:$C$777,СВЦЭМ!$A$34:$A$777,$A58,СВЦЭМ!$B$34:$B$777,N$47)+'СЕТ СН'!$G$9+СВЦЭМ!$D$10+'СЕТ СН'!$G$5-'СЕТ СН'!$G$17</f>
        <v>3972.6323137699997</v>
      </c>
      <c r="O58" s="37">
        <f>SUMIFS(СВЦЭМ!$C$34:$C$777,СВЦЭМ!$A$34:$A$777,$A58,СВЦЭМ!$B$34:$B$777,O$47)+'СЕТ СН'!$G$9+СВЦЭМ!$D$10+'СЕТ СН'!$G$5-'СЕТ СН'!$G$17</f>
        <v>3989.9038057699995</v>
      </c>
      <c r="P58" s="37">
        <f>SUMIFS(СВЦЭМ!$C$34:$C$777,СВЦЭМ!$A$34:$A$777,$A58,СВЦЭМ!$B$34:$B$777,P$47)+'СЕТ СН'!$G$9+СВЦЭМ!$D$10+'СЕТ СН'!$G$5-'СЕТ СН'!$G$17</f>
        <v>4000.7532265799996</v>
      </c>
      <c r="Q58" s="37">
        <f>SUMIFS(СВЦЭМ!$C$34:$C$777,СВЦЭМ!$A$34:$A$777,$A58,СВЦЭМ!$B$34:$B$777,Q$47)+'СЕТ СН'!$G$9+СВЦЭМ!$D$10+'СЕТ СН'!$G$5-'СЕТ СН'!$G$17</f>
        <v>4008.58950426</v>
      </c>
      <c r="R58" s="37">
        <f>SUMIFS(СВЦЭМ!$C$34:$C$777,СВЦЭМ!$A$34:$A$777,$A58,СВЦЭМ!$B$34:$B$777,R$47)+'СЕТ СН'!$G$9+СВЦЭМ!$D$10+'СЕТ СН'!$G$5-'СЕТ СН'!$G$17</f>
        <v>4006.42959595</v>
      </c>
      <c r="S58" s="37">
        <f>SUMIFS(СВЦЭМ!$C$34:$C$777,СВЦЭМ!$A$34:$A$777,$A58,СВЦЭМ!$B$34:$B$777,S$47)+'СЕТ СН'!$G$9+СВЦЭМ!$D$10+'СЕТ СН'!$G$5-'СЕТ СН'!$G$17</f>
        <v>3986.7678832400002</v>
      </c>
      <c r="T58" s="37">
        <f>SUMIFS(СВЦЭМ!$C$34:$C$777,СВЦЭМ!$A$34:$A$777,$A58,СВЦЭМ!$B$34:$B$777,T$47)+'СЕТ СН'!$G$9+СВЦЭМ!$D$10+'СЕТ СН'!$G$5-'СЕТ СН'!$G$17</f>
        <v>3962.7554444699995</v>
      </c>
      <c r="U58" s="37">
        <f>SUMIFS(СВЦЭМ!$C$34:$C$777,СВЦЭМ!$A$34:$A$777,$A58,СВЦЭМ!$B$34:$B$777,U$47)+'СЕТ СН'!$G$9+СВЦЭМ!$D$10+'СЕТ СН'!$G$5-'СЕТ СН'!$G$17</f>
        <v>3959.9793005199995</v>
      </c>
      <c r="V58" s="37">
        <f>SUMIFS(СВЦЭМ!$C$34:$C$777,СВЦЭМ!$A$34:$A$777,$A58,СВЦЭМ!$B$34:$B$777,V$47)+'СЕТ СН'!$G$9+СВЦЭМ!$D$10+'СЕТ СН'!$G$5-'СЕТ СН'!$G$17</f>
        <v>3970.4186147999994</v>
      </c>
      <c r="W58" s="37">
        <f>SUMIFS(СВЦЭМ!$C$34:$C$777,СВЦЭМ!$A$34:$A$777,$A58,СВЦЭМ!$B$34:$B$777,W$47)+'СЕТ СН'!$G$9+СВЦЭМ!$D$10+'СЕТ СН'!$G$5-'СЕТ СН'!$G$17</f>
        <v>4034.35665165</v>
      </c>
      <c r="X58" s="37">
        <f>SUMIFS(СВЦЭМ!$C$34:$C$777,СВЦЭМ!$A$34:$A$777,$A58,СВЦЭМ!$B$34:$B$777,X$47)+'СЕТ СН'!$G$9+СВЦЭМ!$D$10+'СЕТ СН'!$G$5-'СЕТ СН'!$G$17</f>
        <v>4126.0398382400008</v>
      </c>
      <c r="Y58" s="37">
        <f>SUMIFS(СВЦЭМ!$C$34:$C$777,СВЦЭМ!$A$34:$A$777,$A58,СВЦЭМ!$B$34:$B$777,Y$47)+'СЕТ СН'!$G$9+СВЦЭМ!$D$10+'СЕТ СН'!$G$5-'СЕТ СН'!$G$17</f>
        <v>4215.3244605700002</v>
      </c>
    </row>
    <row r="59" spans="1:25" ht="15.75" x14ac:dyDescent="0.2">
      <c r="A59" s="36">
        <f t="shared" si="1"/>
        <v>43112</v>
      </c>
      <c r="B59" s="37">
        <f>SUMIFS(СВЦЭМ!$C$34:$C$777,СВЦЭМ!$A$34:$A$777,$A59,СВЦЭМ!$B$34:$B$777,B$47)+'СЕТ СН'!$G$9+СВЦЭМ!$D$10+'СЕТ СН'!$G$5-'СЕТ СН'!$G$17</f>
        <v>4241.1416278799998</v>
      </c>
      <c r="C59" s="37">
        <f>SUMIFS(СВЦЭМ!$C$34:$C$777,СВЦЭМ!$A$34:$A$777,$A59,СВЦЭМ!$B$34:$B$777,C$47)+'СЕТ СН'!$G$9+СВЦЭМ!$D$10+'СЕТ СН'!$G$5-'СЕТ СН'!$G$17</f>
        <v>4240.0128916700005</v>
      </c>
      <c r="D59" s="37">
        <f>SUMIFS(СВЦЭМ!$C$34:$C$777,СВЦЭМ!$A$34:$A$777,$A59,СВЦЭМ!$B$34:$B$777,D$47)+'СЕТ СН'!$G$9+СВЦЭМ!$D$10+'СЕТ СН'!$G$5-'СЕТ СН'!$G$17</f>
        <v>4280.1006554200003</v>
      </c>
      <c r="E59" s="37">
        <f>SUMIFS(СВЦЭМ!$C$34:$C$777,СВЦЭМ!$A$34:$A$777,$A59,СВЦЭМ!$B$34:$B$777,E$47)+'СЕТ СН'!$G$9+СВЦЭМ!$D$10+'СЕТ СН'!$G$5-'СЕТ СН'!$G$17</f>
        <v>4297.8024409899999</v>
      </c>
      <c r="F59" s="37">
        <f>SUMIFS(СВЦЭМ!$C$34:$C$777,СВЦЭМ!$A$34:$A$777,$A59,СВЦЭМ!$B$34:$B$777,F$47)+'СЕТ СН'!$G$9+СВЦЭМ!$D$10+'СЕТ СН'!$G$5-'СЕТ СН'!$G$17</f>
        <v>4287.7699791000005</v>
      </c>
      <c r="G59" s="37">
        <f>SUMIFS(СВЦЭМ!$C$34:$C$777,СВЦЭМ!$A$34:$A$777,$A59,СВЦЭМ!$B$34:$B$777,G$47)+'СЕТ СН'!$G$9+СВЦЭМ!$D$10+'СЕТ СН'!$G$5-'СЕТ СН'!$G$17</f>
        <v>4268.2432554100005</v>
      </c>
      <c r="H59" s="37">
        <f>SUMIFS(СВЦЭМ!$C$34:$C$777,СВЦЭМ!$A$34:$A$777,$A59,СВЦЭМ!$B$34:$B$777,H$47)+'СЕТ СН'!$G$9+СВЦЭМ!$D$10+'СЕТ СН'!$G$5-'СЕТ СН'!$G$17</f>
        <v>4238.1205745699999</v>
      </c>
      <c r="I59" s="37">
        <f>SUMIFS(СВЦЭМ!$C$34:$C$777,СВЦЭМ!$A$34:$A$777,$A59,СВЦЭМ!$B$34:$B$777,I$47)+'СЕТ СН'!$G$9+СВЦЭМ!$D$10+'СЕТ СН'!$G$5-'СЕТ СН'!$G$17</f>
        <v>4181.3385973699997</v>
      </c>
      <c r="J59" s="37">
        <f>SUMIFS(СВЦЭМ!$C$34:$C$777,СВЦЭМ!$A$34:$A$777,$A59,СВЦЭМ!$B$34:$B$777,J$47)+'СЕТ СН'!$G$9+СВЦЭМ!$D$10+'СЕТ СН'!$G$5-'СЕТ СН'!$G$17</f>
        <v>4122.2374442099999</v>
      </c>
      <c r="K59" s="37">
        <f>SUMIFS(СВЦЭМ!$C$34:$C$777,СВЦЭМ!$A$34:$A$777,$A59,СВЦЭМ!$B$34:$B$777,K$47)+'СЕТ СН'!$G$9+СВЦЭМ!$D$10+'СЕТ СН'!$G$5-'СЕТ СН'!$G$17</f>
        <v>4051.4017860999998</v>
      </c>
      <c r="L59" s="37">
        <f>SUMIFS(СВЦЭМ!$C$34:$C$777,СВЦЭМ!$A$34:$A$777,$A59,СВЦЭМ!$B$34:$B$777,L$47)+'СЕТ СН'!$G$9+СВЦЭМ!$D$10+'СЕТ СН'!$G$5-'СЕТ СН'!$G$17</f>
        <v>3980.2850899499995</v>
      </c>
      <c r="M59" s="37">
        <f>SUMIFS(СВЦЭМ!$C$34:$C$777,СВЦЭМ!$A$34:$A$777,$A59,СВЦЭМ!$B$34:$B$777,M$47)+'СЕТ СН'!$G$9+СВЦЭМ!$D$10+'СЕТ СН'!$G$5-'СЕТ СН'!$G$17</f>
        <v>3967.55206064</v>
      </c>
      <c r="N59" s="37">
        <f>SUMIFS(СВЦЭМ!$C$34:$C$777,СВЦЭМ!$A$34:$A$777,$A59,СВЦЭМ!$B$34:$B$777,N$47)+'СЕТ СН'!$G$9+СВЦЭМ!$D$10+'СЕТ СН'!$G$5-'СЕТ СН'!$G$17</f>
        <v>3980.0498527599998</v>
      </c>
      <c r="O59" s="37">
        <f>SUMIFS(СВЦЭМ!$C$34:$C$777,СВЦЭМ!$A$34:$A$777,$A59,СВЦЭМ!$B$34:$B$777,O$47)+'СЕТ СН'!$G$9+СВЦЭМ!$D$10+'СЕТ СН'!$G$5-'СЕТ СН'!$G$17</f>
        <v>3987.4906566100003</v>
      </c>
      <c r="P59" s="37">
        <f>SUMIFS(СВЦЭМ!$C$34:$C$777,СВЦЭМ!$A$34:$A$777,$A59,СВЦЭМ!$B$34:$B$777,P$47)+'СЕТ СН'!$G$9+СВЦЭМ!$D$10+'СЕТ СН'!$G$5-'СЕТ СН'!$G$17</f>
        <v>4005.3372632300002</v>
      </c>
      <c r="Q59" s="37">
        <f>SUMIFS(СВЦЭМ!$C$34:$C$777,СВЦЭМ!$A$34:$A$777,$A59,СВЦЭМ!$B$34:$B$777,Q$47)+'СЕТ СН'!$G$9+СВЦЭМ!$D$10+'СЕТ СН'!$G$5-'СЕТ СН'!$G$17</f>
        <v>4011.2085175699999</v>
      </c>
      <c r="R59" s="37">
        <f>SUMIFS(СВЦЭМ!$C$34:$C$777,СВЦЭМ!$A$34:$A$777,$A59,СВЦЭМ!$B$34:$B$777,R$47)+'СЕТ СН'!$G$9+СВЦЭМ!$D$10+'СЕТ СН'!$G$5-'СЕТ СН'!$G$17</f>
        <v>4012.1795809199998</v>
      </c>
      <c r="S59" s="37">
        <f>SUMIFS(СВЦЭМ!$C$34:$C$777,СВЦЭМ!$A$34:$A$777,$A59,СВЦЭМ!$B$34:$B$777,S$47)+'СЕТ СН'!$G$9+СВЦЭМ!$D$10+'СЕТ СН'!$G$5-'СЕТ СН'!$G$17</f>
        <v>3985.4774226699997</v>
      </c>
      <c r="T59" s="37">
        <f>SUMIFS(СВЦЭМ!$C$34:$C$777,СВЦЭМ!$A$34:$A$777,$A59,СВЦЭМ!$B$34:$B$777,T$47)+'СЕТ СН'!$G$9+СВЦЭМ!$D$10+'СЕТ СН'!$G$5-'СЕТ СН'!$G$17</f>
        <v>3954.4358817300003</v>
      </c>
      <c r="U59" s="37">
        <f>SUMIFS(СВЦЭМ!$C$34:$C$777,СВЦЭМ!$A$34:$A$777,$A59,СВЦЭМ!$B$34:$B$777,U$47)+'СЕТ СН'!$G$9+СВЦЭМ!$D$10+'СЕТ СН'!$G$5-'СЕТ СН'!$G$17</f>
        <v>3956.4594894999996</v>
      </c>
      <c r="V59" s="37">
        <f>SUMIFS(СВЦЭМ!$C$34:$C$777,СВЦЭМ!$A$34:$A$777,$A59,СВЦЭМ!$B$34:$B$777,V$47)+'СЕТ СН'!$G$9+СВЦЭМ!$D$10+'СЕТ СН'!$G$5-'СЕТ СН'!$G$17</f>
        <v>3964.9905103400001</v>
      </c>
      <c r="W59" s="37">
        <f>SUMIFS(СВЦЭМ!$C$34:$C$777,СВЦЭМ!$A$34:$A$777,$A59,СВЦЭМ!$B$34:$B$777,W$47)+'СЕТ СН'!$G$9+СВЦЭМ!$D$10+'СЕТ СН'!$G$5-'СЕТ СН'!$G$17</f>
        <v>4019.8846928199996</v>
      </c>
      <c r="X59" s="37">
        <f>SUMIFS(СВЦЭМ!$C$34:$C$777,СВЦЭМ!$A$34:$A$777,$A59,СВЦЭМ!$B$34:$B$777,X$47)+'СЕТ СН'!$G$9+СВЦЭМ!$D$10+'СЕТ СН'!$G$5-'СЕТ СН'!$G$17</f>
        <v>4109.39944208</v>
      </c>
      <c r="Y59" s="37">
        <f>SUMIFS(СВЦЭМ!$C$34:$C$777,СВЦЭМ!$A$34:$A$777,$A59,СВЦЭМ!$B$34:$B$777,Y$47)+'СЕТ СН'!$G$9+СВЦЭМ!$D$10+'СЕТ СН'!$G$5-'СЕТ СН'!$G$17</f>
        <v>4194.0439933700009</v>
      </c>
    </row>
    <row r="60" spans="1:25" ht="15.75" x14ac:dyDescent="0.2">
      <c r="A60" s="36">
        <f t="shared" si="1"/>
        <v>43113</v>
      </c>
      <c r="B60" s="37">
        <f>SUMIFS(СВЦЭМ!$C$34:$C$777,СВЦЭМ!$A$34:$A$777,$A60,СВЦЭМ!$B$34:$B$777,B$47)+'СЕТ СН'!$G$9+СВЦЭМ!$D$10+'СЕТ СН'!$G$5-'СЕТ СН'!$G$17</f>
        <v>4222.2097206000008</v>
      </c>
      <c r="C60" s="37">
        <f>SUMIFS(СВЦЭМ!$C$34:$C$777,СВЦЭМ!$A$34:$A$777,$A60,СВЦЭМ!$B$34:$B$777,C$47)+'СЕТ СН'!$G$9+СВЦЭМ!$D$10+'СЕТ СН'!$G$5-'СЕТ СН'!$G$17</f>
        <v>4264.1050018300002</v>
      </c>
      <c r="D60" s="37">
        <f>SUMIFS(СВЦЭМ!$C$34:$C$777,СВЦЭМ!$A$34:$A$777,$A60,СВЦЭМ!$B$34:$B$777,D$47)+'СЕТ СН'!$G$9+СВЦЭМ!$D$10+'СЕТ СН'!$G$5-'СЕТ СН'!$G$17</f>
        <v>4305.4899547699997</v>
      </c>
      <c r="E60" s="37">
        <f>SUMIFS(СВЦЭМ!$C$34:$C$777,СВЦЭМ!$A$34:$A$777,$A60,СВЦЭМ!$B$34:$B$777,E$47)+'СЕТ СН'!$G$9+СВЦЭМ!$D$10+'СЕТ СН'!$G$5-'СЕТ СН'!$G$17</f>
        <v>4318.830598040001</v>
      </c>
      <c r="F60" s="37">
        <f>SUMIFS(СВЦЭМ!$C$34:$C$777,СВЦЭМ!$A$34:$A$777,$A60,СВЦЭМ!$B$34:$B$777,F$47)+'СЕТ СН'!$G$9+СВЦЭМ!$D$10+'СЕТ СН'!$G$5-'СЕТ СН'!$G$17</f>
        <v>4317.3752998900009</v>
      </c>
      <c r="G60" s="37">
        <f>SUMIFS(СВЦЭМ!$C$34:$C$777,СВЦЭМ!$A$34:$A$777,$A60,СВЦЭМ!$B$34:$B$777,G$47)+'СЕТ СН'!$G$9+СВЦЭМ!$D$10+'СЕТ СН'!$G$5-'СЕТ СН'!$G$17</f>
        <v>4302.5484290900004</v>
      </c>
      <c r="H60" s="37">
        <f>SUMIFS(СВЦЭМ!$C$34:$C$777,СВЦЭМ!$A$34:$A$777,$A60,СВЦЭМ!$B$34:$B$777,H$47)+'СЕТ СН'!$G$9+СВЦЭМ!$D$10+'СЕТ СН'!$G$5-'СЕТ СН'!$G$17</f>
        <v>4287.8969335600004</v>
      </c>
      <c r="I60" s="37">
        <f>SUMIFS(СВЦЭМ!$C$34:$C$777,СВЦЭМ!$A$34:$A$777,$A60,СВЦЭМ!$B$34:$B$777,I$47)+'СЕТ СН'!$G$9+СВЦЭМ!$D$10+'СЕТ СН'!$G$5-'СЕТ СН'!$G$17</f>
        <v>4230.2795972700005</v>
      </c>
      <c r="J60" s="37">
        <f>SUMIFS(СВЦЭМ!$C$34:$C$777,СВЦЭМ!$A$34:$A$777,$A60,СВЦЭМ!$B$34:$B$777,J$47)+'СЕТ СН'!$G$9+СВЦЭМ!$D$10+'СЕТ СН'!$G$5-'СЕТ СН'!$G$17</f>
        <v>4188.5733944600006</v>
      </c>
      <c r="K60" s="37">
        <f>SUMIFS(СВЦЭМ!$C$34:$C$777,СВЦЭМ!$A$34:$A$777,$A60,СВЦЭМ!$B$34:$B$777,K$47)+'СЕТ СН'!$G$9+СВЦЭМ!$D$10+'СЕТ СН'!$G$5-'СЕТ СН'!$G$17</f>
        <v>4097.2561152400003</v>
      </c>
      <c r="L60" s="37">
        <f>SUMIFS(СВЦЭМ!$C$34:$C$777,СВЦЭМ!$A$34:$A$777,$A60,СВЦЭМ!$B$34:$B$777,L$47)+'СЕТ СН'!$G$9+СВЦЭМ!$D$10+'СЕТ СН'!$G$5-'СЕТ СН'!$G$17</f>
        <v>4003.0031945699998</v>
      </c>
      <c r="M60" s="37">
        <f>SUMIFS(СВЦЭМ!$C$34:$C$777,СВЦЭМ!$A$34:$A$777,$A60,СВЦЭМ!$B$34:$B$777,M$47)+'СЕТ СН'!$G$9+СВЦЭМ!$D$10+'СЕТ СН'!$G$5-'СЕТ СН'!$G$17</f>
        <v>3982.46034577</v>
      </c>
      <c r="N60" s="37">
        <f>SUMIFS(СВЦЭМ!$C$34:$C$777,СВЦЭМ!$A$34:$A$777,$A60,СВЦЭМ!$B$34:$B$777,N$47)+'СЕТ СН'!$G$9+СВЦЭМ!$D$10+'СЕТ СН'!$G$5-'СЕТ СН'!$G$17</f>
        <v>3974.5140976199996</v>
      </c>
      <c r="O60" s="37">
        <f>SUMIFS(СВЦЭМ!$C$34:$C$777,СВЦЭМ!$A$34:$A$777,$A60,СВЦЭМ!$B$34:$B$777,O$47)+'СЕТ СН'!$G$9+СВЦЭМ!$D$10+'СЕТ СН'!$G$5-'СЕТ СН'!$G$17</f>
        <v>3983.9283486899999</v>
      </c>
      <c r="P60" s="37">
        <f>SUMIFS(СВЦЭМ!$C$34:$C$777,СВЦЭМ!$A$34:$A$777,$A60,СВЦЭМ!$B$34:$B$777,P$47)+'СЕТ СН'!$G$9+СВЦЭМ!$D$10+'СЕТ СН'!$G$5-'СЕТ СН'!$G$17</f>
        <v>3993.9587710599994</v>
      </c>
      <c r="Q60" s="37">
        <f>SUMIFS(СВЦЭМ!$C$34:$C$777,СВЦЭМ!$A$34:$A$777,$A60,СВЦЭМ!$B$34:$B$777,Q$47)+'СЕТ СН'!$G$9+СВЦЭМ!$D$10+'СЕТ СН'!$G$5-'СЕТ СН'!$G$17</f>
        <v>3996.6377026100004</v>
      </c>
      <c r="R60" s="37">
        <f>SUMIFS(СВЦЭМ!$C$34:$C$777,СВЦЭМ!$A$34:$A$777,$A60,СВЦЭМ!$B$34:$B$777,R$47)+'СЕТ СН'!$G$9+СВЦЭМ!$D$10+'СЕТ СН'!$G$5-'СЕТ СН'!$G$17</f>
        <v>3997.2356162900001</v>
      </c>
      <c r="S60" s="37">
        <f>SUMIFS(СВЦЭМ!$C$34:$C$777,СВЦЭМ!$A$34:$A$777,$A60,СВЦЭМ!$B$34:$B$777,S$47)+'СЕТ СН'!$G$9+СВЦЭМ!$D$10+'СЕТ СН'!$G$5-'СЕТ СН'!$G$17</f>
        <v>3976.1151413699995</v>
      </c>
      <c r="T60" s="37">
        <f>SUMIFS(СВЦЭМ!$C$34:$C$777,СВЦЭМ!$A$34:$A$777,$A60,СВЦЭМ!$B$34:$B$777,T$47)+'СЕТ СН'!$G$9+СВЦЭМ!$D$10+'СЕТ СН'!$G$5-'СЕТ СН'!$G$17</f>
        <v>3936.9878738900002</v>
      </c>
      <c r="U60" s="37">
        <f>SUMIFS(СВЦЭМ!$C$34:$C$777,СВЦЭМ!$A$34:$A$777,$A60,СВЦЭМ!$B$34:$B$777,U$47)+'СЕТ СН'!$G$9+СВЦЭМ!$D$10+'СЕТ СН'!$G$5-'СЕТ СН'!$G$17</f>
        <v>3934.3884889899996</v>
      </c>
      <c r="V60" s="37">
        <f>SUMIFS(СВЦЭМ!$C$34:$C$777,СВЦЭМ!$A$34:$A$777,$A60,СВЦЭМ!$B$34:$B$777,V$47)+'СЕТ СН'!$G$9+СВЦЭМ!$D$10+'СЕТ СН'!$G$5-'СЕТ СН'!$G$17</f>
        <v>3948.6331856900001</v>
      </c>
      <c r="W60" s="37">
        <f>SUMIFS(СВЦЭМ!$C$34:$C$777,СВЦЭМ!$A$34:$A$777,$A60,СВЦЭМ!$B$34:$B$777,W$47)+'СЕТ СН'!$G$9+СВЦЭМ!$D$10+'СЕТ СН'!$G$5-'СЕТ СН'!$G$17</f>
        <v>4003.7669351199997</v>
      </c>
      <c r="X60" s="37">
        <f>SUMIFS(СВЦЭМ!$C$34:$C$777,СВЦЭМ!$A$34:$A$777,$A60,СВЦЭМ!$B$34:$B$777,X$47)+'СЕТ СН'!$G$9+СВЦЭМ!$D$10+'СЕТ СН'!$G$5-'СЕТ СН'!$G$17</f>
        <v>4094.0222410499996</v>
      </c>
      <c r="Y60" s="37">
        <f>SUMIFS(СВЦЭМ!$C$34:$C$777,СВЦЭМ!$A$34:$A$777,$A60,СВЦЭМ!$B$34:$B$777,Y$47)+'СЕТ СН'!$G$9+СВЦЭМ!$D$10+'СЕТ СН'!$G$5-'СЕТ СН'!$G$17</f>
        <v>4177.6727747000004</v>
      </c>
    </row>
    <row r="61" spans="1:25" ht="15.75" x14ac:dyDescent="0.2">
      <c r="A61" s="36">
        <f t="shared" si="1"/>
        <v>43114</v>
      </c>
      <c r="B61" s="37">
        <f>SUMIFS(СВЦЭМ!$C$34:$C$777,СВЦЭМ!$A$34:$A$777,$A61,СВЦЭМ!$B$34:$B$777,B$47)+'СЕТ СН'!$G$9+СВЦЭМ!$D$10+'СЕТ СН'!$G$5-'СЕТ СН'!$G$17</f>
        <v>4240.0973159499999</v>
      </c>
      <c r="C61" s="37">
        <f>SUMIFS(СВЦЭМ!$C$34:$C$777,СВЦЭМ!$A$34:$A$777,$A61,СВЦЭМ!$B$34:$B$777,C$47)+'СЕТ СН'!$G$9+СВЦЭМ!$D$10+'СЕТ СН'!$G$5-'СЕТ СН'!$G$17</f>
        <v>4279.9148652200001</v>
      </c>
      <c r="D61" s="37">
        <f>SUMIFS(СВЦЭМ!$C$34:$C$777,СВЦЭМ!$A$34:$A$777,$A61,СВЦЭМ!$B$34:$B$777,D$47)+'СЕТ СН'!$G$9+СВЦЭМ!$D$10+'СЕТ СН'!$G$5-'СЕТ СН'!$G$17</f>
        <v>4318.9414984100003</v>
      </c>
      <c r="E61" s="37">
        <f>SUMIFS(СВЦЭМ!$C$34:$C$777,СВЦЭМ!$A$34:$A$777,$A61,СВЦЭМ!$B$34:$B$777,E$47)+'СЕТ СН'!$G$9+СВЦЭМ!$D$10+'СЕТ СН'!$G$5-'СЕТ СН'!$G$17</f>
        <v>4331.6898528400006</v>
      </c>
      <c r="F61" s="37">
        <f>SUMIFS(СВЦЭМ!$C$34:$C$777,СВЦЭМ!$A$34:$A$777,$A61,СВЦЭМ!$B$34:$B$777,F$47)+'СЕТ СН'!$G$9+СВЦЭМ!$D$10+'СЕТ СН'!$G$5-'СЕТ СН'!$G$17</f>
        <v>4331.3443026699997</v>
      </c>
      <c r="G61" s="37">
        <f>SUMIFS(СВЦЭМ!$C$34:$C$777,СВЦЭМ!$A$34:$A$777,$A61,СВЦЭМ!$B$34:$B$777,G$47)+'СЕТ СН'!$G$9+СВЦЭМ!$D$10+'СЕТ СН'!$G$5-'СЕТ СН'!$G$17</f>
        <v>4321.5496039300006</v>
      </c>
      <c r="H61" s="37">
        <f>SUMIFS(СВЦЭМ!$C$34:$C$777,СВЦЭМ!$A$34:$A$777,$A61,СВЦЭМ!$B$34:$B$777,H$47)+'СЕТ СН'!$G$9+СВЦЭМ!$D$10+'СЕТ СН'!$G$5-'СЕТ СН'!$G$17</f>
        <v>4314.2021112600005</v>
      </c>
      <c r="I61" s="37">
        <f>SUMIFS(СВЦЭМ!$C$34:$C$777,СВЦЭМ!$A$34:$A$777,$A61,СВЦЭМ!$B$34:$B$777,I$47)+'СЕТ СН'!$G$9+СВЦЭМ!$D$10+'СЕТ СН'!$G$5-'СЕТ СН'!$G$17</f>
        <v>4270.5927486400005</v>
      </c>
      <c r="J61" s="37">
        <f>SUMIFS(СВЦЭМ!$C$34:$C$777,СВЦЭМ!$A$34:$A$777,$A61,СВЦЭМ!$B$34:$B$777,J$47)+'СЕТ СН'!$G$9+СВЦЭМ!$D$10+'СЕТ СН'!$G$5-'СЕТ СН'!$G$17</f>
        <v>4201.4817678400004</v>
      </c>
      <c r="K61" s="37">
        <f>SUMIFS(СВЦЭМ!$C$34:$C$777,СВЦЭМ!$A$34:$A$777,$A61,СВЦЭМ!$B$34:$B$777,K$47)+'СЕТ СН'!$G$9+СВЦЭМ!$D$10+'СЕТ СН'!$G$5-'СЕТ СН'!$G$17</f>
        <v>4096.1747146600001</v>
      </c>
      <c r="L61" s="37">
        <f>SUMIFS(СВЦЭМ!$C$34:$C$777,СВЦЭМ!$A$34:$A$777,$A61,СВЦЭМ!$B$34:$B$777,L$47)+'СЕТ СН'!$G$9+СВЦЭМ!$D$10+'СЕТ СН'!$G$5-'СЕТ СН'!$G$17</f>
        <v>3986.1293105099999</v>
      </c>
      <c r="M61" s="37">
        <f>SUMIFS(СВЦЭМ!$C$34:$C$777,СВЦЭМ!$A$34:$A$777,$A61,СВЦЭМ!$B$34:$B$777,M$47)+'СЕТ СН'!$G$9+СВЦЭМ!$D$10+'СЕТ СН'!$G$5-'СЕТ СН'!$G$17</f>
        <v>3973.9208053500001</v>
      </c>
      <c r="N61" s="37">
        <f>SUMIFS(СВЦЭМ!$C$34:$C$777,СВЦЭМ!$A$34:$A$777,$A61,СВЦЭМ!$B$34:$B$777,N$47)+'СЕТ СН'!$G$9+СВЦЭМ!$D$10+'СЕТ СН'!$G$5-'СЕТ СН'!$G$17</f>
        <v>3984.0281009099995</v>
      </c>
      <c r="O61" s="37">
        <f>SUMIFS(СВЦЭМ!$C$34:$C$777,СВЦЭМ!$A$34:$A$777,$A61,СВЦЭМ!$B$34:$B$777,O$47)+'СЕТ СН'!$G$9+СВЦЭМ!$D$10+'СЕТ СН'!$G$5-'СЕТ СН'!$G$17</f>
        <v>3989.7308418899997</v>
      </c>
      <c r="P61" s="37">
        <f>SUMIFS(СВЦЭМ!$C$34:$C$777,СВЦЭМ!$A$34:$A$777,$A61,СВЦЭМ!$B$34:$B$777,P$47)+'СЕТ СН'!$G$9+СВЦЭМ!$D$10+'СЕТ СН'!$G$5-'СЕТ СН'!$G$17</f>
        <v>3996.8782800899994</v>
      </c>
      <c r="Q61" s="37">
        <f>SUMIFS(СВЦЭМ!$C$34:$C$777,СВЦЭМ!$A$34:$A$777,$A61,СВЦЭМ!$B$34:$B$777,Q$47)+'СЕТ СН'!$G$9+СВЦЭМ!$D$10+'СЕТ СН'!$G$5-'СЕТ СН'!$G$17</f>
        <v>4000.6716799800001</v>
      </c>
      <c r="R61" s="37">
        <f>SUMIFS(СВЦЭМ!$C$34:$C$777,СВЦЭМ!$A$34:$A$777,$A61,СВЦЭМ!$B$34:$B$777,R$47)+'СЕТ СН'!$G$9+СВЦЭМ!$D$10+'СЕТ СН'!$G$5-'СЕТ СН'!$G$17</f>
        <v>4003.6247754700003</v>
      </c>
      <c r="S61" s="37">
        <f>SUMIFS(СВЦЭМ!$C$34:$C$777,СВЦЭМ!$A$34:$A$777,$A61,СВЦЭМ!$B$34:$B$777,S$47)+'СЕТ СН'!$G$9+СВЦЭМ!$D$10+'СЕТ СН'!$G$5-'СЕТ СН'!$G$17</f>
        <v>3972.6232813599995</v>
      </c>
      <c r="T61" s="37">
        <f>SUMIFS(СВЦЭМ!$C$34:$C$777,СВЦЭМ!$A$34:$A$777,$A61,СВЦЭМ!$B$34:$B$777,T$47)+'СЕТ СН'!$G$9+СВЦЭМ!$D$10+'СЕТ СН'!$G$5-'СЕТ СН'!$G$17</f>
        <v>3933.8045456200002</v>
      </c>
      <c r="U61" s="37">
        <f>SUMIFS(СВЦЭМ!$C$34:$C$777,СВЦЭМ!$A$34:$A$777,$A61,СВЦЭМ!$B$34:$B$777,U$47)+'СЕТ СН'!$G$9+СВЦЭМ!$D$10+'СЕТ СН'!$G$5-'СЕТ СН'!$G$17</f>
        <v>3933.7902784799994</v>
      </c>
      <c r="V61" s="37">
        <f>SUMIFS(СВЦЭМ!$C$34:$C$777,СВЦЭМ!$A$34:$A$777,$A61,СВЦЭМ!$B$34:$B$777,V$47)+'СЕТ СН'!$G$9+СВЦЭМ!$D$10+'СЕТ СН'!$G$5-'СЕТ СН'!$G$17</f>
        <v>3949.0828649399996</v>
      </c>
      <c r="W61" s="37">
        <f>SUMIFS(СВЦЭМ!$C$34:$C$777,СВЦЭМ!$A$34:$A$777,$A61,СВЦЭМ!$B$34:$B$777,W$47)+'СЕТ СН'!$G$9+СВЦЭМ!$D$10+'СЕТ СН'!$G$5-'СЕТ СН'!$G$17</f>
        <v>4008.17043005</v>
      </c>
      <c r="X61" s="37">
        <f>SUMIFS(СВЦЭМ!$C$34:$C$777,СВЦЭМ!$A$34:$A$777,$A61,СВЦЭМ!$B$34:$B$777,X$47)+'СЕТ СН'!$G$9+СВЦЭМ!$D$10+'СЕТ СН'!$G$5-'СЕТ СН'!$G$17</f>
        <v>4084.0040653000001</v>
      </c>
      <c r="Y61" s="37">
        <f>SUMIFS(СВЦЭМ!$C$34:$C$777,СВЦЭМ!$A$34:$A$777,$A61,СВЦЭМ!$B$34:$B$777,Y$47)+'СЕТ СН'!$G$9+СВЦЭМ!$D$10+'СЕТ СН'!$G$5-'СЕТ СН'!$G$17</f>
        <v>4171.6439685300002</v>
      </c>
    </row>
    <row r="62" spans="1:25" ht="15.75" x14ac:dyDescent="0.2">
      <c r="A62" s="36">
        <f t="shared" si="1"/>
        <v>43115</v>
      </c>
      <c r="B62" s="37">
        <f>SUMIFS(СВЦЭМ!$C$34:$C$777,СВЦЭМ!$A$34:$A$777,$A62,СВЦЭМ!$B$34:$B$777,B$47)+'СЕТ СН'!$G$9+СВЦЭМ!$D$10+'СЕТ СН'!$G$5-'СЕТ СН'!$G$17</f>
        <v>4194.7628446200006</v>
      </c>
      <c r="C62" s="37">
        <f>SUMIFS(СВЦЭМ!$C$34:$C$777,СВЦЭМ!$A$34:$A$777,$A62,СВЦЭМ!$B$34:$B$777,C$47)+'СЕТ СН'!$G$9+СВЦЭМ!$D$10+'СЕТ СН'!$G$5-'СЕТ СН'!$G$17</f>
        <v>4236.7199347699998</v>
      </c>
      <c r="D62" s="37">
        <f>SUMIFS(СВЦЭМ!$C$34:$C$777,СВЦЭМ!$A$34:$A$777,$A62,СВЦЭМ!$B$34:$B$777,D$47)+'СЕТ СН'!$G$9+СВЦЭМ!$D$10+'СЕТ СН'!$G$5-'СЕТ СН'!$G$17</f>
        <v>4280.6155058100003</v>
      </c>
      <c r="E62" s="37">
        <f>SUMIFS(СВЦЭМ!$C$34:$C$777,СВЦЭМ!$A$34:$A$777,$A62,СВЦЭМ!$B$34:$B$777,E$47)+'СЕТ СН'!$G$9+СВЦЭМ!$D$10+'СЕТ СН'!$G$5-'СЕТ СН'!$G$17</f>
        <v>4300.8919311199998</v>
      </c>
      <c r="F62" s="37">
        <f>SUMIFS(СВЦЭМ!$C$34:$C$777,СВЦЭМ!$A$34:$A$777,$A62,СВЦЭМ!$B$34:$B$777,F$47)+'СЕТ СН'!$G$9+СВЦЭМ!$D$10+'СЕТ СН'!$G$5-'СЕТ СН'!$G$17</f>
        <v>4295.0807871100005</v>
      </c>
      <c r="G62" s="37">
        <f>SUMIFS(СВЦЭМ!$C$34:$C$777,СВЦЭМ!$A$34:$A$777,$A62,СВЦЭМ!$B$34:$B$777,G$47)+'СЕТ СН'!$G$9+СВЦЭМ!$D$10+'СЕТ СН'!$G$5-'СЕТ СН'!$G$17</f>
        <v>4275.2361779299999</v>
      </c>
      <c r="H62" s="37">
        <f>SUMIFS(СВЦЭМ!$C$34:$C$777,СВЦЭМ!$A$34:$A$777,$A62,СВЦЭМ!$B$34:$B$777,H$47)+'СЕТ СН'!$G$9+СВЦЭМ!$D$10+'СЕТ СН'!$G$5-'СЕТ СН'!$G$17</f>
        <v>4238.5077560600002</v>
      </c>
      <c r="I62" s="37">
        <f>SUMIFS(СВЦЭМ!$C$34:$C$777,СВЦЭМ!$A$34:$A$777,$A62,СВЦЭМ!$B$34:$B$777,I$47)+'СЕТ СН'!$G$9+СВЦЭМ!$D$10+'СЕТ СН'!$G$5-'СЕТ СН'!$G$17</f>
        <v>4180.7243991799996</v>
      </c>
      <c r="J62" s="37">
        <f>SUMIFS(СВЦЭМ!$C$34:$C$777,СВЦЭМ!$A$34:$A$777,$A62,СВЦЭМ!$B$34:$B$777,J$47)+'СЕТ СН'!$G$9+СВЦЭМ!$D$10+'СЕТ СН'!$G$5-'СЕТ СН'!$G$17</f>
        <v>4149.0921100000005</v>
      </c>
      <c r="K62" s="37">
        <f>SUMIFS(СВЦЭМ!$C$34:$C$777,СВЦЭМ!$A$34:$A$777,$A62,СВЦЭМ!$B$34:$B$777,K$47)+'СЕТ СН'!$G$9+СВЦЭМ!$D$10+'СЕТ СН'!$G$5-'СЕТ СН'!$G$17</f>
        <v>4071.72580702</v>
      </c>
      <c r="L62" s="37">
        <f>SUMIFS(СВЦЭМ!$C$34:$C$777,СВЦЭМ!$A$34:$A$777,$A62,СВЦЭМ!$B$34:$B$777,L$47)+'СЕТ СН'!$G$9+СВЦЭМ!$D$10+'СЕТ СН'!$G$5-'СЕТ СН'!$G$17</f>
        <v>3980.1595775000001</v>
      </c>
      <c r="M62" s="37">
        <f>SUMIFS(СВЦЭМ!$C$34:$C$777,СВЦЭМ!$A$34:$A$777,$A62,СВЦЭМ!$B$34:$B$777,M$47)+'СЕТ СН'!$G$9+СВЦЭМ!$D$10+'СЕТ СН'!$G$5-'СЕТ СН'!$G$17</f>
        <v>3965.2271315399998</v>
      </c>
      <c r="N62" s="37">
        <f>SUMIFS(СВЦЭМ!$C$34:$C$777,СВЦЭМ!$A$34:$A$777,$A62,СВЦЭМ!$B$34:$B$777,N$47)+'СЕТ СН'!$G$9+СВЦЭМ!$D$10+'СЕТ СН'!$G$5-'СЕТ СН'!$G$17</f>
        <v>3977.0719958499999</v>
      </c>
      <c r="O62" s="37">
        <f>SUMIFS(СВЦЭМ!$C$34:$C$777,СВЦЭМ!$A$34:$A$777,$A62,СВЦЭМ!$B$34:$B$777,O$47)+'СЕТ СН'!$G$9+СВЦЭМ!$D$10+'СЕТ СН'!$G$5-'СЕТ СН'!$G$17</f>
        <v>3976.8250588599999</v>
      </c>
      <c r="P62" s="37">
        <f>SUMIFS(СВЦЭМ!$C$34:$C$777,СВЦЭМ!$A$34:$A$777,$A62,СВЦЭМ!$B$34:$B$777,P$47)+'СЕТ СН'!$G$9+СВЦЭМ!$D$10+'СЕТ СН'!$G$5-'СЕТ СН'!$G$17</f>
        <v>3976.5149331699999</v>
      </c>
      <c r="Q62" s="37">
        <f>SUMIFS(СВЦЭМ!$C$34:$C$777,СВЦЭМ!$A$34:$A$777,$A62,СВЦЭМ!$B$34:$B$777,Q$47)+'СЕТ СН'!$G$9+СВЦЭМ!$D$10+'СЕТ СН'!$G$5-'СЕТ СН'!$G$17</f>
        <v>3982.8848655299994</v>
      </c>
      <c r="R62" s="37">
        <f>SUMIFS(СВЦЭМ!$C$34:$C$777,СВЦЭМ!$A$34:$A$777,$A62,СВЦЭМ!$B$34:$B$777,R$47)+'СЕТ СН'!$G$9+СВЦЭМ!$D$10+'СЕТ СН'!$G$5-'СЕТ СН'!$G$17</f>
        <v>3979.7866124199995</v>
      </c>
      <c r="S62" s="37">
        <f>SUMIFS(СВЦЭМ!$C$34:$C$777,СВЦЭМ!$A$34:$A$777,$A62,СВЦЭМ!$B$34:$B$777,S$47)+'СЕТ СН'!$G$9+СВЦЭМ!$D$10+'СЕТ СН'!$G$5-'СЕТ СН'!$G$17</f>
        <v>3954.4407634900003</v>
      </c>
      <c r="T62" s="37">
        <f>SUMIFS(СВЦЭМ!$C$34:$C$777,СВЦЭМ!$A$34:$A$777,$A62,СВЦЭМ!$B$34:$B$777,T$47)+'СЕТ СН'!$G$9+СВЦЭМ!$D$10+'СЕТ СН'!$G$5-'СЕТ СН'!$G$17</f>
        <v>3922.5169934399996</v>
      </c>
      <c r="U62" s="37">
        <f>SUMIFS(СВЦЭМ!$C$34:$C$777,СВЦЭМ!$A$34:$A$777,$A62,СВЦЭМ!$B$34:$B$777,U$47)+'СЕТ СН'!$G$9+СВЦЭМ!$D$10+'СЕТ СН'!$G$5-'СЕТ СН'!$G$17</f>
        <v>3920.8325916700001</v>
      </c>
      <c r="V62" s="37">
        <f>SUMIFS(СВЦЭМ!$C$34:$C$777,СВЦЭМ!$A$34:$A$777,$A62,СВЦЭМ!$B$34:$B$777,V$47)+'СЕТ СН'!$G$9+СВЦЭМ!$D$10+'СЕТ СН'!$G$5-'СЕТ СН'!$G$17</f>
        <v>3936.1378629300002</v>
      </c>
      <c r="W62" s="37">
        <f>SUMIFS(СВЦЭМ!$C$34:$C$777,СВЦЭМ!$A$34:$A$777,$A62,СВЦЭМ!$B$34:$B$777,W$47)+'СЕТ СН'!$G$9+СВЦЭМ!$D$10+'СЕТ СН'!$G$5-'СЕТ СН'!$G$17</f>
        <v>3992.2407841399995</v>
      </c>
      <c r="X62" s="37">
        <f>SUMIFS(СВЦЭМ!$C$34:$C$777,СВЦЭМ!$A$34:$A$777,$A62,СВЦЭМ!$B$34:$B$777,X$47)+'СЕТ СН'!$G$9+СВЦЭМ!$D$10+'СЕТ СН'!$G$5-'СЕТ СН'!$G$17</f>
        <v>4074.7209761099998</v>
      </c>
      <c r="Y62" s="37">
        <f>SUMIFS(СВЦЭМ!$C$34:$C$777,СВЦЭМ!$A$34:$A$777,$A62,СВЦЭМ!$B$34:$B$777,Y$47)+'СЕТ СН'!$G$9+СВЦЭМ!$D$10+'СЕТ СН'!$G$5-'СЕТ СН'!$G$17</f>
        <v>4164.5797043600005</v>
      </c>
    </row>
    <row r="63" spans="1:25" ht="15.75" x14ac:dyDescent="0.2">
      <c r="A63" s="36">
        <f t="shared" si="1"/>
        <v>43116</v>
      </c>
      <c r="B63" s="37">
        <f>SUMIFS(СВЦЭМ!$C$34:$C$777,СВЦЭМ!$A$34:$A$777,$A63,СВЦЭМ!$B$34:$B$777,B$47)+'СЕТ СН'!$G$9+СВЦЭМ!$D$10+'СЕТ СН'!$G$5-'СЕТ СН'!$G$17</f>
        <v>4173.0391239400005</v>
      </c>
      <c r="C63" s="37">
        <f>SUMIFS(СВЦЭМ!$C$34:$C$777,СВЦЭМ!$A$34:$A$777,$A63,СВЦЭМ!$B$34:$B$777,C$47)+'СЕТ СН'!$G$9+СВЦЭМ!$D$10+'СЕТ СН'!$G$5-'СЕТ СН'!$G$17</f>
        <v>4207.7038652199999</v>
      </c>
      <c r="D63" s="37">
        <f>SUMIFS(СВЦЭМ!$C$34:$C$777,СВЦЭМ!$A$34:$A$777,$A63,СВЦЭМ!$B$34:$B$777,D$47)+'СЕТ СН'!$G$9+СВЦЭМ!$D$10+'СЕТ СН'!$G$5-'СЕТ СН'!$G$17</f>
        <v>4245.63896974</v>
      </c>
      <c r="E63" s="37">
        <f>SUMIFS(СВЦЭМ!$C$34:$C$777,СВЦЭМ!$A$34:$A$777,$A63,СВЦЭМ!$B$34:$B$777,E$47)+'СЕТ СН'!$G$9+СВЦЭМ!$D$10+'СЕТ СН'!$G$5-'СЕТ СН'!$G$17</f>
        <v>4238.4745573800001</v>
      </c>
      <c r="F63" s="37">
        <f>SUMIFS(СВЦЭМ!$C$34:$C$777,СВЦЭМ!$A$34:$A$777,$A63,СВЦЭМ!$B$34:$B$777,F$47)+'СЕТ СН'!$G$9+СВЦЭМ!$D$10+'СЕТ СН'!$G$5-'СЕТ СН'!$G$17</f>
        <v>4221.4366716300001</v>
      </c>
      <c r="G63" s="37">
        <f>SUMIFS(СВЦЭМ!$C$34:$C$777,СВЦЭМ!$A$34:$A$777,$A63,СВЦЭМ!$B$34:$B$777,G$47)+'СЕТ СН'!$G$9+СВЦЭМ!$D$10+'СЕТ СН'!$G$5-'СЕТ СН'!$G$17</f>
        <v>4211.3625949900006</v>
      </c>
      <c r="H63" s="37">
        <f>SUMIFS(СВЦЭМ!$C$34:$C$777,СВЦЭМ!$A$34:$A$777,$A63,СВЦЭМ!$B$34:$B$777,H$47)+'СЕТ СН'!$G$9+СВЦЭМ!$D$10+'СЕТ СН'!$G$5-'СЕТ СН'!$G$17</f>
        <v>4196.1486200300005</v>
      </c>
      <c r="I63" s="37">
        <f>SUMIFS(СВЦЭМ!$C$34:$C$777,СВЦЭМ!$A$34:$A$777,$A63,СВЦЭМ!$B$34:$B$777,I$47)+'СЕТ СН'!$G$9+СВЦЭМ!$D$10+'СЕТ СН'!$G$5-'СЕТ СН'!$G$17</f>
        <v>4130.1133186699999</v>
      </c>
      <c r="J63" s="37">
        <f>SUMIFS(СВЦЭМ!$C$34:$C$777,СВЦЭМ!$A$34:$A$777,$A63,СВЦЭМ!$B$34:$B$777,J$47)+'СЕТ СН'!$G$9+СВЦЭМ!$D$10+'СЕТ СН'!$G$5-'СЕТ СН'!$G$17</f>
        <v>4092.8228717699999</v>
      </c>
      <c r="K63" s="37">
        <f>SUMIFS(СВЦЭМ!$C$34:$C$777,СВЦЭМ!$A$34:$A$777,$A63,СВЦЭМ!$B$34:$B$777,K$47)+'СЕТ СН'!$G$9+СВЦЭМ!$D$10+'СЕТ СН'!$G$5-'СЕТ СН'!$G$17</f>
        <v>4004.6135097399997</v>
      </c>
      <c r="L63" s="37">
        <f>SUMIFS(СВЦЭМ!$C$34:$C$777,СВЦЭМ!$A$34:$A$777,$A63,СВЦЭМ!$B$34:$B$777,L$47)+'СЕТ СН'!$G$9+СВЦЭМ!$D$10+'СЕТ СН'!$G$5-'СЕТ СН'!$G$17</f>
        <v>3966.86646875</v>
      </c>
      <c r="M63" s="37">
        <f>SUMIFS(СВЦЭМ!$C$34:$C$777,СВЦЭМ!$A$34:$A$777,$A63,СВЦЭМ!$B$34:$B$777,M$47)+'СЕТ СН'!$G$9+СВЦЭМ!$D$10+'СЕТ СН'!$G$5-'СЕТ СН'!$G$17</f>
        <v>3973.1079154200002</v>
      </c>
      <c r="N63" s="37">
        <f>SUMIFS(СВЦЭМ!$C$34:$C$777,СВЦЭМ!$A$34:$A$777,$A63,СВЦЭМ!$B$34:$B$777,N$47)+'СЕТ СН'!$G$9+СВЦЭМ!$D$10+'СЕТ СН'!$G$5-'СЕТ СН'!$G$17</f>
        <v>3988.0208778900001</v>
      </c>
      <c r="O63" s="37">
        <f>SUMIFS(СВЦЭМ!$C$34:$C$777,СВЦЭМ!$A$34:$A$777,$A63,СВЦЭМ!$B$34:$B$777,O$47)+'СЕТ СН'!$G$9+СВЦЭМ!$D$10+'СЕТ СН'!$G$5-'СЕТ СН'!$G$17</f>
        <v>3995.4511824899996</v>
      </c>
      <c r="P63" s="37">
        <f>SUMIFS(СВЦЭМ!$C$34:$C$777,СВЦЭМ!$A$34:$A$777,$A63,СВЦЭМ!$B$34:$B$777,P$47)+'СЕТ СН'!$G$9+СВЦЭМ!$D$10+'СЕТ СН'!$G$5-'СЕТ СН'!$G$17</f>
        <v>4006.3917439900001</v>
      </c>
      <c r="Q63" s="37">
        <f>SUMIFS(СВЦЭМ!$C$34:$C$777,СВЦЭМ!$A$34:$A$777,$A63,СВЦЭМ!$B$34:$B$777,Q$47)+'СЕТ СН'!$G$9+СВЦЭМ!$D$10+'СЕТ СН'!$G$5-'СЕТ СН'!$G$17</f>
        <v>4010.3155021099997</v>
      </c>
      <c r="R63" s="37">
        <f>SUMIFS(СВЦЭМ!$C$34:$C$777,СВЦЭМ!$A$34:$A$777,$A63,СВЦЭМ!$B$34:$B$777,R$47)+'СЕТ СН'!$G$9+СВЦЭМ!$D$10+'СЕТ СН'!$G$5-'СЕТ СН'!$G$17</f>
        <v>4011.0818525599993</v>
      </c>
      <c r="S63" s="37">
        <f>SUMIFS(СВЦЭМ!$C$34:$C$777,СВЦЭМ!$A$34:$A$777,$A63,СВЦЭМ!$B$34:$B$777,S$47)+'СЕТ СН'!$G$9+СВЦЭМ!$D$10+'СЕТ СН'!$G$5-'СЕТ СН'!$G$17</f>
        <v>3992.6942322</v>
      </c>
      <c r="T63" s="37">
        <f>SUMIFS(СВЦЭМ!$C$34:$C$777,СВЦЭМ!$A$34:$A$777,$A63,СВЦЭМ!$B$34:$B$777,T$47)+'СЕТ СН'!$G$9+СВЦЭМ!$D$10+'СЕТ СН'!$G$5-'СЕТ СН'!$G$17</f>
        <v>3948.7388830499999</v>
      </c>
      <c r="U63" s="37">
        <f>SUMIFS(СВЦЭМ!$C$34:$C$777,СВЦЭМ!$A$34:$A$777,$A63,СВЦЭМ!$B$34:$B$777,U$47)+'СЕТ СН'!$G$9+СВЦЭМ!$D$10+'СЕТ СН'!$G$5-'СЕТ СН'!$G$17</f>
        <v>3946.9886149299996</v>
      </c>
      <c r="V63" s="37">
        <f>SUMIFS(СВЦЭМ!$C$34:$C$777,СВЦЭМ!$A$34:$A$777,$A63,СВЦЭМ!$B$34:$B$777,V$47)+'СЕТ СН'!$G$9+СВЦЭМ!$D$10+'СЕТ СН'!$G$5-'СЕТ СН'!$G$17</f>
        <v>3965.4421358099994</v>
      </c>
      <c r="W63" s="37">
        <f>SUMIFS(СВЦЭМ!$C$34:$C$777,СВЦЭМ!$A$34:$A$777,$A63,СВЦЭМ!$B$34:$B$777,W$47)+'СЕТ СН'!$G$9+СВЦЭМ!$D$10+'СЕТ СН'!$G$5-'СЕТ СН'!$G$17</f>
        <v>3982.4582979499996</v>
      </c>
      <c r="X63" s="37">
        <f>SUMIFS(СВЦЭМ!$C$34:$C$777,СВЦЭМ!$A$34:$A$777,$A63,СВЦЭМ!$B$34:$B$777,X$47)+'СЕТ СН'!$G$9+СВЦЭМ!$D$10+'СЕТ СН'!$G$5-'СЕТ СН'!$G$17</f>
        <v>4044.1434384600002</v>
      </c>
      <c r="Y63" s="37">
        <f>SUMIFS(СВЦЭМ!$C$34:$C$777,СВЦЭМ!$A$34:$A$777,$A63,СВЦЭМ!$B$34:$B$777,Y$47)+'СЕТ СН'!$G$9+СВЦЭМ!$D$10+'СЕТ СН'!$G$5-'СЕТ СН'!$G$17</f>
        <v>4117.8225459699997</v>
      </c>
    </row>
    <row r="64" spans="1:25" ht="15.75" x14ac:dyDescent="0.2">
      <c r="A64" s="36">
        <f t="shared" si="1"/>
        <v>43117</v>
      </c>
      <c r="B64" s="37">
        <f>SUMIFS(СВЦЭМ!$C$34:$C$777,СВЦЭМ!$A$34:$A$777,$A64,СВЦЭМ!$B$34:$B$777,B$47)+'СЕТ СН'!$G$9+СВЦЭМ!$D$10+'СЕТ СН'!$G$5-'СЕТ СН'!$G$17</f>
        <v>4186.8567135200001</v>
      </c>
      <c r="C64" s="37">
        <f>SUMIFS(СВЦЭМ!$C$34:$C$777,СВЦЭМ!$A$34:$A$777,$A64,СВЦЭМ!$B$34:$B$777,C$47)+'СЕТ СН'!$G$9+СВЦЭМ!$D$10+'СЕТ СН'!$G$5-'СЕТ СН'!$G$17</f>
        <v>4231.9954365500007</v>
      </c>
      <c r="D64" s="37">
        <f>SUMIFS(СВЦЭМ!$C$34:$C$777,СВЦЭМ!$A$34:$A$777,$A64,СВЦЭМ!$B$34:$B$777,D$47)+'СЕТ СН'!$G$9+СВЦЭМ!$D$10+'СЕТ СН'!$G$5-'СЕТ СН'!$G$17</f>
        <v>4277.5948156800005</v>
      </c>
      <c r="E64" s="37">
        <f>SUMIFS(СВЦЭМ!$C$34:$C$777,СВЦЭМ!$A$34:$A$777,$A64,СВЦЭМ!$B$34:$B$777,E$47)+'СЕТ СН'!$G$9+СВЦЭМ!$D$10+'СЕТ СН'!$G$5-'СЕТ СН'!$G$17</f>
        <v>4290.8219974600006</v>
      </c>
      <c r="F64" s="37">
        <f>SUMIFS(СВЦЭМ!$C$34:$C$777,СВЦЭМ!$A$34:$A$777,$A64,СВЦЭМ!$B$34:$B$777,F$47)+'СЕТ СН'!$G$9+СВЦЭМ!$D$10+'СЕТ СН'!$G$5-'СЕТ СН'!$G$17</f>
        <v>4294.2901845400002</v>
      </c>
      <c r="G64" s="37">
        <f>SUMIFS(СВЦЭМ!$C$34:$C$777,СВЦЭМ!$A$34:$A$777,$A64,СВЦЭМ!$B$34:$B$777,G$47)+'СЕТ СН'!$G$9+СВЦЭМ!$D$10+'СЕТ СН'!$G$5-'СЕТ СН'!$G$17</f>
        <v>4269.5245765000009</v>
      </c>
      <c r="H64" s="37">
        <f>SUMIFS(СВЦЭМ!$C$34:$C$777,СВЦЭМ!$A$34:$A$777,$A64,СВЦЭМ!$B$34:$B$777,H$47)+'СЕТ СН'!$G$9+СВЦЭМ!$D$10+'СЕТ СН'!$G$5-'СЕТ СН'!$G$17</f>
        <v>4206.7174342500002</v>
      </c>
      <c r="I64" s="37">
        <f>SUMIFS(СВЦЭМ!$C$34:$C$777,СВЦЭМ!$A$34:$A$777,$A64,СВЦЭМ!$B$34:$B$777,I$47)+'СЕТ СН'!$G$9+СВЦЭМ!$D$10+'СЕТ СН'!$G$5-'СЕТ СН'!$G$17</f>
        <v>4132.9474601200009</v>
      </c>
      <c r="J64" s="37">
        <f>SUMIFS(СВЦЭМ!$C$34:$C$777,СВЦЭМ!$A$34:$A$777,$A64,СВЦЭМ!$B$34:$B$777,J$47)+'СЕТ СН'!$G$9+СВЦЭМ!$D$10+'СЕТ СН'!$G$5-'СЕТ СН'!$G$17</f>
        <v>4075.8803760599999</v>
      </c>
      <c r="K64" s="37">
        <f>SUMIFS(СВЦЭМ!$C$34:$C$777,СВЦЭМ!$A$34:$A$777,$A64,СВЦЭМ!$B$34:$B$777,K$47)+'СЕТ СН'!$G$9+СВЦЭМ!$D$10+'СЕТ СН'!$G$5-'СЕТ СН'!$G$17</f>
        <v>4003.6827314400002</v>
      </c>
      <c r="L64" s="37">
        <f>SUMIFS(СВЦЭМ!$C$34:$C$777,СВЦЭМ!$A$34:$A$777,$A64,СВЦЭМ!$B$34:$B$777,L$47)+'СЕТ СН'!$G$9+СВЦЭМ!$D$10+'СЕТ СН'!$G$5-'СЕТ СН'!$G$17</f>
        <v>3972.7195424099996</v>
      </c>
      <c r="M64" s="37">
        <f>SUMIFS(СВЦЭМ!$C$34:$C$777,СВЦЭМ!$A$34:$A$777,$A64,СВЦЭМ!$B$34:$B$777,M$47)+'СЕТ СН'!$G$9+СВЦЭМ!$D$10+'СЕТ СН'!$G$5-'СЕТ СН'!$G$17</f>
        <v>3977.4638153000001</v>
      </c>
      <c r="N64" s="37">
        <f>SUMIFS(СВЦЭМ!$C$34:$C$777,СВЦЭМ!$A$34:$A$777,$A64,СВЦЭМ!$B$34:$B$777,N$47)+'СЕТ СН'!$G$9+СВЦЭМ!$D$10+'СЕТ СН'!$G$5-'СЕТ СН'!$G$17</f>
        <v>3983.5690346199995</v>
      </c>
      <c r="O64" s="37">
        <f>SUMIFS(СВЦЭМ!$C$34:$C$777,СВЦЭМ!$A$34:$A$777,$A64,СВЦЭМ!$B$34:$B$777,O$47)+'СЕТ СН'!$G$9+СВЦЭМ!$D$10+'СЕТ СН'!$G$5-'СЕТ СН'!$G$17</f>
        <v>3989.6573417699997</v>
      </c>
      <c r="P64" s="37">
        <f>SUMIFS(СВЦЭМ!$C$34:$C$777,СВЦЭМ!$A$34:$A$777,$A64,СВЦЭМ!$B$34:$B$777,P$47)+'СЕТ СН'!$G$9+СВЦЭМ!$D$10+'СЕТ СН'!$G$5-'СЕТ СН'!$G$17</f>
        <v>4005.6845662599994</v>
      </c>
      <c r="Q64" s="37">
        <f>SUMIFS(СВЦЭМ!$C$34:$C$777,СВЦЭМ!$A$34:$A$777,$A64,СВЦЭМ!$B$34:$B$777,Q$47)+'СЕТ СН'!$G$9+СВЦЭМ!$D$10+'СЕТ СН'!$G$5-'СЕТ СН'!$G$17</f>
        <v>4016.1943082000003</v>
      </c>
      <c r="R64" s="37">
        <f>SUMIFS(СВЦЭМ!$C$34:$C$777,СВЦЭМ!$A$34:$A$777,$A64,СВЦЭМ!$B$34:$B$777,R$47)+'СЕТ СН'!$G$9+СВЦЭМ!$D$10+'СЕТ СН'!$G$5-'СЕТ СН'!$G$17</f>
        <v>4026.4976878599996</v>
      </c>
      <c r="S64" s="37">
        <f>SUMIFS(СВЦЭМ!$C$34:$C$777,СВЦЭМ!$A$34:$A$777,$A64,СВЦЭМ!$B$34:$B$777,S$47)+'СЕТ СН'!$G$9+СВЦЭМ!$D$10+'СЕТ СН'!$G$5-'СЕТ СН'!$G$17</f>
        <v>4021.5174501699998</v>
      </c>
      <c r="T64" s="37">
        <f>SUMIFS(СВЦЭМ!$C$34:$C$777,СВЦЭМ!$A$34:$A$777,$A64,СВЦЭМ!$B$34:$B$777,T$47)+'СЕТ СН'!$G$9+СВЦЭМ!$D$10+'СЕТ СН'!$G$5-'СЕТ СН'!$G$17</f>
        <v>3998.0312844699997</v>
      </c>
      <c r="U64" s="37">
        <f>SUMIFS(СВЦЭМ!$C$34:$C$777,СВЦЭМ!$A$34:$A$777,$A64,СВЦЭМ!$B$34:$B$777,U$47)+'СЕТ СН'!$G$9+СВЦЭМ!$D$10+'СЕТ СН'!$G$5-'СЕТ СН'!$G$17</f>
        <v>4011.5728367099996</v>
      </c>
      <c r="V64" s="37">
        <f>SUMIFS(СВЦЭМ!$C$34:$C$777,СВЦЭМ!$A$34:$A$777,$A64,СВЦЭМ!$B$34:$B$777,V$47)+'СЕТ СН'!$G$9+СВЦЭМ!$D$10+'СЕТ СН'!$G$5-'СЕТ СН'!$G$17</f>
        <v>4028.7196850799996</v>
      </c>
      <c r="W64" s="37">
        <f>SUMIFS(СВЦЭМ!$C$34:$C$777,СВЦЭМ!$A$34:$A$777,$A64,СВЦЭМ!$B$34:$B$777,W$47)+'СЕТ СН'!$G$9+СВЦЭМ!$D$10+'СЕТ СН'!$G$5-'СЕТ СН'!$G$17</f>
        <v>4018.8570322999999</v>
      </c>
      <c r="X64" s="37">
        <f>SUMIFS(СВЦЭМ!$C$34:$C$777,СВЦЭМ!$A$34:$A$777,$A64,СВЦЭМ!$B$34:$B$777,X$47)+'СЕТ СН'!$G$9+СВЦЭМ!$D$10+'СЕТ СН'!$G$5-'СЕТ СН'!$G$17</f>
        <v>4040.6014553199998</v>
      </c>
      <c r="Y64" s="37">
        <f>SUMIFS(СВЦЭМ!$C$34:$C$777,СВЦЭМ!$A$34:$A$777,$A64,СВЦЭМ!$B$34:$B$777,Y$47)+'СЕТ СН'!$G$9+СВЦЭМ!$D$10+'СЕТ СН'!$G$5-'СЕТ СН'!$G$17</f>
        <v>4122.8724490000004</v>
      </c>
    </row>
    <row r="65" spans="1:27" ht="15.75" x14ac:dyDescent="0.2">
      <c r="A65" s="36">
        <f t="shared" si="1"/>
        <v>43118</v>
      </c>
      <c r="B65" s="37">
        <f>SUMIFS(СВЦЭМ!$C$34:$C$777,СВЦЭМ!$A$34:$A$777,$A65,СВЦЭМ!$B$34:$B$777,B$47)+'СЕТ СН'!$G$9+СВЦЭМ!$D$10+'СЕТ СН'!$G$5-'СЕТ СН'!$G$17</f>
        <v>4205.2114260200005</v>
      </c>
      <c r="C65" s="37">
        <f>SUMIFS(СВЦЭМ!$C$34:$C$777,СВЦЭМ!$A$34:$A$777,$A65,СВЦЭМ!$B$34:$B$777,C$47)+'СЕТ СН'!$G$9+СВЦЭМ!$D$10+'СЕТ СН'!$G$5-'СЕТ СН'!$G$17</f>
        <v>4258.3881341700007</v>
      </c>
      <c r="D65" s="37">
        <f>SUMIFS(СВЦЭМ!$C$34:$C$777,СВЦЭМ!$A$34:$A$777,$A65,СВЦЭМ!$B$34:$B$777,D$47)+'СЕТ СН'!$G$9+СВЦЭМ!$D$10+'СЕТ СН'!$G$5-'СЕТ СН'!$G$17</f>
        <v>4301.6699138600006</v>
      </c>
      <c r="E65" s="37">
        <f>SUMIFS(СВЦЭМ!$C$34:$C$777,СВЦЭМ!$A$34:$A$777,$A65,СВЦЭМ!$B$34:$B$777,E$47)+'СЕТ СН'!$G$9+СВЦЭМ!$D$10+'СЕТ СН'!$G$5-'СЕТ СН'!$G$17</f>
        <v>4309.3192495499998</v>
      </c>
      <c r="F65" s="37">
        <f>SUMIFS(СВЦЭМ!$C$34:$C$777,СВЦЭМ!$A$34:$A$777,$A65,СВЦЭМ!$B$34:$B$777,F$47)+'СЕТ СН'!$G$9+СВЦЭМ!$D$10+'СЕТ СН'!$G$5-'СЕТ СН'!$G$17</f>
        <v>4307.8045543899998</v>
      </c>
      <c r="G65" s="37">
        <f>SUMIFS(СВЦЭМ!$C$34:$C$777,СВЦЭМ!$A$34:$A$777,$A65,СВЦЭМ!$B$34:$B$777,G$47)+'СЕТ СН'!$G$9+СВЦЭМ!$D$10+'СЕТ СН'!$G$5-'СЕТ СН'!$G$17</f>
        <v>4285.9235616800006</v>
      </c>
      <c r="H65" s="37">
        <f>SUMIFS(СВЦЭМ!$C$34:$C$777,СВЦЭМ!$A$34:$A$777,$A65,СВЦЭМ!$B$34:$B$777,H$47)+'СЕТ СН'!$G$9+СВЦЭМ!$D$10+'СЕТ СН'!$G$5-'СЕТ СН'!$G$17</f>
        <v>4225.7304742200004</v>
      </c>
      <c r="I65" s="37">
        <f>SUMIFS(СВЦЭМ!$C$34:$C$777,СВЦЭМ!$A$34:$A$777,$A65,СВЦЭМ!$B$34:$B$777,I$47)+'СЕТ СН'!$G$9+СВЦЭМ!$D$10+'СЕТ СН'!$G$5-'СЕТ СН'!$G$17</f>
        <v>4150.3054288600006</v>
      </c>
      <c r="J65" s="37">
        <f>SUMIFS(СВЦЭМ!$C$34:$C$777,СВЦЭМ!$A$34:$A$777,$A65,СВЦЭМ!$B$34:$B$777,J$47)+'СЕТ СН'!$G$9+СВЦЭМ!$D$10+'СЕТ СН'!$G$5-'СЕТ СН'!$G$17</f>
        <v>4098.5550300800005</v>
      </c>
      <c r="K65" s="37">
        <f>SUMIFS(СВЦЭМ!$C$34:$C$777,СВЦЭМ!$A$34:$A$777,$A65,СВЦЭМ!$B$34:$B$777,K$47)+'СЕТ СН'!$G$9+СВЦЭМ!$D$10+'СЕТ СН'!$G$5-'СЕТ СН'!$G$17</f>
        <v>4024.2969073999998</v>
      </c>
      <c r="L65" s="37">
        <f>SUMIFS(СВЦЭМ!$C$34:$C$777,СВЦЭМ!$A$34:$A$777,$A65,СВЦЭМ!$B$34:$B$777,L$47)+'СЕТ СН'!$G$9+СВЦЭМ!$D$10+'СЕТ СН'!$G$5-'СЕТ СН'!$G$17</f>
        <v>3990.6360179899998</v>
      </c>
      <c r="M65" s="37">
        <f>SUMIFS(СВЦЭМ!$C$34:$C$777,СВЦЭМ!$A$34:$A$777,$A65,СВЦЭМ!$B$34:$B$777,M$47)+'СЕТ СН'!$G$9+СВЦЭМ!$D$10+'СЕТ СН'!$G$5-'СЕТ СН'!$G$17</f>
        <v>3995.4412095699995</v>
      </c>
      <c r="N65" s="37">
        <f>SUMIFS(СВЦЭМ!$C$34:$C$777,СВЦЭМ!$A$34:$A$777,$A65,СВЦЭМ!$B$34:$B$777,N$47)+'СЕТ СН'!$G$9+СВЦЭМ!$D$10+'СЕТ СН'!$G$5-'СЕТ СН'!$G$17</f>
        <v>4006.2646831200004</v>
      </c>
      <c r="O65" s="37">
        <f>SUMIFS(СВЦЭМ!$C$34:$C$777,СВЦЭМ!$A$34:$A$777,$A65,СВЦЭМ!$B$34:$B$777,O$47)+'СЕТ СН'!$G$9+СВЦЭМ!$D$10+'СЕТ СН'!$G$5-'СЕТ СН'!$G$17</f>
        <v>4003.5305780000003</v>
      </c>
      <c r="P65" s="37">
        <f>SUMIFS(СВЦЭМ!$C$34:$C$777,СВЦЭМ!$A$34:$A$777,$A65,СВЦЭМ!$B$34:$B$777,P$47)+'СЕТ СН'!$G$9+СВЦЭМ!$D$10+'СЕТ СН'!$G$5-'СЕТ СН'!$G$17</f>
        <v>4019.3347046799995</v>
      </c>
      <c r="Q65" s="37">
        <f>SUMIFS(СВЦЭМ!$C$34:$C$777,СВЦЭМ!$A$34:$A$777,$A65,СВЦЭМ!$B$34:$B$777,Q$47)+'СЕТ СН'!$G$9+СВЦЭМ!$D$10+'СЕТ СН'!$G$5-'СЕТ СН'!$G$17</f>
        <v>4039.9172918499994</v>
      </c>
      <c r="R65" s="37">
        <f>SUMIFS(СВЦЭМ!$C$34:$C$777,СВЦЭМ!$A$34:$A$777,$A65,СВЦЭМ!$B$34:$B$777,R$47)+'СЕТ СН'!$G$9+СВЦЭМ!$D$10+'СЕТ СН'!$G$5-'СЕТ СН'!$G$17</f>
        <v>4038.5029584400004</v>
      </c>
      <c r="S65" s="37">
        <f>SUMIFS(СВЦЭМ!$C$34:$C$777,СВЦЭМ!$A$34:$A$777,$A65,СВЦЭМ!$B$34:$B$777,S$47)+'СЕТ СН'!$G$9+СВЦЭМ!$D$10+'СЕТ СН'!$G$5-'СЕТ СН'!$G$17</f>
        <v>4027.2914510799997</v>
      </c>
      <c r="T65" s="37">
        <f>SUMIFS(СВЦЭМ!$C$34:$C$777,СВЦЭМ!$A$34:$A$777,$A65,СВЦЭМ!$B$34:$B$777,T$47)+'СЕТ СН'!$G$9+СВЦЭМ!$D$10+'СЕТ СН'!$G$5-'СЕТ СН'!$G$17</f>
        <v>3990.0715871699999</v>
      </c>
      <c r="U65" s="37">
        <f>SUMIFS(СВЦЭМ!$C$34:$C$777,СВЦЭМ!$A$34:$A$777,$A65,СВЦЭМ!$B$34:$B$777,U$47)+'СЕТ СН'!$G$9+СВЦЭМ!$D$10+'СЕТ СН'!$G$5-'СЕТ СН'!$G$17</f>
        <v>4001.1322542000003</v>
      </c>
      <c r="V65" s="37">
        <f>SUMIFS(СВЦЭМ!$C$34:$C$777,СВЦЭМ!$A$34:$A$777,$A65,СВЦЭМ!$B$34:$B$777,V$47)+'СЕТ СН'!$G$9+СВЦЭМ!$D$10+'СЕТ СН'!$G$5-'СЕТ СН'!$G$17</f>
        <v>4018.9858268499997</v>
      </c>
      <c r="W65" s="37">
        <f>SUMIFS(СВЦЭМ!$C$34:$C$777,СВЦЭМ!$A$34:$A$777,$A65,СВЦЭМ!$B$34:$B$777,W$47)+'СЕТ СН'!$G$9+СВЦЭМ!$D$10+'СЕТ СН'!$G$5-'СЕТ СН'!$G$17</f>
        <v>4025.1745768400001</v>
      </c>
      <c r="X65" s="37">
        <f>SUMIFS(СВЦЭМ!$C$34:$C$777,СВЦЭМ!$A$34:$A$777,$A65,СВЦЭМ!$B$34:$B$777,X$47)+'СЕТ СН'!$G$9+СВЦЭМ!$D$10+'СЕТ СН'!$G$5-'СЕТ СН'!$G$17</f>
        <v>4084.7302139799999</v>
      </c>
      <c r="Y65" s="37">
        <f>SUMIFS(СВЦЭМ!$C$34:$C$777,СВЦЭМ!$A$34:$A$777,$A65,СВЦЭМ!$B$34:$B$777,Y$47)+'СЕТ СН'!$G$9+СВЦЭМ!$D$10+'СЕТ СН'!$G$5-'СЕТ СН'!$G$17</f>
        <v>4168.2078522000002</v>
      </c>
    </row>
    <row r="66" spans="1:27" ht="15.75" x14ac:dyDescent="0.2">
      <c r="A66" s="36">
        <f t="shared" si="1"/>
        <v>43119</v>
      </c>
      <c r="B66" s="37">
        <f>SUMIFS(СВЦЭМ!$C$34:$C$777,СВЦЭМ!$A$34:$A$777,$A66,СВЦЭМ!$B$34:$B$777,B$47)+'СЕТ СН'!$G$9+СВЦЭМ!$D$10+'СЕТ СН'!$G$5-'СЕТ СН'!$G$17</f>
        <v>4183.9393844600008</v>
      </c>
      <c r="C66" s="37">
        <f>SUMIFS(СВЦЭМ!$C$34:$C$777,СВЦЭМ!$A$34:$A$777,$A66,СВЦЭМ!$B$34:$B$777,C$47)+'СЕТ СН'!$G$9+СВЦЭМ!$D$10+'СЕТ СН'!$G$5-'СЕТ СН'!$G$17</f>
        <v>4231.1959286299998</v>
      </c>
      <c r="D66" s="37">
        <f>SUMIFS(СВЦЭМ!$C$34:$C$777,СВЦЭМ!$A$34:$A$777,$A66,СВЦЭМ!$B$34:$B$777,D$47)+'СЕТ СН'!$G$9+СВЦЭМ!$D$10+'СЕТ СН'!$G$5-'СЕТ СН'!$G$17</f>
        <v>4278.4324091200006</v>
      </c>
      <c r="E66" s="37">
        <f>SUMIFS(СВЦЭМ!$C$34:$C$777,СВЦЭМ!$A$34:$A$777,$A66,СВЦЭМ!$B$34:$B$777,E$47)+'СЕТ СН'!$G$9+СВЦЭМ!$D$10+'СЕТ СН'!$G$5-'СЕТ СН'!$G$17</f>
        <v>4286.7176706300006</v>
      </c>
      <c r="F66" s="37">
        <f>SUMIFS(СВЦЭМ!$C$34:$C$777,СВЦЭМ!$A$34:$A$777,$A66,СВЦЭМ!$B$34:$B$777,F$47)+'СЕТ СН'!$G$9+СВЦЭМ!$D$10+'СЕТ СН'!$G$5-'СЕТ СН'!$G$17</f>
        <v>4287.4686399400007</v>
      </c>
      <c r="G66" s="37">
        <f>SUMIFS(СВЦЭМ!$C$34:$C$777,СВЦЭМ!$A$34:$A$777,$A66,СВЦЭМ!$B$34:$B$777,G$47)+'СЕТ СН'!$G$9+СВЦЭМ!$D$10+'СЕТ СН'!$G$5-'СЕТ СН'!$G$17</f>
        <v>4265.6808386500006</v>
      </c>
      <c r="H66" s="37">
        <f>SUMIFS(СВЦЭМ!$C$34:$C$777,СВЦЭМ!$A$34:$A$777,$A66,СВЦЭМ!$B$34:$B$777,H$47)+'СЕТ СН'!$G$9+СВЦЭМ!$D$10+'СЕТ СН'!$G$5-'СЕТ СН'!$G$17</f>
        <v>4209.80026714</v>
      </c>
      <c r="I66" s="37">
        <f>SUMIFS(СВЦЭМ!$C$34:$C$777,СВЦЭМ!$A$34:$A$777,$A66,СВЦЭМ!$B$34:$B$777,I$47)+'СЕТ СН'!$G$9+СВЦЭМ!$D$10+'СЕТ СН'!$G$5-'СЕТ СН'!$G$17</f>
        <v>4139.9990330200008</v>
      </c>
      <c r="J66" s="37">
        <f>SUMIFS(СВЦЭМ!$C$34:$C$777,СВЦЭМ!$A$34:$A$777,$A66,СВЦЭМ!$B$34:$B$777,J$47)+'СЕТ СН'!$G$9+СВЦЭМ!$D$10+'СЕТ СН'!$G$5-'СЕТ СН'!$G$17</f>
        <v>4089.5935777</v>
      </c>
      <c r="K66" s="37">
        <f>SUMIFS(СВЦЭМ!$C$34:$C$777,СВЦЭМ!$A$34:$A$777,$A66,СВЦЭМ!$B$34:$B$777,K$47)+'СЕТ СН'!$G$9+СВЦЭМ!$D$10+'СЕТ СН'!$G$5-'СЕТ СН'!$G$17</f>
        <v>4025.5991448499994</v>
      </c>
      <c r="L66" s="37">
        <f>SUMIFS(СВЦЭМ!$C$34:$C$777,СВЦЭМ!$A$34:$A$777,$A66,СВЦЭМ!$B$34:$B$777,L$47)+'СЕТ СН'!$G$9+СВЦЭМ!$D$10+'СЕТ СН'!$G$5-'СЕТ СН'!$G$17</f>
        <v>4002.5750962200004</v>
      </c>
      <c r="M66" s="37">
        <f>SUMIFS(СВЦЭМ!$C$34:$C$777,СВЦЭМ!$A$34:$A$777,$A66,СВЦЭМ!$B$34:$B$777,M$47)+'СЕТ СН'!$G$9+СВЦЭМ!$D$10+'СЕТ СН'!$G$5-'СЕТ СН'!$G$17</f>
        <v>4008.3250900099997</v>
      </c>
      <c r="N66" s="37">
        <f>SUMIFS(СВЦЭМ!$C$34:$C$777,СВЦЭМ!$A$34:$A$777,$A66,СВЦЭМ!$B$34:$B$777,N$47)+'СЕТ СН'!$G$9+СВЦЭМ!$D$10+'СЕТ СН'!$G$5-'СЕТ СН'!$G$17</f>
        <v>4023.5651898299998</v>
      </c>
      <c r="O66" s="37">
        <f>SUMIFS(СВЦЭМ!$C$34:$C$777,СВЦЭМ!$A$34:$A$777,$A66,СВЦЭМ!$B$34:$B$777,O$47)+'СЕТ СН'!$G$9+СВЦЭМ!$D$10+'СЕТ СН'!$G$5-'СЕТ СН'!$G$17</f>
        <v>4017.0609978300004</v>
      </c>
      <c r="P66" s="37">
        <f>SUMIFS(СВЦЭМ!$C$34:$C$777,СВЦЭМ!$A$34:$A$777,$A66,СВЦЭМ!$B$34:$B$777,P$47)+'СЕТ СН'!$G$9+СВЦЭМ!$D$10+'СЕТ СН'!$G$5-'СЕТ СН'!$G$17</f>
        <v>4034.8945287299998</v>
      </c>
      <c r="Q66" s="37">
        <f>SUMIFS(СВЦЭМ!$C$34:$C$777,СВЦЭМ!$A$34:$A$777,$A66,СВЦЭМ!$B$34:$B$777,Q$47)+'СЕТ СН'!$G$9+СВЦЭМ!$D$10+'СЕТ СН'!$G$5-'СЕТ СН'!$G$17</f>
        <v>4045.6606657199995</v>
      </c>
      <c r="R66" s="37">
        <f>SUMIFS(СВЦЭМ!$C$34:$C$777,СВЦЭМ!$A$34:$A$777,$A66,СВЦЭМ!$B$34:$B$777,R$47)+'СЕТ СН'!$G$9+СВЦЭМ!$D$10+'СЕТ СН'!$G$5-'СЕТ СН'!$G$17</f>
        <v>4050.7104460899996</v>
      </c>
      <c r="S66" s="37">
        <f>SUMIFS(СВЦЭМ!$C$34:$C$777,СВЦЭМ!$A$34:$A$777,$A66,СВЦЭМ!$B$34:$B$777,S$47)+'СЕТ СН'!$G$9+СВЦЭМ!$D$10+'СЕТ СН'!$G$5-'СЕТ СН'!$G$17</f>
        <v>4038.8572319999998</v>
      </c>
      <c r="T66" s="37">
        <f>SUMIFS(СВЦЭМ!$C$34:$C$777,СВЦЭМ!$A$34:$A$777,$A66,СВЦЭМ!$B$34:$B$777,T$47)+'СЕТ СН'!$G$9+СВЦЭМ!$D$10+'СЕТ СН'!$G$5-'СЕТ СН'!$G$17</f>
        <v>3994.73543681</v>
      </c>
      <c r="U66" s="37">
        <f>SUMIFS(СВЦЭМ!$C$34:$C$777,СВЦЭМ!$A$34:$A$777,$A66,СВЦЭМ!$B$34:$B$777,U$47)+'СЕТ СН'!$G$9+СВЦЭМ!$D$10+'СЕТ СН'!$G$5-'СЕТ СН'!$G$17</f>
        <v>4002.5252281300004</v>
      </c>
      <c r="V66" s="37">
        <f>SUMIFS(СВЦЭМ!$C$34:$C$777,СВЦЭМ!$A$34:$A$777,$A66,СВЦЭМ!$B$34:$B$777,V$47)+'СЕТ СН'!$G$9+СВЦЭМ!$D$10+'СЕТ СН'!$G$5-'СЕТ СН'!$G$17</f>
        <v>4023.3650378200005</v>
      </c>
      <c r="W66" s="37">
        <f>SUMIFS(СВЦЭМ!$C$34:$C$777,СВЦЭМ!$A$34:$A$777,$A66,СВЦЭМ!$B$34:$B$777,W$47)+'СЕТ СН'!$G$9+СВЦЭМ!$D$10+'СЕТ СН'!$G$5-'СЕТ СН'!$G$17</f>
        <v>4007.489317</v>
      </c>
      <c r="X66" s="37">
        <f>SUMIFS(СВЦЭМ!$C$34:$C$777,СВЦЭМ!$A$34:$A$777,$A66,СВЦЭМ!$B$34:$B$777,X$47)+'СЕТ СН'!$G$9+СВЦЭМ!$D$10+'СЕТ СН'!$G$5-'СЕТ СН'!$G$17</f>
        <v>4060.91146901</v>
      </c>
      <c r="Y66" s="37">
        <f>SUMIFS(СВЦЭМ!$C$34:$C$777,СВЦЭМ!$A$34:$A$777,$A66,СВЦЭМ!$B$34:$B$777,Y$47)+'СЕТ СН'!$G$9+СВЦЭМ!$D$10+'СЕТ СН'!$G$5-'СЕТ СН'!$G$17</f>
        <v>4150.5799357700007</v>
      </c>
    </row>
    <row r="67" spans="1:27" ht="15.75" x14ac:dyDescent="0.2">
      <c r="A67" s="36">
        <f t="shared" si="1"/>
        <v>43120</v>
      </c>
      <c r="B67" s="37">
        <f>SUMIFS(СВЦЭМ!$C$34:$C$777,СВЦЭМ!$A$34:$A$777,$A67,СВЦЭМ!$B$34:$B$777,B$47)+'СЕТ СН'!$G$9+СВЦЭМ!$D$10+'СЕТ СН'!$G$5-'СЕТ СН'!$G$17</f>
        <v>4186.3180363500005</v>
      </c>
      <c r="C67" s="37">
        <f>SUMIFS(СВЦЭМ!$C$34:$C$777,СВЦЭМ!$A$34:$A$777,$A67,СВЦЭМ!$B$34:$B$777,C$47)+'СЕТ СН'!$G$9+СВЦЭМ!$D$10+'СЕТ СН'!$G$5-'СЕТ СН'!$G$17</f>
        <v>4228.7535853300005</v>
      </c>
      <c r="D67" s="37">
        <f>SUMIFS(СВЦЭМ!$C$34:$C$777,СВЦЭМ!$A$34:$A$777,$A67,СВЦЭМ!$B$34:$B$777,D$47)+'СЕТ СН'!$G$9+СВЦЭМ!$D$10+'СЕТ СН'!$G$5-'СЕТ СН'!$G$17</f>
        <v>4269.6661222400007</v>
      </c>
      <c r="E67" s="37">
        <f>SUMIFS(СВЦЭМ!$C$34:$C$777,СВЦЭМ!$A$34:$A$777,$A67,СВЦЭМ!$B$34:$B$777,E$47)+'СЕТ СН'!$G$9+СВЦЭМ!$D$10+'СЕТ СН'!$G$5-'СЕТ СН'!$G$17</f>
        <v>4276.1171603800003</v>
      </c>
      <c r="F67" s="37">
        <f>SUMIFS(СВЦЭМ!$C$34:$C$777,СВЦЭМ!$A$34:$A$777,$A67,СВЦЭМ!$B$34:$B$777,F$47)+'СЕТ СН'!$G$9+СВЦЭМ!$D$10+'СЕТ СН'!$G$5-'СЕТ СН'!$G$17</f>
        <v>4270.6334907600003</v>
      </c>
      <c r="G67" s="37">
        <f>SUMIFS(СВЦЭМ!$C$34:$C$777,СВЦЭМ!$A$34:$A$777,$A67,СВЦЭМ!$B$34:$B$777,G$47)+'СЕТ СН'!$G$9+СВЦЭМ!$D$10+'СЕТ СН'!$G$5-'СЕТ СН'!$G$17</f>
        <v>4256.1703016500005</v>
      </c>
      <c r="H67" s="37">
        <f>SUMIFS(СВЦЭМ!$C$34:$C$777,СВЦЭМ!$A$34:$A$777,$A67,СВЦЭМ!$B$34:$B$777,H$47)+'СЕТ СН'!$G$9+СВЦЭМ!$D$10+'СЕТ СН'!$G$5-'СЕТ СН'!$G$17</f>
        <v>4236.8211242300004</v>
      </c>
      <c r="I67" s="37">
        <f>SUMIFS(СВЦЭМ!$C$34:$C$777,СВЦЭМ!$A$34:$A$777,$A67,СВЦЭМ!$B$34:$B$777,I$47)+'СЕТ СН'!$G$9+СВЦЭМ!$D$10+'СЕТ СН'!$G$5-'СЕТ СН'!$G$17</f>
        <v>4192.5483846800007</v>
      </c>
      <c r="J67" s="37">
        <f>SUMIFS(СВЦЭМ!$C$34:$C$777,СВЦЭМ!$A$34:$A$777,$A67,СВЦЭМ!$B$34:$B$777,J$47)+'СЕТ СН'!$G$9+СВЦЭМ!$D$10+'СЕТ СН'!$G$5-'СЕТ СН'!$G$17</f>
        <v>4124.6208013500009</v>
      </c>
      <c r="K67" s="37">
        <f>SUMIFS(СВЦЭМ!$C$34:$C$777,СВЦЭМ!$A$34:$A$777,$A67,СВЦЭМ!$B$34:$B$777,K$47)+'СЕТ СН'!$G$9+СВЦЭМ!$D$10+'СЕТ СН'!$G$5-'СЕТ СН'!$G$17</f>
        <v>4034.1392666699999</v>
      </c>
      <c r="L67" s="37">
        <f>SUMIFS(СВЦЭМ!$C$34:$C$777,СВЦЭМ!$A$34:$A$777,$A67,СВЦЭМ!$B$34:$B$777,L$47)+'СЕТ СН'!$G$9+СВЦЭМ!$D$10+'СЕТ СН'!$G$5-'СЕТ СН'!$G$17</f>
        <v>3981.0815519599996</v>
      </c>
      <c r="M67" s="37">
        <f>SUMIFS(СВЦЭМ!$C$34:$C$777,СВЦЭМ!$A$34:$A$777,$A67,СВЦЭМ!$B$34:$B$777,M$47)+'СЕТ СН'!$G$9+СВЦЭМ!$D$10+'СЕТ СН'!$G$5-'СЕТ СН'!$G$17</f>
        <v>3989.8314165300003</v>
      </c>
      <c r="N67" s="37">
        <f>SUMIFS(СВЦЭМ!$C$34:$C$777,СВЦЭМ!$A$34:$A$777,$A67,СВЦЭМ!$B$34:$B$777,N$47)+'СЕТ СН'!$G$9+СВЦЭМ!$D$10+'СЕТ СН'!$G$5-'СЕТ СН'!$G$17</f>
        <v>3997.0251904100001</v>
      </c>
      <c r="O67" s="37">
        <f>SUMIFS(СВЦЭМ!$C$34:$C$777,СВЦЭМ!$A$34:$A$777,$A67,СВЦЭМ!$B$34:$B$777,O$47)+'СЕТ СН'!$G$9+СВЦЭМ!$D$10+'СЕТ СН'!$G$5-'СЕТ СН'!$G$17</f>
        <v>4022.2467066100003</v>
      </c>
      <c r="P67" s="37">
        <f>SUMIFS(СВЦЭМ!$C$34:$C$777,СВЦЭМ!$A$34:$A$777,$A67,СВЦЭМ!$B$34:$B$777,P$47)+'СЕТ СН'!$G$9+СВЦЭМ!$D$10+'СЕТ СН'!$G$5-'СЕТ СН'!$G$17</f>
        <v>4040.33207713</v>
      </c>
      <c r="Q67" s="37">
        <f>SUMIFS(СВЦЭМ!$C$34:$C$777,СВЦЭМ!$A$34:$A$777,$A67,СВЦЭМ!$B$34:$B$777,Q$47)+'СЕТ СН'!$G$9+СВЦЭМ!$D$10+'СЕТ СН'!$G$5-'СЕТ СН'!$G$17</f>
        <v>4041.1141944799997</v>
      </c>
      <c r="R67" s="37">
        <f>SUMIFS(СВЦЭМ!$C$34:$C$777,СВЦЭМ!$A$34:$A$777,$A67,СВЦЭМ!$B$34:$B$777,R$47)+'СЕТ СН'!$G$9+СВЦЭМ!$D$10+'СЕТ СН'!$G$5-'СЕТ СН'!$G$17</f>
        <v>4041.6200605899999</v>
      </c>
      <c r="S67" s="37">
        <f>SUMIFS(СВЦЭМ!$C$34:$C$777,СВЦЭМ!$A$34:$A$777,$A67,СВЦЭМ!$B$34:$B$777,S$47)+'СЕТ СН'!$G$9+СВЦЭМ!$D$10+'СЕТ СН'!$G$5-'СЕТ СН'!$G$17</f>
        <v>4012.9344131700004</v>
      </c>
      <c r="T67" s="37">
        <f>SUMIFS(СВЦЭМ!$C$34:$C$777,СВЦЭМ!$A$34:$A$777,$A67,СВЦЭМ!$B$34:$B$777,T$47)+'СЕТ СН'!$G$9+СВЦЭМ!$D$10+'СЕТ СН'!$G$5-'СЕТ СН'!$G$17</f>
        <v>3965.3793944699996</v>
      </c>
      <c r="U67" s="37">
        <f>SUMIFS(СВЦЭМ!$C$34:$C$777,СВЦЭМ!$A$34:$A$777,$A67,СВЦЭМ!$B$34:$B$777,U$47)+'СЕТ СН'!$G$9+СВЦЭМ!$D$10+'СЕТ СН'!$G$5-'СЕТ СН'!$G$17</f>
        <v>3966.3416178800003</v>
      </c>
      <c r="V67" s="37">
        <f>SUMIFS(СВЦЭМ!$C$34:$C$777,СВЦЭМ!$A$34:$A$777,$A67,СВЦЭМ!$B$34:$B$777,V$47)+'СЕТ СН'!$G$9+СВЦЭМ!$D$10+'СЕТ СН'!$G$5-'СЕТ СН'!$G$17</f>
        <v>3990.3118471299999</v>
      </c>
      <c r="W67" s="37">
        <f>SUMIFS(СВЦЭМ!$C$34:$C$777,СВЦЭМ!$A$34:$A$777,$A67,СВЦЭМ!$B$34:$B$777,W$47)+'СЕТ СН'!$G$9+СВЦЭМ!$D$10+'СЕТ СН'!$G$5-'СЕТ СН'!$G$17</f>
        <v>3995.8388385200001</v>
      </c>
      <c r="X67" s="37">
        <f>SUMIFS(СВЦЭМ!$C$34:$C$777,СВЦЭМ!$A$34:$A$777,$A67,СВЦЭМ!$B$34:$B$777,X$47)+'СЕТ СН'!$G$9+СВЦЭМ!$D$10+'СЕТ СН'!$G$5-'СЕТ СН'!$G$17</f>
        <v>4072.2995610099993</v>
      </c>
      <c r="Y67" s="37">
        <f>SUMIFS(СВЦЭМ!$C$34:$C$777,СВЦЭМ!$A$34:$A$777,$A67,СВЦЭМ!$B$34:$B$777,Y$47)+'СЕТ СН'!$G$9+СВЦЭМ!$D$10+'СЕТ СН'!$G$5-'СЕТ СН'!$G$17</f>
        <v>4149.6452492800008</v>
      </c>
    </row>
    <row r="68" spans="1:27" ht="15.75" x14ac:dyDescent="0.2">
      <c r="A68" s="36">
        <f t="shared" si="1"/>
        <v>43121</v>
      </c>
      <c r="B68" s="37">
        <f>SUMIFS(СВЦЭМ!$C$34:$C$777,СВЦЭМ!$A$34:$A$777,$A68,СВЦЭМ!$B$34:$B$777,B$47)+'СЕТ СН'!$G$9+СВЦЭМ!$D$10+'СЕТ СН'!$G$5-'СЕТ СН'!$G$17</f>
        <v>4200.3893031500002</v>
      </c>
      <c r="C68" s="37">
        <f>SUMIFS(СВЦЭМ!$C$34:$C$777,СВЦЭМ!$A$34:$A$777,$A68,СВЦЭМ!$B$34:$B$777,C$47)+'СЕТ СН'!$G$9+СВЦЭМ!$D$10+'СЕТ СН'!$G$5-'СЕТ СН'!$G$17</f>
        <v>4252.4100650400005</v>
      </c>
      <c r="D68" s="37">
        <f>SUMIFS(СВЦЭМ!$C$34:$C$777,СВЦЭМ!$A$34:$A$777,$A68,СВЦЭМ!$B$34:$B$777,D$47)+'СЕТ СН'!$G$9+СВЦЭМ!$D$10+'СЕТ СН'!$G$5-'СЕТ СН'!$G$17</f>
        <v>4294.3504618500001</v>
      </c>
      <c r="E68" s="37">
        <f>SUMIFS(СВЦЭМ!$C$34:$C$777,СВЦЭМ!$A$34:$A$777,$A68,СВЦЭМ!$B$34:$B$777,E$47)+'СЕТ СН'!$G$9+СВЦЭМ!$D$10+'СЕТ СН'!$G$5-'СЕТ СН'!$G$17</f>
        <v>4305.6119274300008</v>
      </c>
      <c r="F68" s="37">
        <f>SUMIFS(СВЦЭМ!$C$34:$C$777,СВЦЭМ!$A$34:$A$777,$A68,СВЦЭМ!$B$34:$B$777,F$47)+'СЕТ СН'!$G$9+СВЦЭМ!$D$10+'СЕТ СН'!$G$5-'СЕТ СН'!$G$17</f>
        <v>4311.9219167100009</v>
      </c>
      <c r="G68" s="37">
        <f>SUMIFS(СВЦЭМ!$C$34:$C$777,СВЦЭМ!$A$34:$A$777,$A68,СВЦЭМ!$B$34:$B$777,G$47)+'СЕТ СН'!$G$9+СВЦЭМ!$D$10+'СЕТ СН'!$G$5-'СЕТ СН'!$G$17</f>
        <v>4301.8291284600009</v>
      </c>
      <c r="H68" s="37">
        <f>SUMIFS(СВЦЭМ!$C$34:$C$777,СВЦЭМ!$A$34:$A$777,$A68,СВЦЭМ!$B$34:$B$777,H$47)+'СЕТ СН'!$G$9+СВЦЭМ!$D$10+'СЕТ СН'!$G$5-'СЕТ СН'!$G$17</f>
        <v>4262.6507478700005</v>
      </c>
      <c r="I68" s="37">
        <f>SUMIFS(СВЦЭМ!$C$34:$C$777,СВЦЭМ!$A$34:$A$777,$A68,СВЦЭМ!$B$34:$B$777,I$47)+'СЕТ СН'!$G$9+СВЦЭМ!$D$10+'СЕТ СН'!$G$5-'СЕТ СН'!$G$17</f>
        <v>4205.3530700199999</v>
      </c>
      <c r="J68" s="37">
        <f>SUMIFS(СВЦЭМ!$C$34:$C$777,СВЦЭМ!$A$34:$A$777,$A68,СВЦЭМ!$B$34:$B$777,J$47)+'СЕТ СН'!$G$9+СВЦЭМ!$D$10+'СЕТ СН'!$G$5-'СЕТ СН'!$G$17</f>
        <v>4136.1722584400004</v>
      </c>
      <c r="K68" s="37">
        <f>SUMIFS(СВЦЭМ!$C$34:$C$777,СВЦЭМ!$A$34:$A$777,$A68,СВЦЭМ!$B$34:$B$777,K$47)+'СЕТ СН'!$G$9+СВЦЭМ!$D$10+'СЕТ СН'!$G$5-'СЕТ СН'!$G$17</f>
        <v>4056.5701678299997</v>
      </c>
      <c r="L68" s="37">
        <f>SUMIFS(СВЦЭМ!$C$34:$C$777,СВЦЭМ!$A$34:$A$777,$A68,СВЦЭМ!$B$34:$B$777,L$47)+'СЕТ СН'!$G$9+СВЦЭМ!$D$10+'СЕТ СН'!$G$5-'СЕТ СН'!$G$17</f>
        <v>4004.1742810999999</v>
      </c>
      <c r="M68" s="37">
        <f>SUMIFS(СВЦЭМ!$C$34:$C$777,СВЦЭМ!$A$34:$A$777,$A68,СВЦЭМ!$B$34:$B$777,M$47)+'СЕТ СН'!$G$9+СВЦЭМ!$D$10+'СЕТ СН'!$G$5-'СЕТ СН'!$G$17</f>
        <v>4000.3047529500004</v>
      </c>
      <c r="N68" s="37">
        <f>SUMIFS(СВЦЭМ!$C$34:$C$777,СВЦЭМ!$A$34:$A$777,$A68,СВЦЭМ!$B$34:$B$777,N$47)+'СЕТ СН'!$G$9+СВЦЭМ!$D$10+'СЕТ СН'!$G$5-'СЕТ СН'!$G$17</f>
        <v>4009.3042272499993</v>
      </c>
      <c r="O68" s="37">
        <f>SUMIFS(СВЦЭМ!$C$34:$C$777,СВЦЭМ!$A$34:$A$777,$A68,СВЦЭМ!$B$34:$B$777,O$47)+'СЕТ СН'!$G$9+СВЦЭМ!$D$10+'СЕТ СН'!$G$5-'СЕТ СН'!$G$17</f>
        <v>4014.6597948000003</v>
      </c>
      <c r="P68" s="37">
        <f>SUMIFS(СВЦЭМ!$C$34:$C$777,СВЦЭМ!$A$34:$A$777,$A68,СВЦЭМ!$B$34:$B$777,P$47)+'СЕТ СН'!$G$9+СВЦЭМ!$D$10+'СЕТ СН'!$G$5-'СЕТ СН'!$G$17</f>
        <v>4031.1425915599998</v>
      </c>
      <c r="Q68" s="37">
        <f>SUMIFS(СВЦЭМ!$C$34:$C$777,СВЦЭМ!$A$34:$A$777,$A68,СВЦЭМ!$B$34:$B$777,Q$47)+'СЕТ СН'!$G$9+СВЦЭМ!$D$10+'СЕТ СН'!$G$5-'СЕТ СН'!$G$17</f>
        <v>4035.8520227199992</v>
      </c>
      <c r="R68" s="37">
        <f>SUMIFS(СВЦЭМ!$C$34:$C$777,СВЦЭМ!$A$34:$A$777,$A68,СВЦЭМ!$B$34:$B$777,R$47)+'СЕТ СН'!$G$9+СВЦЭМ!$D$10+'СЕТ СН'!$G$5-'СЕТ СН'!$G$17</f>
        <v>4034.6481337499995</v>
      </c>
      <c r="S68" s="37">
        <f>SUMIFS(СВЦЭМ!$C$34:$C$777,СВЦЭМ!$A$34:$A$777,$A68,СВЦЭМ!$B$34:$B$777,S$47)+'СЕТ СН'!$G$9+СВЦЭМ!$D$10+'СЕТ СН'!$G$5-'СЕТ СН'!$G$17</f>
        <v>4005.2642406599994</v>
      </c>
      <c r="T68" s="37">
        <f>SUMIFS(СВЦЭМ!$C$34:$C$777,СВЦЭМ!$A$34:$A$777,$A68,СВЦЭМ!$B$34:$B$777,T$47)+'СЕТ СН'!$G$9+СВЦЭМ!$D$10+'СЕТ СН'!$G$5-'СЕТ СН'!$G$17</f>
        <v>3966.9138918899994</v>
      </c>
      <c r="U68" s="37">
        <f>SUMIFS(СВЦЭМ!$C$34:$C$777,СВЦЭМ!$A$34:$A$777,$A68,СВЦЭМ!$B$34:$B$777,U$47)+'СЕТ СН'!$G$9+СВЦЭМ!$D$10+'СЕТ СН'!$G$5-'СЕТ СН'!$G$17</f>
        <v>3961.6070161100001</v>
      </c>
      <c r="V68" s="37">
        <f>SUMIFS(СВЦЭМ!$C$34:$C$777,СВЦЭМ!$A$34:$A$777,$A68,СВЦЭМ!$B$34:$B$777,V$47)+'СЕТ СН'!$G$9+СВЦЭМ!$D$10+'СЕТ СН'!$G$5-'СЕТ СН'!$G$17</f>
        <v>3974.6180348299999</v>
      </c>
      <c r="W68" s="37">
        <f>SUMIFS(СВЦЭМ!$C$34:$C$777,СВЦЭМ!$A$34:$A$777,$A68,СВЦЭМ!$B$34:$B$777,W$47)+'СЕТ СН'!$G$9+СВЦЭМ!$D$10+'СЕТ СН'!$G$5-'СЕТ СН'!$G$17</f>
        <v>3982.2182840600003</v>
      </c>
      <c r="X68" s="37">
        <f>SUMIFS(СВЦЭМ!$C$34:$C$777,СВЦЭМ!$A$34:$A$777,$A68,СВЦЭМ!$B$34:$B$777,X$47)+'СЕТ СН'!$G$9+СВЦЭМ!$D$10+'СЕТ СН'!$G$5-'СЕТ СН'!$G$17</f>
        <v>4065.6355918499999</v>
      </c>
      <c r="Y68" s="37">
        <f>SUMIFS(СВЦЭМ!$C$34:$C$777,СВЦЭМ!$A$34:$A$777,$A68,СВЦЭМ!$B$34:$B$777,Y$47)+'СЕТ СН'!$G$9+СВЦЭМ!$D$10+'СЕТ СН'!$G$5-'СЕТ СН'!$G$17</f>
        <v>4135.6691147500005</v>
      </c>
    </row>
    <row r="69" spans="1:27" ht="15.75" x14ac:dyDescent="0.2">
      <c r="A69" s="36">
        <f t="shared" si="1"/>
        <v>43122</v>
      </c>
      <c r="B69" s="37">
        <f>SUMIFS(СВЦЭМ!$C$34:$C$777,СВЦЭМ!$A$34:$A$777,$A69,СВЦЭМ!$B$34:$B$777,B$47)+'СЕТ СН'!$G$9+СВЦЭМ!$D$10+'СЕТ СН'!$G$5-'СЕТ СН'!$G$17</f>
        <v>4226.71454765</v>
      </c>
      <c r="C69" s="37">
        <f>SUMIFS(СВЦЭМ!$C$34:$C$777,СВЦЭМ!$A$34:$A$777,$A69,СВЦЭМ!$B$34:$B$777,C$47)+'СЕТ СН'!$G$9+СВЦЭМ!$D$10+'СЕТ СН'!$G$5-'СЕТ СН'!$G$17</f>
        <v>4272.2285882799997</v>
      </c>
      <c r="D69" s="37">
        <f>SUMIFS(СВЦЭМ!$C$34:$C$777,СВЦЭМ!$A$34:$A$777,$A69,СВЦЭМ!$B$34:$B$777,D$47)+'СЕТ СН'!$G$9+СВЦЭМ!$D$10+'СЕТ СН'!$G$5-'СЕТ СН'!$G$17</f>
        <v>4313.8862126800004</v>
      </c>
      <c r="E69" s="37">
        <f>SUMIFS(СВЦЭМ!$C$34:$C$777,СВЦЭМ!$A$34:$A$777,$A69,СВЦЭМ!$B$34:$B$777,E$47)+'СЕТ СН'!$G$9+СВЦЭМ!$D$10+'СЕТ СН'!$G$5-'СЕТ СН'!$G$17</f>
        <v>4329.2422679000001</v>
      </c>
      <c r="F69" s="37">
        <f>SUMIFS(СВЦЭМ!$C$34:$C$777,СВЦЭМ!$A$34:$A$777,$A69,СВЦЭМ!$B$34:$B$777,F$47)+'СЕТ СН'!$G$9+СВЦЭМ!$D$10+'СЕТ СН'!$G$5-'СЕТ СН'!$G$17</f>
        <v>4324.4706697700003</v>
      </c>
      <c r="G69" s="37">
        <f>SUMIFS(СВЦЭМ!$C$34:$C$777,СВЦЭМ!$A$34:$A$777,$A69,СВЦЭМ!$B$34:$B$777,G$47)+'СЕТ СН'!$G$9+СВЦЭМ!$D$10+'СЕТ СН'!$G$5-'СЕТ СН'!$G$17</f>
        <v>4295.9009132300007</v>
      </c>
      <c r="H69" s="37">
        <f>SUMIFS(СВЦЭМ!$C$34:$C$777,СВЦЭМ!$A$34:$A$777,$A69,СВЦЭМ!$B$34:$B$777,H$47)+'СЕТ СН'!$G$9+СВЦЭМ!$D$10+'СЕТ СН'!$G$5-'СЕТ СН'!$G$17</f>
        <v>4242.6781803100002</v>
      </c>
      <c r="I69" s="37">
        <f>SUMIFS(СВЦЭМ!$C$34:$C$777,СВЦЭМ!$A$34:$A$777,$A69,СВЦЭМ!$B$34:$B$777,I$47)+'СЕТ СН'!$G$9+СВЦЭМ!$D$10+'СЕТ СН'!$G$5-'СЕТ СН'!$G$17</f>
        <v>4160.0611065700004</v>
      </c>
      <c r="J69" s="37">
        <f>SUMIFS(СВЦЭМ!$C$34:$C$777,СВЦЭМ!$A$34:$A$777,$A69,СВЦЭМ!$B$34:$B$777,J$47)+'СЕТ СН'!$G$9+СВЦЭМ!$D$10+'СЕТ СН'!$G$5-'СЕТ СН'!$G$17</f>
        <v>4110.9531044599998</v>
      </c>
      <c r="K69" s="37">
        <f>SUMIFS(СВЦЭМ!$C$34:$C$777,СВЦЭМ!$A$34:$A$777,$A69,СВЦЭМ!$B$34:$B$777,K$47)+'СЕТ СН'!$G$9+СВЦЭМ!$D$10+'СЕТ СН'!$G$5-'СЕТ СН'!$G$17</f>
        <v>4035.3039608099994</v>
      </c>
      <c r="L69" s="37">
        <f>SUMIFS(СВЦЭМ!$C$34:$C$777,СВЦЭМ!$A$34:$A$777,$A69,СВЦЭМ!$B$34:$B$777,L$47)+'СЕТ СН'!$G$9+СВЦЭМ!$D$10+'СЕТ СН'!$G$5-'СЕТ СН'!$G$17</f>
        <v>4003.8820895399999</v>
      </c>
      <c r="M69" s="37">
        <f>SUMIFS(СВЦЭМ!$C$34:$C$777,СВЦЭМ!$A$34:$A$777,$A69,СВЦЭМ!$B$34:$B$777,M$47)+'СЕТ СН'!$G$9+СВЦЭМ!$D$10+'СЕТ СН'!$G$5-'СЕТ СН'!$G$17</f>
        <v>4015.2662722099999</v>
      </c>
      <c r="N69" s="37">
        <f>SUMIFS(СВЦЭМ!$C$34:$C$777,СВЦЭМ!$A$34:$A$777,$A69,СВЦЭМ!$B$34:$B$777,N$47)+'СЕТ СН'!$G$9+СВЦЭМ!$D$10+'СЕТ СН'!$G$5-'СЕТ СН'!$G$17</f>
        <v>4033.4966016399999</v>
      </c>
      <c r="O69" s="37">
        <f>SUMIFS(СВЦЭМ!$C$34:$C$777,СВЦЭМ!$A$34:$A$777,$A69,СВЦЭМ!$B$34:$B$777,O$47)+'СЕТ СН'!$G$9+СВЦЭМ!$D$10+'СЕТ СН'!$G$5-'СЕТ СН'!$G$17</f>
        <v>4044.2900734500004</v>
      </c>
      <c r="P69" s="37">
        <f>SUMIFS(СВЦЭМ!$C$34:$C$777,СВЦЭМ!$A$34:$A$777,$A69,СВЦЭМ!$B$34:$B$777,P$47)+'СЕТ СН'!$G$9+СВЦЭМ!$D$10+'СЕТ СН'!$G$5-'СЕТ СН'!$G$17</f>
        <v>4058.33778416</v>
      </c>
      <c r="Q69" s="37">
        <f>SUMIFS(СВЦЭМ!$C$34:$C$777,СВЦЭМ!$A$34:$A$777,$A69,СВЦЭМ!$B$34:$B$777,Q$47)+'СЕТ СН'!$G$9+СВЦЭМ!$D$10+'СЕТ СН'!$G$5-'СЕТ СН'!$G$17</f>
        <v>4066.1003462200001</v>
      </c>
      <c r="R69" s="37">
        <f>SUMIFS(СВЦЭМ!$C$34:$C$777,СВЦЭМ!$A$34:$A$777,$A69,СВЦЭМ!$B$34:$B$777,R$47)+'СЕТ СН'!$G$9+СВЦЭМ!$D$10+'СЕТ СН'!$G$5-'СЕТ СН'!$G$17</f>
        <v>4065.5410650700001</v>
      </c>
      <c r="S69" s="37">
        <f>SUMIFS(СВЦЭМ!$C$34:$C$777,СВЦЭМ!$A$34:$A$777,$A69,СВЦЭМ!$B$34:$B$777,S$47)+'СЕТ СН'!$G$9+СВЦЭМ!$D$10+'СЕТ СН'!$G$5-'СЕТ СН'!$G$17</f>
        <v>4038.0851670399993</v>
      </c>
      <c r="T69" s="37">
        <f>SUMIFS(СВЦЭМ!$C$34:$C$777,СВЦЭМ!$A$34:$A$777,$A69,СВЦЭМ!$B$34:$B$777,T$47)+'СЕТ СН'!$G$9+СВЦЭМ!$D$10+'СЕТ СН'!$G$5-'СЕТ СН'!$G$17</f>
        <v>3989.6101146200003</v>
      </c>
      <c r="U69" s="37">
        <f>SUMIFS(СВЦЭМ!$C$34:$C$777,СВЦЭМ!$A$34:$A$777,$A69,СВЦЭМ!$B$34:$B$777,U$47)+'СЕТ СН'!$G$9+СВЦЭМ!$D$10+'СЕТ СН'!$G$5-'СЕТ СН'!$G$17</f>
        <v>3990.0838869499999</v>
      </c>
      <c r="V69" s="37">
        <f>SUMIFS(СВЦЭМ!$C$34:$C$777,СВЦЭМ!$A$34:$A$777,$A69,СВЦЭМ!$B$34:$B$777,V$47)+'СЕТ СН'!$G$9+СВЦЭМ!$D$10+'СЕТ СН'!$G$5-'СЕТ СН'!$G$17</f>
        <v>4008.2932045299999</v>
      </c>
      <c r="W69" s="37">
        <f>SUMIFS(СВЦЭМ!$C$34:$C$777,СВЦЭМ!$A$34:$A$777,$A69,СВЦЭМ!$B$34:$B$777,W$47)+'СЕТ СН'!$G$9+СВЦЭМ!$D$10+'СЕТ СН'!$G$5-'СЕТ СН'!$G$17</f>
        <v>4020.6216013300004</v>
      </c>
      <c r="X69" s="37">
        <f>SUMIFS(СВЦЭМ!$C$34:$C$777,СВЦЭМ!$A$34:$A$777,$A69,СВЦЭМ!$B$34:$B$777,X$47)+'СЕТ СН'!$G$9+СВЦЭМ!$D$10+'СЕТ СН'!$G$5-'СЕТ СН'!$G$17</f>
        <v>4086.8678411699998</v>
      </c>
      <c r="Y69" s="37">
        <f>SUMIFS(СВЦЭМ!$C$34:$C$777,СВЦЭМ!$A$34:$A$777,$A69,СВЦЭМ!$B$34:$B$777,Y$47)+'СЕТ СН'!$G$9+СВЦЭМ!$D$10+'СЕТ СН'!$G$5-'СЕТ СН'!$G$17</f>
        <v>4169.1607008199999</v>
      </c>
    </row>
    <row r="70" spans="1:27" ht="15.75" x14ac:dyDescent="0.2">
      <c r="A70" s="36">
        <f t="shared" si="1"/>
        <v>43123</v>
      </c>
      <c r="B70" s="37">
        <f>SUMIFS(СВЦЭМ!$C$34:$C$777,СВЦЭМ!$A$34:$A$777,$A70,СВЦЭМ!$B$34:$B$777,B$47)+'СЕТ СН'!$G$9+СВЦЭМ!$D$10+'СЕТ СН'!$G$5-'СЕТ СН'!$G$17</f>
        <v>4203.8478619400003</v>
      </c>
      <c r="C70" s="37">
        <f>SUMIFS(СВЦЭМ!$C$34:$C$777,СВЦЭМ!$A$34:$A$777,$A70,СВЦЭМ!$B$34:$B$777,C$47)+'СЕТ СН'!$G$9+СВЦЭМ!$D$10+'СЕТ СН'!$G$5-'СЕТ СН'!$G$17</f>
        <v>4250.4887803000001</v>
      </c>
      <c r="D70" s="37">
        <f>SUMIFS(СВЦЭМ!$C$34:$C$777,СВЦЭМ!$A$34:$A$777,$A70,СВЦЭМ!$B$34:$B$777,D$47)+'СЕТ СН'!$G$9+СВЦЭМ!$D$10+'СЕТ СН'!$G$5-'СЕТ СН'!$G$17</f>
        <v>4293.47403364</v>
      </c>
      <c r="E70" s="37">
        <f>SUMIFS(СВЦЭМ!$C$34:$C$777,СВЦЭМ!$A$34:$A$777,$A70,СВЦЭМ!$B$34:$B$777,E$47)+'СЕТ СН'!$G$9+СВЦЭМ!$D$10+'СЕТ СН'!$G$5-'СЕТ СН'!$G$17</f>
        <v>4303.7793121700006</v>
      </c>
      <c r="F70" s="37">
        <f>SUMIFS(СВЦЭМ!$C$34:$C$777,СВЦЭМ!$A$34:$A$777,$A70,СВЦЭМ!$B$34:$B$777,F$47)+'СЕТ СН'!$G$9+СВЦЭМ!$D$10+'СЕТ СН'!$G$5-'СЕТ СН'!$G$17</f>
        <v>4306.3222978399999</v>
      </c>
      <c r="G70" s="37">
        <f>SUMIFS(СВЦЭМ!$C$34:$C$777,СВЦЭМ!$A$34:$A$777,$A70,СВЦЭМ!$B$34:$B$777,G$47)+'СЕТ СН'!$G$9+СВЦЭМ!$D$10+'СЕТ СН'!$G$5-'СЕТ СН'!$G$17</f>
        <v>4287.0579790700003</v>
      </c>
      <c r="H70" s="37">
        <f>SUMIFS(СВЦЭМ!$C$34:$C$777,СВЦЭМ!$A$34:$A$777,$A70,СВЦЭМ!$B$34:$B$777,H$47)+'СЕТ СН'!$G$9+СВЦЭМ!$D$10+'СЕТ СН'!$G$5-'СЕТ СН'!$G$17</f>
        <v>4230.1323824100009</v>
      </c>
      <c r="I70" s="37">
        <f>SUMIFS(СВЦЭМ!$C$34:$C$777,СВЦЭМ!$A$34:$A$777,$A70,СВЦЭМ!$B$34:$B$777,I$47)+'СЕТ СН'!$G$9+СВЦЭМ!$D$10+'СЕТ СН'!$G$5-'СЕТ СН'!$G$17</f>
        <v>4151.117237290001</v>
      </c>
      <c r="J70" s="37">
        <f>SUMIFS(СВЦЭМ!$C$34:$C$777,СВЦЭМ!$A$34:$A$777,$A70,СВЦЭМ!$B$34:$B$777,J$47)+'СЕТ СН'!$G$9+СВЦЭМ!$D$10+'СЕТ СН'!$G$5-'СЕТ СН'!$G$17</f>
        <v>4099.3009133300002</v>
      </c>
      <c r="K70" s="37">
        <f>SUMIFS(СВЦЭМ!$C$34:$C$777,СВЦЭМ!$A$34:$A$777,$A70,СВЦЭМ!$B$34:$B$777,K$47)+'СЕТ СН'!$G$9+СВЦЭМ!$D$10+'СЕТ СН'!$G$5-'СЕТ СН'!$G$17</f>
        <v>4018.15974985</v>
      </c>
      <c r="L70" s="37">
        <f>SUMIFS(СВЦЭМ!$C$34:$C$777,СВЦЭМ!$A$34:$A$777,$A70,СВЦЭМ!$B$34:$B$777,L$47)+'СЕТ СН'!$G$9+СВЦЭМ!$D$10+'СЕТ СН'!$G$5-'СЕТ СН'!$G$17</f>
        <v>3990.9709830500001</v>
      </c>
      <c r="M70" s="37">
        <f>SUMIFS(СВЦЭМ!$C$34:$C$777,СВЦЭМ!$A$34:$A$777,$A70,СВЦЭМ!$B$34:$B$777,M$47)+'СЕТ СН'!$G$9+СВЦЭМ!$D$10+'СЕТ СН'!$G$5-'СЕТ СН'!$G$17</f>
        <v>3998.9765947999999</v>
      </c>
      <c r="N70" s="37">
        <f>SUMIFS(СВЦЭМ!$C$34:$C$777,СВЦЭМ!$A$34:$A$777,$A70,СВЦЭМ!$B$34:$B$777,N$47)+'СЕТ СН'!$G$9+СВЦЭМ!$D$10+'СЕТ СН'!$G$5-'СЕТ СН'!$G$17</f>
        <v>4018.4606694500003</v>
      </c>
      <c r="O70" s="37">
        <f>SUMIFS(СВЦЭМ!$C$34:$C$777,СВЦЭМ!$A$34:$A$777,$A70,СВЦЭМ!$B$34:$B$777,O$47)+'СЕТ СН'!$G$9+СВЦЭМ!$D$10+'СЕТ СН'!$G$5-'СЕТ СН'!$G$17</f>
        <v>4020.1835023999997</v>
      </c>
      <c r="P70" s="37">
        <f>SUMIFS(СВЦЭМ!$C$34:$C$777,СВЦЭМ!$A$34:$A$777,$A70,СВЦЭМ!$B$34:$B$777,P$47)+'СЕТ СН'!$G$9+СВЦЭМ!$D$10+'СЕТ СН'!$G$5-'СЕТ СН'!$G$17</f>
        <v>4036.68499105</v>
      </c>
      <c r="Q70" s="37">
        <f>SUMIFS(СВЦЭМ!$C$34:$C$777,СВЦЭМ!$A$34:$A$777,$A70,СВЦЭМ!$B$34:$B$777,Q$47)+'СЕТ СН'!$G$9+СВЦЭМ!$D$10+'СЕТ СН'!$G$5-'СЕТ СН'!$G$17</f>
        <v>4045.8309534900004</v>
      </c>
      <c r="R70" s="37">
        <f>SUMIFS(СВЦЭМ!$C$34:$C$777,СВЦЭМ!$A$34:$A$777,$A70,СВЦЭМ!$B$34:$B$777,R$47)+'СЕТ СН'!$G$9+СВЦЭМ!$D$10+'СЕТ СН'!$G$5-'СЕТ СН'!$G$17</f>
        <v>4046.0992450599992</v>
      </c>
      <c r="S70" s="37">
        <f>SUMIFS(СВЦЭМ!$C$34:$C$777,СВЦЭМ!$A$34:$A$777,$A70,СВЦЭМ!$B$34:$B$777,S$47)+'СЕТ СН'!$G$9+СВЦЭМ!$D$10+'СЕТ СН'!$G$5-'СЕТ СН'!$G$17</f>
        <v>4030.0247876899998</v>
      </c>
      <c r="T70" s="37">
        <f>SUMIFS(СВЦЭМ!$C$34:$C$777,СВЦЭМ!$A$34:$A$777,$A70,СВЦЭМ!$B$34:$B$777,T$47)+'СЕТ СН'!$G$9+СВЦЭМ!$D$10+'СЕТ СН'!$G$5-'СЕТ СН'!$G$17</f>
        <v>3985.1629428700003</v>
      </c>
      <c r="U70" s="37">
        <f>SUMIFS(СВЦЭМ!$C$34:$C$777,СВЦЭМ!$A$34:$A$777,$A70,СВЦЭМ!$B$34:$B$777,U$47)+'СЕТ СН'!$G$9+СВЦЭМ!$D$10+'СЕТ СН'!$G$5-'СЕТ СН'!$G$17</f>
        <v>3977.82501619</v>
      </c>
      <c r="V70" s="37">
        <f>SUMIFS(СВЦЭМ!$C$34:$C$777,СВЦЭМ!$A$34:$A$777,$A70,СВЦЭМ!$B$34:$B$777,V$47)+'СЕТ СН'!$G$9+СВЦЭМ!$D$10+'СЕТ СН'!$G$5-'СЕТ СН'!$G$17</f>
        <v>3994.1858034100001</v>
      </c>
      <c r="W70" s="37">
        <f>SUMIFS(СВЦЭМ!$C$34:$C$777,СВЦЭМ!$A$34:$A$777,$A70,СВЦЭМ!$B$34:$B$777,W$47)+'СЕТ СН'!$G$9+СВЦЭМ!$D$10+'СЕТ СН'!$G$5-'СЕТ СН'!$G$17</f>
        <v>4002.6502343300003</v>
      </c>
      <c r="X70" s="37">
        <f>SUMIFS(СВЦЭМ!$C$34:$C$777,СВЦЭМ!$A$34:$A$777,$A70,СВЦЭМ!$B$34:$B$777,X$47)+'СЕТ СН'!$G$9+СВЦЭМ!$D$10+'СЕТ СН'!$G$5-'СЕТ СН'!$G$17</f>
        <v>4067.4059777099997</v>
      </c>
      <c r="Y70" s="37">
        <f>SUMIFS(СВЦЭМ!$C$34:$C$777,СВЦЭМ!$A$34:$A$777,$A70,СВЦЭМ!$B$34:$B$777,Y$47)+'СЕТ СН'!$G$9+СВЦЭМ!$D$10+'СЕТ СН'!$G$5-'СЕТ СН'!$G$17</f>
        <v>4149.4159112500001</v>
      </c>
    </row>
    <row r="71" spans="1:27" ht="15.75" x14ac:dyDescent="0.2">
      <c r="A71" s="36">
        <f t="shared" si="1"/>
        <v>43124</v>
      </c>
      <c r="B71" s="37">
        <f>SUMIFS(СВЦЭМ!$C$34:$C$777,СВЦЭМ!$A$34:$A$777,$A71,СВЦЭМ!$B$34:$B$777,B$47)+'СЕТ СН'!$G$9+СВЦЭМ!$D$10+'СЕТ СН'!$G$5-'СЕТ СН'!$G$17</f>
        <v>4229.8108701400006</v>
      </c>
      <c r="C71" s="37">
        <f>SUMIFS(СВЦЭМ!$C$34:$C$777,СВЦЭМ!$A$34:$A$777,$A71,СВЦЭМ!$B$34:$B$777,C$47)+'СЕТ СН'!$G$9+СВЦЭМ!$D$10+'СЕТ СН'!$G$5-'СЕТ СН'!$G$17</f>
        <v>4279.7269538200007</v>
      </c>
      <c r="D71" s="37">
        <f>SUMIFS(СВЦЭМ!$C$34:$C$777,СВЦЭМ!$A$34:$A$777,$A71,СВЦЭМ!$B$34:$B$777,D$47)+'СЕТ СН'!$G$9+СВЦЭМ!$D$10+'СЕТ СН'!$G$5-'СЕТ СН'!$G$17</f>
        <v>4318.0867867200004</v>
      </c>
      <c r="E71" s="37">
        <f>SUMIFS(СВЦЭМ!$C$34:$C$777,СВЦЭМ!$A$34:$A$777,$A71,СВЦЭМ!$B$34:$B$777,E$47)+'СЕТ СН'!$G$9+СВЦЭМ!$D$10+'СЕТ СН'!$G$5-'СЕТ СН'!$G$17</f>
        <v>4341.6741063899999</v>
      </c>
      <c r="F71" s="37">
        <f>SUMIFS(СВЦЭМ!$C$34:$C$777,СВЦЭМ!$A$34:$A$777,$A71,СВЦЭМ!$B$34:$B$777,F$47)+'СЕТ СН'!$G$9+СВЦЭМ!$D$10+'СЕТ СН'!$G$5-'СЕТ СН'!$G$17</f>
        <v>4333.4180408700004</v>
      </c>
      <c r="G71" s="37">
        <f>SUMIFS(СВЦЭМ!$C$34:$C$777,СВЦЭМ!$A$34:$A$777,$A71,СВЦЭМ!$B$34:$B$777,G$47)+'СЕТ СН'!$G$9+СВЦЭМ!$D$10+'СЕТ СН'!$G$5-'СЕТ СН'!$G$17</f>
        <v>4306.0239934500005</v>
      </c>
      <c r="H71" s="37">
        <f>SUMIFS(СВЦЭМ!$C$34:$C$777,СВЦЭМ!$A$34:$A$777,$A71,СВЦЭМ!$B$34:$B$777,H$47)+'СЕТ СН'!$G$9+СВЦЭМ!$D$10+'СЕТ СН'!$G$5-'СЕТ СН'!$G$17</f>
        <v>4253.6778780300001</v>
      </c>
      <c r="I71" s="37">
        <f>SUMIFS(СВЦЭМ!$C$34:$C$777,СВЦЭМ!$A$34:$A$777,$A71,СВЦЭМ!$B$34:$B$777,I$47)+'СЕТ СН'!$G$9+СВЦЭМ!$D$10+'СЕТ СН'!$G$5-'СЕТ СН'!$G$17</f>
        <v>4181.7339618800006</v>
      </c>
      <c r="J71" s="37">
        <f>SUMIFS(СВЦЭМ!$C$34:$C$777,СВЦЭМ!$A$34:$A$777,$A71,СВЦЭМ!$B$34:$B$777,J$47)+'СЕТ СН'!$G$9+СВЦЭМ!$D$10+'СЕТ СН'!$G$5-'СЕТ СН'!$G$17</f>
        <v>4122.6217789800003</v>
      </c>
      <c r="K71" s="37">
        <f>SUMIFS(СВЦЭМ!$C$34:$C$777,СВЦЭМ!$A$34:$A$777,$A71,СВЦЭМ!$B$34:$B$777,K$47)+'СЕТ СН'!$G$9+СВЦЭМ!$D$10+'СЕТ СН'!$G$5-'СЕТ СН'!$G$17</f>
        <v>4049.4313264899997</v>
      </c>
      <c r="L71" s="37">
        <f>SUMIFS(СВЦЭМ!$C$34:$C$777,СВЦЭМ!$A$34:$A$777,$A71,СВЦЭМ!$B$34:$B$777,L$47)+'СЕТ СН'!$G$9+СВЦЭМ!$D$10+'СЕТ СН'!$G$5-'СЕТ СН'!$G$17</f>
        <v>4019.6282056099994</v>
      </c>
      <c r="M71" s="37">
        <f>SUMIFS(СВЦЭМ!$C$34:$C$777,СВЦЭМ!$A$34:$A$777,$A71,СВЦЭМ!$B$34:$B$777,M$47)+'СЕТ СН'!$G$9+СВЦЭМ!$D$10+'СЕТ СН'!$G$5-'СЕТ СН'!$G$17</f>
        <v>4027.7794409700005</v>
      </c>
      <c r="N71" s="37">
        <f>SUMIFS(СВЦЭМ!$C$34:$C$777,СВЦЭМ!$A$34:$A$777,$A71,СВЦЭМ!$B$34:$B$777,N$47)+'СЕТ СН'!$G$9+СВЦЭМ!$D$10+'СЕТ СН'!$G$5-'СЕТ СН'!$G$17</f>
        <v>4045.1466850900001</v>
      </c>
      <c r="O71" s="37">
        <f>SUMIFS(СВЦЭМ!$C$34:$C$777,СВЦЭМ!$A$34:$A$777,$A71,СВЦЭМ!$B$34:$B$777,O$47)+'СЕТ СН'!$G$9+СВЦЭМ!$D$10+'СЕТ СН'!$G$5-'СЕТ СН'!$G$17</f>
        <v>4050.9843110400002</v>
      </c>
      <c r="P71" s="37">
        <f>SUMIFS(СВЦЭМ!$C$34:$C$777,СВЦЭМ!$A$34:$A$777,$A71,СВЦЭМ!$B$34:$B$777,P$47)+'СЕТ СН'!$G$9+СВЦЭМ!$D$10+'СЕТ СН'!$G$5-'СЕТ СН'!$G$17</f>
        <v>4062.9483616700004</v>
      </c>
      <c r="Q71" s="37">
        <f>SUMIFS(СВЦЭМ!$C$34:$C$777,СВЦЭМ!$A$34:$A$777,$A71,СВЦЭМ!$B$34:$B$777,Q$47)+'СЕТ СН'!$G$9+СВЦЭМ!$D$10+'СЕТ СН'!$G$5-'СЕТ СН'!$G$17</f>
        <v>4069.83822646</v>
      </c>
      <c r="R71" s="37">
        <f>SUMIFS(СВЦЭМ!$C$34:$C$777,СВЦЭМ!$A$34:$A$777,$A71,СВЦЭМ!$B$34:$B$777,R$47)+'СЕТ СН'!$G$9+СВЦЭМ!$D$10+'СЕТ СН'!$G$5-'СЕТ СН'!$G$17</f>
        <v>4072.9671561700002</v>
      </c>
      <c r="S71" s="37">
        <f>SUMIFS(СВЦЭМ!$C$34:$C$777,СВЦЭМ!$A$34:$A$777,$A71,СВЦЭМ!$B$34:$B$777,S$47)+'СЕТ СН'!$G$9+СВЦЭМ!$D$10+'СЕТ СН'!$G$5-'СЕТ СН'!$G$17</f>
        <v>4055.3354574299997</v>
      </c>
      <c r="T71" s="37">
        <f>SUMIFS(СВЦЭМ!$C$34:$C$777,СВЦЭМ!$A$34:$A$777,$A71,СВЦЭМ!$B$34:$B$777,T$47)+'СЕТ СН'!$G$9+СВЦЭМ!$D$10+'СЕТ СН'!$G$5-'СЕТ СН'!$G$17</f>
        <v>4011.2480044499994</v>
      </c>
      <c r="U71" s="37">
        <f>SUMIFS(СВЦЭМ!$C$34:$C$777,СВЦЭМ!$A$34:$A$777,$A71,СВЦЭМ!$B$34:$B$777,U$47)+'СЕТ СН'!$G$9+СВЦЭМ!$D$10+'СЕТ СН'!$G$5-'СЕТ СН'!$G$17</f>
        <v>4007.4754779800001</v>
      </c>
      <c r="V71" s="37">
        <f>SUMIFS(СВЦЭМ!$C$34:$C$777,СВЦЭМ!$A$34:$A$777,$A71,СВЦЭМ!$B$34:$B$777,V$47)+'СЕТ СН'!$G$9+СВЦЭМ!$D$10+'СЕТ СН'!$G$5-'СЕТ СН'!$G$17</f>
        <v>4020.7640733800004</v>
      </c>
      <c r="W71" s="37">
        <f>SUMIFS(СВЦЭМ!$C$34:$C$777,СВЦЭМ!$A$34:$A$777,$A71,СВЦЭМ!$B$34:$B$777,W$47)+'СЕТ СН'!$G$9+СВЦЭМ!$D$10+'СЕТ СН'!$G$5-'СЕТ СН'!$G$17</f>
        <v>4035.74435227</v>
      </c>
      <c r="X71" s="37">
        <f>SUMIFS(СВЦЭМ!$C$34:$C$777,СВЦЭМ!$A$34:$A$777,$A71,СВЦЭМ!$B$34:$B$777,X$47)+'СЕТ СН'!$G$9+СВЦЭМ!$D$10+'СЕТ СН'!$G$5-'СЕТ СН'!$G$17</f>
        <v>4097.5594437300006</v>
      </c>
      <c r="Y71" s="37">
        <f>SUMIFS(СВЦЭМ!$C$34:$C$777,СВЦЭМ!$A$34:$A$777,$A71,СВЦЭМ!$B$34:$B$777,Y$47)+'СЕТ СН'!$G$9+СВЦЭМ!$D$10+'СЕТ СН'!$G$5-'СЕТ СН'!$G$17</f>
        <v>4175.4421833900005</v>
      </c>
    </row>
    <row r="72" spans="1:27" ht="15.75" x14ac:dyDescent="0.2">
      <c r="A72" s="36">
        <f t="shared" si="1"/>
        <v>43125</v>
      </c>
      <c r="B72" s="37">
        <f>SUMIFS(СВЦЭМ!$C$34:$C$777,СВЦЭМ!$A$34:$A$777,$A72,СВЦЭМ!$B$34:$B$777,B$47)+'СЕТ СН'!$G$9+СВЦЭМ!$D$10+'СЕТ СН'!$G$5-'СЕТ СН'!$G$17</f>
        <v>4196.806640060001</v>
      </c>
      <c r="C72" s="37">
        <f>SUMIFS(СВЦЭМ!$C$34:$C$777,СВЦЭМ!$A$34:$A$777,$A72,СВЦЭМ!$B$34:$B$777,C$47)+'СЕТ СН'!$G$9+СВЦЭМ!$D$10+'СЕТ СН'!$G$5-'СЕТ СН'!$G$17</f>
        <v>4251.5717733600004</v>
      </c>
      <c r="D72" s="37">
        <f>SUMIFS(СВЦЭМ!$C$34:$C$777,СВЦЭМ!$A$34:$A$777,$A72,СВЦЭМ!$B$34:$B$777,D$47)+'СЕТ СН'!$G$9+СВЦЭМ!$D$10+'СЕТ СН'!$G$5-'СЕТ СН'!$G$17</f>
        <v>4285.9483636900004</v>
      </c>
      <c r="E72" s="37">
        <f>SUMIFS(СВЦЭМ!$C$34:$C$777,СВЦЭМ!$A$34:$A$777,$A72,СВЦЭМ!$B$34:$B$777,E$47)+'СЕТ СН'!$G$9+СВЦЭМ!$D$10+'СЕТ СН'!$G$5-'СЕТ СН'!$G$17</f>
        <v>4292.7618417599997</v>
      </c>
      <c r="F72" s="37">
        <f>SUMIFS(СВЦЭМ!$C$34:$C$777,СВЦЭМ!$A$34:$A$777,$A72,СВЦЭМ!$B$34:$B$777,F$47)+'СЕТ СН'!$G$9+СВЦЭМ!$D$10+'СЕТ СН'!$G$5-'СЕТ СН'!$G$17</f>
        <v>4294.1067632100003</v>
      </c>
      <c r="G72" s="37">
        <f>SUMIFS(СВЦЭМ!$C$34:$C$777,СВЦЭМ!$A$34:$A$777,$A72,СВЦЭМ!$B$34:$B$777,G$47)+'СЕТ СН'!$G$9+СВЦЭМ!$D$10+'СЕТ СН'!$G$5-'СЕТ СН'!$G$17</f>
        <v>4278.6952177700005</v>
      </c>
      <c r="H72" s="37">
        <f>SUMIFS(СВЦЭМ!$C$34:$C$777,СВЦЭМ!$A$34:$A$777,$A72,СВЦЭМ!$B$34:$B$777,H$47)+'СЕТ СН'!$G$9+СВЦЭМ!$D$10+'СЕТ СН'!$G$5-'СЕТ СН'!$G$17</f>
        <v>4226.9900661399997</v>
      </c>
      <c r="I72" s="37">
        <f>SUMIFS(СВЦЭМ!$C$34:$C$777,СВЦЭМ!$A$34:$A$777,$A72,СВЦЭМ!$B$34:$B$777,I$47)+'СЕТ СН'!$G$9+СВЦЭМ!$D$10+'СЕТ СН'!$G$5-'СЕТ СН'!$G$17</f>
        <v>4164.8725535700005</v>
      </c>
      <c r="J72" s="37">
        <f>SUMIFS(СВЦЭМ!$C$34:$C$777,СВЦЭМ!$A$34:$A$777,$A72,СВЦЭМ!$B$34:$B$777,J$47)+'СЕТ СН'!$G$9+СВЦЭМ!$D$10+'СЕТ СН'!$G$5-'СЕТ СН'!$G$17</f>
        <v>4118.6491439800002</v>
      </c>
      <c r="K72" s="37">
        <f>SUMIFS(СВЦЭМ!$C$34:$C$777,СВЦЭМ!$A$34:$A$777,$A72,СВЦЭМ!$B$34:$B$777,K$47)+'СЕТ СН'!$G$9+СВЦЭМ!$D$10+'СЕТ СН'!$G$5-'СЕТ СН'!$G$17</f>
        <v>4060.8148861599998</v>
      </c>
      <c r="L72" s="37">
        <f>SUMIFS(СВЦЭМ!$C$34:$C$777,СВЦЭМ!$A$34:$A$777,$A72,СВЦЭМ!$B$34:$B$777,L$47)+'СЕТ СН'!$G$9+СВЦЭМ!$D$10+'СЕТ СН'!$G$5-'СЕТ СН'!$G$17</f>
        <v>4042.2915754199998</v>
      </c>
      <c r="M72" s="37">
        <f>SUMIFS(СВЦЭМ!$C$34:$C$777,СВЦЭМ!$A$34:$A$777,$A72,СВЦЭМ!$B$34:$B$777,M$47)+'СЕТ СН'!$G$9+СВЦЭМ!$D$10+'СЕТ СН'!$G$5-'СЕТ СН'!$G$17</f>
        <v>4048.1187562999999</v>
      </c>
      <c r="N72" s="37">
        <f>SUMIFS(СВЦЭМ!$C$34:$C$777,СВЦЭМ!$A$34:$A$777,$A72,СВЦЭМ!$B$34:$B$777,N$47)+'СЕТ СН'!$G$9+СВЦЭМ!$D$10+'СЕТ СН'!$G$5-'СЕТ СН'!$G$17</f>
        <v>4052.11622356</v>
      </c>
      <c r="O72" s="37">
        <f>SUMIFS(СВЦЭМ!$C$34:$C$777,СВЦЭМ!$A$34:$A$777,$A72,СВЦЭМ!$B$34:$B$777,O$47)+'СЕТ СН'!$G$9+СВЦЭМ!$D$10+'СЕТ СН'!$G$5-'СЕТ СН'!$G$17</f>
        <v>4051.2450944500001</v>
      </c>
      <c r="P72" s="37">
        <f>SUMIFS(СВЦЭМ!$C$34:$C$777,СВЦЭМ!$A$34:$A$777,$A72,СВЦЭМ!$B$34:$B$777,P$47)+'СЕТ СН'!$G$9+СВЦЭМ!$D$10+'СЕТ СН'!$G$5-'СЕТ СН'!$G$17</f>
        <v>4059.9987038099994</v>
      </c>
      <c r="Q72" s="37">
        <f>SUMIFS(СВЦЭМ!$C$34:$C$777,СВЦЭМ!$A$34:$A$777,$A72,СВЦЭМ!$B$34:$B$777,Q$47)+'СЕТ СН'!$G$9+СВЦЭМ!$D$10+'СЕТ СН'!$G$5-'СЕТ СН'!$G$17</f>
        <v>4062.16945592</v>
      </c>
      <c r="R72" s="37">
        <f>SUMIFS(СВЦЭМ!$C$34:$C$777,СВЦЭМ!$A$34:$A$777,$A72,СВЦЭМ!$B$34:$B$777,R$47)+'СЕТ СН'!$G$9+СВЦЭМ!$D$10+'СЕТ СН'!$G$5-'СЕТ СН'!$G$17</f>
        <v>4070.3770626399996</v>
      </c>
      <c r="S72" s="37">
        <f>SUMIFS(СВЦЭМ!$C$34:$C$777,СВЦЭМ!$A$34:$A$777,$A72,СВЦЭМ!$B$34:$B$777,S$47)+'СЕТ СН'!$G$9+СВЦЭМ!$D$10+'СЕТ СН'!$G$5-'СЕТ СН'!$G$17</f>
        <v>4061.92702022</v>
      </c>
      <c r="T72" s="37">
        <f>SUMIFS(СВЦЭМ!$C$34:$C$777,СВЦЭМ!$A$34:$A$777,$A72,СВЦЭМ!$B$34:$B$777,T$47)+'СЕТ СН'!$G$9+СВЦЭМ!$D$10+'СЕТ СН'!$G$5-'СЕТ СН'!$G$17</f>
        <v>4048.5632819699999</v>
      </c>
      <c r="U72" s="37">
        <f>SUMIFS(СВЦЭМ!$C$34:$C$777,СВЦЭМ!$A$34:$A$777,$A72,СВЦЭМ!$B$34:$B$777,U$47)+'СЕТ СН'!$G$9+СВЦЭМ!$D$10+'СЕТ СН'!$G$5-'СЕТ СН'!$G$17</f>
        <v>4042.0310636599993</v>
      </c>
      <c r="V72" s="37">
        <f>SUMIFS(СВЦЭМ!$C$34:$C$777,СВЦЭМ!$A$34:$A$777,$A72,СВЦЭМ!$B$34:$B$777,V$47)+'СЕТ СН'!$G$9+СВЦЭМ!$D$10+'СЕТ СН'!$G$5-'СЕТ СН'!$G$17</f>
        <v>4045.2399788899997</v>
      </c>
      <c r="W72" s="37">
        <f>SUMIFS(СВЦЭМ!$C$34:$C$777,СВЦЭМ!$A$34:$A$777,$A72,СВЦЭМ!$B$34:$B$777,W$47)+'СЕТ СН'!$G$9+СВЦЭМ!$D$10+'СЕТ СН'!$G$5-'СЕТ СН'!$G$17</f>
        <v>4048.7973826799994</v>
      </c>
      <c r="X72" s="37">
        <f>SUMIFS(СВЦЭМ!$C$34:$C$777,СВЦЭМ!$A$34:$A$777,$A72,СВЦЭМ!$B$34:$B$777,X$47)+'СЕТ СН'!$G$9+СВЦЭМ!$D$10+'СЕТ СН'!$G$5-'СЕТ СН'!$G$17</f>
        <v>4093.9248295000002</v>
      </c>
      <c r="Y72" s="37">
        <f>SUMIFS(СВЦЭМ!$C$34:$C$777,СВЦЭМ!$A$34:$A$777,$A72,СВЦЭМ!$B$34:$B$777,Y$47)+'СЕТ СН'!$G$9+СВЦЭМ!$D$10+'СЕТ СН'!$G$5-'СЕТ СН'!$G$17</f>
        <v>4164.2739087500004</v>
      </c>
    </row>
    <row r="73" spans="1:27" ht="15.75" x14ac:dyDescent="0.2">
      <c r="A73" s="36">
        <f t="shared" si="1"/>
        <v>43126</v>
      </c>
      <c r="B73" s="37">
        <f>SUMIFS(СВЦЭМ!$C$34:$C$777,СВЦЭМ!$A$34:$A$777,$A73,СВЦЭМ!$B$34:$B$777,B$47)+'СЕТ СН'!$G$9+СВЦЭМ!$D$10+'СЕТ СН'!$G$5-'СЕТ СН'!$G$17</f>
        <v>4185.7301236900003</v>
      </c>
      <c r="C73" s="37">
        <f>SUMIFS(СВЦЭМ!$C$34:$C$777,СВЦЭМ!$A$34:$A$777,$A73,СВЦЭМ!$B$34:$B$777,C$47)+'СЕТ СН'!$G$9+СВЦЭМ!$D$10+'СЕТ СН'!$G$5-'СЕТ СН'!$G$17</f>
        <v>4235.7702578600001</v>
      </c>
      <c r="D73" s="37">
        <f>SUMIFS(СВЦЭМ!$C$34:$C$777,СВЦЭМ!$A$34:$A$777,$A73,СВЦЭМ!$B$34:$B$777,D$47)+'СЕТ СН'!$G$9+СВЦЭМ!$D$10+'СЕТ СН'!$G$5-'СЕТ СН'!$G$17</f>
        <v>4272.1240572300003</v>
      </c>
      <c r="E73" s="37">
        <f>SUMIFS(СВЦЭМ!$C$34:$C$777,СВЦЭМ!$A$34:$A$777,$A73,СВЦЭМ!$B$34:$B$777,E$47)+'СЕТ СН'!$G$9+СВЦЭМ!$D$10+'СЕТ СН'!$G$5-'СЕТ СН'!$G$17</f>
        <v>4287.0117622300004</v>
      </c>
      <c r="F73" s="37">
        <f>SUMIFS(СВЦЭМ!$C$34:$C$777,СВЦЭМ!$A$34:$A$777,$A73,СВЦЭМ!$B$34:$B$777,F$47)+'СЕТ СН'!$G$9+СВЦЭМ!$D$10+'СЕТ СН'!$G$5-'СЕТ СН'!$G$17</f>
        <v>4282.0008166100006</v>
      </c>
      <c r="G73" s="37">
        <f>SUMIFS(СВЦЭМ!$C$34:$C$777,СВЦЭМ!$A$34:$A$777,$A73,СВЦЭМ!$B$34:$B$777,G$47)+'СЕТ СН'!$G$9+СВЦЭМ!$D$10+'СЕТ СН'!$G$5-'СЕТ СН'!$G$17</f>
        <v>4258.9035424100002</v>
      </c>
      <c r="H73" s="37">
        <f>SUMIFS(СВЦЭМ!$C$34:$C$777,СВЦЭМ!$A$34:$A$777,$A73,СВЦЭМ!$B$34:$B$777,H$47)+'СЕТ СН'!$G$9+СВЦЭМ!$D$10+'СЕТ СН'!$G$5-'СЕТ СН'!$G$17</f>
        <v>4203.1080907599999</v>
      </c>
      <c r="I73" s="37">
        <f>SUMIFS(СВЦЭМ!$C$34:$C$777,СВЦЭМ!$A$34:$A$777,$A73,СВЦЭМ!$B$34:$B$777,I$47)+'СЕТ СН'!$G$9+СВЦЭМ!$D$10+'СЕТ СН'!$G$5-'СЕТ СН'!$G$17</f>
        <v>4144.5078152300002</v>
      </c>
      <c r="J73" s="37">
        <f>SUMIFS(СВЦЭМ!$C$34:$C$777,СВЦЭМ!$A$34:$A$777,$A73,СВЦЭМ!$B$34:$B$777,J$47)+'СЕТ СН'!$G$9+СВЦЭМ!$D$10+'СЕТ СН'!$G$5-'СЕТ СН'!$G$17</f>
        <v>4100.7793163100005</v>
      </c>
      <c r="K73" s="37">
        <f>SUMIFS(СВЦЭМ!$C$34:$C$777,СВЦЭМ!$A$34:$A$777,$A73,СВЦЭМ!$B$34:$B$777,K$47)+'СЕТ СН'!$G$9+СВЦЭМ!$D$10+'СЕТ СН'!$G$5-'СЕТ СН'!$G$17</f>
        <v>4029.5180823699998</v>
      </c>
      <c r="L73" s="37">
        <f>SUMIFS(СВЦЭМ!$C$34:$C$777,СВЦЭМ!$A$34:$A$777,$A73,СВЦЭМ!$B$34:$B$777,L$47)+'СЕТ СН'!$G$9+СВЦЭМ!$D$10+'СЕТ СН'!$G$5-'СЕТ СН'!$G$17</f>
        <v>3999.0630356699999</v>
      </c>
      <c r="M73" s="37">
        <f>SUMIFS(СВЦЭМ!$C$34:$C$777,СВЦЭМ!$A$34:$A$777,$A73,СВЦЭМ!$B$34:$B$777,M$47)+'СЕТ СН'!$G$9+СВЦЭМ!$D$10+'СЕТ СН'!$G$5-'СЕТ СН'!$G$17</f>
        <v>4014.2580848700004</v>
      </c>
      <c r="N73" s="37">
        <f>SUMIFS(СВЦЭМ!$C$34:$C$777,СВЦЭМ!$A$34:$A$777,$A73,СВЦЭМ!$B$34:$B$777,N$47)+'СЕТ СН'!$G$9+СВЦЭМ!$D$10+'СЕТ СН'!$G$5-'СЕТ СН'!$G$17</f>
        <v>4025.97157156</v>
      </c>
      <c r="O73" s="37">
        <f>SUMIFS(СВЦЭМ!$C$34:$C$777,СВЦЭМ!$A$34:$A$777,$A73,СВЦЭМ!$B$34:$B$777,O$47)+'СЕТ СН'!$G$9+СВЦЭМ!$D$10+'СЕТ СН'!$G$5-'СЕТ СН'!$G$17</f>
        <v>4031.3356159599994</v>
      </c>
      <c r="P73" s="37">
        <f>SUMIFS(СВЦЭМ!$C$34:$C$777,СВЦЭМ!$A$34:$A$777,$A73,СВЦЭМ!$B$34:$B$777,P$47)+'СЕТ СН'!$G$9+СВЦЭМ!$D$10+'СЕТ СН'!$G$5-'СЕТ СН'!$G$17</f>
        <v>4043.1752772699997</v>
      </c>
      <c r="Q73" s="37">
        <f>SUMIFS(СВЦЭМ!$C$34:$C$777,СВЦЭМ!$A$34:$A$777,$A73,СВЦЭМ!$B$34:$B$777,Q$47)+'СЕТ СН'!$G$9+СВЦЭМ!$D$10+'СЕТ СН'!$G$5-'СЕТ СН'!$G$17</f>
        <v>4052.0059404799999</v>
      </c>
      <c r="R73" s="37">
        <f>SUMIFS(СВЦЭМ!$C$34:$C$777,СВЦЭМ!$A$34:$A$777,$A73,СВЦЭМ!$B$34:$B$777,R$47)+'СЕТ СН'!$G$9+СВЦЭМ!$D$10+'СЕТ СН'!$G$5-'СЕТ СН'!$G$17</f>
        <v>4055.9747485599996</v>
      </c>
      <c r="S73" s="37">
        <f>SUMIFS(СВЦЭМ!$C$34:$C$777,СВЦЭМ!$A$34:$A$777,$A73,СВЦЭМ!$B$34:$B$777,S$47)+'СЕТ СН'!$G$9+СВЦЭМ!$D$10+'СЕТ СН'!$G$5-'СЕТ СН'!$G$17</f>
        <v>4043.7308762500002</v>
      </c>
      <c r="T73" s="37">
        <f>SUMIFS(СВЦЭМ!$C$34:$C$777,СВЦЭМ!$A$34:$A$777,$A73,СВЦЭМ!$B$34:$B$777,T$47)+'СЕТ СН'!$G$9+СВЦЭМ!$D$10+'СЕТ СН'!$G$5-'СЕТ СН'!$G$17</f>
        <v>4007.1108563900002</v>
      </c>
      <c r="U73" s="37">
        <f>SUMIFS(СВЦЭМ!$C$34:$C$777,СВЦЭМ!$A$34:$A$777,$A73,СВЦЭМ!$B$34:$B$777,U$47)+'СЕТ СН'!$G$9+СВЦЭМ!$D$10+'СЕТ СН'!$G$5-'СЕТ СН'!$G$17</f>
        <v>3998.8879702500003</v>
      </c>
      <c r="V73" s="37">
        <f>SUMIFS(СВЦЭМ!$C$34:$C$777,СВЦЭМ!$A$34:$A$777,$A73,СВЦЭМ!$B$34:$B$777,V$47)+'СЕТ СН'!$G$9+СВЦЭМ!$D$10+'СЕТ СН'!$G$5-'СЕТ СН'!$G$17</f>
        <v>4011.9958142399996</v>
      </c>
      <c r="W73" s="37">
        <f>SUMIFS(СВЦЭМ!$C$34:$C$777,СВЦЭМ!$A$34:$A$777,$A73,СВЦЭМ!$B$34:$B$777,W$47)+'СЕТ СН'!$G$9+СВЦЭМ!$D$10+'СЕТ СН'!$G$5-'СЕТ СН'!$G$17</f>
        <v>4033.2869900399996</v>
      </c>
      <c r="X73" s="37">
        <f>SUMIFS(СВЦЭМ!$C$34:$C$777,СВЦЭМ!$A$34:$A$777,$A73,СВЦЭМ!$B$34:$B$777,X$47)+'СЕТ СН'!$G$9+СВЦЭМ!$D$10+'СЕТ СН'!$G$5-'СЕТ СН'!$G$17</f>
        <v>4093.7986631099998</v>
      </c>
      <c r="Y73" s="37">
        <f>SUMIFS(СВЦЭМ!$C$34:$C$777,СВЦЭМ!$A$34:$A$777,$A73,СВЦЭМ!$B$34:$B$777,Y$47)+'СЕТ СН'!$G$9+СВЦЭМ!$D$10+'СЕТ СН'!$G$5-'СЕТ СН'!$G$17</f>
        <v>4177.4635269100008</v>
      </c>
    </row>
    <row r="74" spans="1:27" ht="15.75" x14ac:dyDescent="0.2">
      <c r="A74" s="36">
        <f t="shared" si="1"/>
        <v>43127</v>
      </c>
      <c r="B74" s="37">
        <f>SUMIFS(СВЦЭМ!$C$34:$C$777,СВЦЭМ!$A$34:$A$777,$A74,СВЦЭМ!$B$34:$B$777,B$47)+'СЕТ СН'!$G$9+СВЦЭМ!$D$10+'СЕТ СН'!$G$5-'СЕТ СН'!$G$17</f>
        <v>4166.4631973799997</v>
      </c>
      <c r="C74" s="37">
        <f>SUMIFS(СВЦЭМ!$C$34:$C$777,СВЦЭМ!$A$34:$A$777,$A74,СВЦЭМ!$B$34:$B$777,C$47)+'СЕТ СН'!$G$9+СВЦЭМ!$D$10+'СЕТ СН'!$G$5-'СЕТ СН'!$G$17</f>
        <v>4201.7401805100008</v>
      </c>
      <c r="D74" s="37">
        <f>SUMIFS(СВЦЭМ!$C$34:$C$777,СВЦЭМ!$A$34:$A$777,$A74,СВЦЭМ!$B$34:$B$777,D$47)+'СЕТ СН'!$G$9+СВЦЭМ!$D$10+'СЕТ СН'!$G$5-'СЕТ СН'!$G$17</f>
        <v>4272.2970022899999</v>
      </c>
      <c r="E74" s="37">
        <f>SUMIFS(СВЦЭМ!$C$34:$C$777,СВЦЭМ!$A$34:$A$777,$A74,СВЦЭМ!$B$34:$B$777,E$47)+'СЕТ СН'!$G$9+СВЦЭМ!$D$10+'СЕТ СН'!$G$5-'СЕТ СН'!$G$17</f>
        <v>4283.2637556500003</v>
      </c>
      <c r="F74" s="37">
        <f>SUMIFS(СВЦЭМ!$C$34:$C$777,СВЦЭМ!$A$34:$A$777,$A74,СВЦЭМ!$B$34:$B$777,F$47)+'СЕТ СН'!$G$9+СВЦЭМ!$D$10+'СЕТ СН'!$G$5-'СЕТ СН'!$G$17</f>
        <v>4274.6080374200001</v>
      </c>
      <c r="G74" s="37">
        <f>SUMIFS(СВЦЭМ!$C$34:$C$777,СВЦЭМ!$A$34:$A$777,$A74,СВЦЭМ!$B$34:$B$777,G$47)+'СЕТ СН'!$G$9+СВЦЭМ!$D$10+'СЕТ СН'!$G$5-'СЕТ СН'!$G$17</f>
        <v>4269.8949803300002</v>
      </c>
      <c r="H74" s="37">
        <f>SUMIFS(СВЦЭМ!$C$34:$C$777,СВЦЭМ!$A$34:$A$777,$A74,СВЦЭМ!$B$34:$B$777,H$47)+'СЕТ СН'!$G$9+СВЦЭМ!$D$10+'СЕТ СН'!$G$5-'СЕТ СН'!$G$17</f>
        <v>4242.0533340400007</v>
      </c>
      <c r="I74" s="37">
        <f>SUMIFS(СВЦЭМ!$C$34:$C$777,СВЦЭМ!$A$34:$A$777,$A74,СВЦЭМ!$B$34:$B$777,I$47)+'СЕТ СН'!$G$9+СВЦЭМ!$D$10+'СЕТ СН'!$G$5-'СЕТ СН'!$G$17</f>
        <v>4177.9758689199998</v>
      </c>
      <c r="J74" s="37">
        <f>SUMIFS(СВЦЭМ!$C$34:$C$777,СВЦЭМ!$A$34:$A$777,$A74,СВЦЭМ!$B$34:$B$777,J$47)+'СЕТ СН'!$G$9+СВЦЭМ!$D$10+'СЕТ СН'!$G$5-'СЕТ СН'!$G$17</f>
        <v>4116.4765744100005</v>
      </c>
      <c r="K74" s="37">
        <f>SUMIFS(СВЦЭМ!$C$34:$C$777,СВЦЭМ!$A$34:$A$777,$A74,СВЦЭМ!$B$34:$B$777,K$47)+'СЕТ СН'!$G$9+СВЦЭМ!$D$10+'СЕТ СН'!$G$5-'СЕТ СН'!$G$17</f>
        <v>4060.7825249299999</v>
      </c>
      <c r="L74" s="37">
        <f>SUMIFS(СВЦЭМ!$C$34:$C$777,СВЦЭМ!$A$34:$A$777,$A74,СВЦЭМ!$B$34:$B$777,L$47)+'СЕТ СН'!$G$9+СВЦЭМ!$D$10+'СЕТ СН'!$G$5-'СЕТ СН'!$G$17</f>
        <v>4034.1205244999996</v>
      </c>
      <c r="M74" s="37">
        <f>SUMIFS(СВЦЭМ!$C$34:$C$777,СВЦЭМ!$A$34:$A$777,$A74,СВЦЭМ!$B$34:$B$777,M$47)+'СЕТ СН'!$G$9+СВЦЭМ!$D$10+'СЕТ СН'!$G$5-'СЕТ СН'!$G$17</f>
        <v>4027.8399402500004</v>
      </c>
      <c r="N74" s="37">
        <f>SUMIFS(СВЦЭМ!$C$34:$C$777,СВЦЭМ!$A$34:$A$777,$A74,СВЦЭМ!$B$34:$B$777,N$47)+'СЕТ СН'!$G$9+СВЦЭМ!$D$10+'СЕТ СН'!$G$5-'СЕТ СН'!$G$17</f>
        <v>4040.2636217300001</v>
      </c>
      <c r="O74" s="37">
        <f>SUMIFS(СВЦЭМ!$C$34:$C$777,СВЦЭМ!$A$34:$A$777,$A74,СВЦЭМ!$B$34:$B$777,O$47)+'СЕТ СН'!$G$9+СВЦЭМ!$D$10+'СЕТ СН'!$G$5-'СЕТ СН'!$G$17</f>
        <v>4049.62861828</v>
      </c>
      <c r="P74" s="37">
        <f>SUMIFS(СВЦЭМ!$C$34:$C$777,СВЦЭМ!$A$34:$A$777,$A74,СВЦЭМ!$B$34:$B$777,P$47)+'СЕТ СН'!$G$9+СВЦЭМ!$D$10+'СЕТ СН'!$G$5-'СЕТ СН'!$G$17</f>
        <v>4069.1884818699996</v>
      </c>
      <c r="Q74" s="37">
        <f>SUMIFS(СВЦЭМ!$C$34:$C$777,СВЦЭМ!$A$34:$A$777,$A74,СВЦЭМ!$B$34:$B$777,Q$47)+'СЕТ СН'!$G$9+СВЦЭМ!$D$10+'СЕТ СН'!$G$5-'СЕТ СН'!$G$17</f>
        <v>4077.3317987699998</v>
      </c>
      <c r="R74" s="37">
        <f>SUMIFS(СВЦЭМ!$C$34:$C$777,СВЦЭМ!$A$34:$A$777,$A74,СВЦЭМ!$B$34:$B$777,R$47)+'СЕТ СН'!$G$9+СВЦЭМ!$D$10+'СЕТ СН'!$G$5-'СЕТ СН'!$G$17</f>
        <v>4084.7457559099998</v>
      </c>
      <c r="S74" s="37">
        <f>SUMIFS(СВЦЭМ!$C$34:$C$777,СВЦЭМ!$A$34:$A$777,$A74,СВЦЭМ!$B$34:$B$777,S$47)+'СЕТ СН'!$G$9+СВЦЭМ!$D$10+'СЕТ СН'!$G$5-'СЕТ СН'!$G$17</f>
        <v>4065.4902843099994</v>
      </c>
      <c r="T74" s="37">
        <f>SUMIFS(СВЦЭМ!$C$34:$C$777,СВЦЭМ!$A$34:$A$777,$A74,СВЦЭМ!$B$34:$B$777,T$47)+'СЕТ СН'!$G$9+СВЦЭМ!$D$10+'СЕТ СН'!$G$5-'СЕТ СН'!$G$17</f>
        <v>4022.9998724900001</v>
      </c>
      <c r="U74" s="37">
        <f>SUMIFS(СВЦЭМ!$C$34:$C$777,СВЦЭМ!$A$34:$A$777,$A74,СВЦЭМ!$B$34:$B$777,U$47)+'СЕТ СН'!$G$9+СВЦЭМ!$D$10+'СЕТ СН'!$G$5-'СЕТ СН'!$G$17</f>
        <v>4016.8366977999999</v>
      </c>
      <c r="V74" s="37">
        <f>SUMIFS(СВЦЭМ!$C$34:$C$777,СВЦЭМ!$A$34:$A$777,$A74,СВЦЭМ!$B$34:$B$777,V$47)+'СЕТ СН'!$G$9+СВЦЭМ!$D$10+'СЕТ СН'!$G$5-'СЕТ СН'!$G$17</f>
        <v>4024.9084574599997</v>
      </c>
      <c r="W74" s="37">
        <f>SUMIFS(СВЦЭМ!$C$34:$C$777,СВЦЭМ!$A$34:$A$777,$A74,СВЦЭМ!$B$34:$B$777,W$47)+'СЕТ СН'!$G$9+СВЦЭМ!$D$10+'СЕТ СН'!$G$5-'СЕТ СН'!$G$17</f>
        <v>4034.5221222699997</v>
      </c>
      <c r="X74" s="37">
        <f>SUMIFS(СВЦЭМ!$C$34:$C$777,СВЦЭМ!$A$34:$A$777,$A74,СВЦЭМ!$B$34:$B$777,X$47)+'СЕТ СН'!$G$9+СВЦЭМ!$D$10+'СЕТ СН'!$G$5-'СЕТ СН'!$G$17</f>
        <v>4057.1247582399997</v>
      </c>
      <c r="Y74" s="37">
        <f>SUMIFS(СВЦЭМ!$C$34:$C$777,СВЦЭМ!$A$34:$A$777,$A74,СВЦЭМ!$B$34:$B$777,Y$47)+'СЕТ СН'!$G$9+СВЦЭМ!$D$10+'СЕТ СН'!$G$5-'СЕТ СН'!$G$17</f>
        <v>4123.3030892100005</v>
      </c>
    </row>
    <row r="75" spans="1:27" ht="15.75" x14ac:dyDescent="0.2">
      <c r="A75" s="36">
        <f t="shared" si="1"/>
        <v>43128</v>
      </c>
      <c r="B75" s="37">
        <f>SUMIFS(СВЦЭМ!$C$34:$C$777,СВЦЭМ!$A$34:$A$777,$A75,СВЦЭМ!$B$34:$B$777,B$47)+'СЕТ СН'!$G$9+СВЦЭМ!$D$10+'СЕТ СН'!$G$5-'СЕТ СН'!$G$17</f>
        <v>4190.2767274500002</v>
      </c>
      <c r="C75" s="37">
        <f>SUMIFS(СВЦЭМ!$C$34:$C$777,СВЦЭМ!$A$34:$A$777,$A75,СВЦЭМ!$B$34:$B$777,C$47)+'СЕТ СН'!$G$9+СВЦЭМ!$D$10+'СЕТ СН'!$G$5-'СЕТ СН'!$G$17</f>
        <v>4225.8167244100005</v>
      </c>
      <c r="D75" s="37">
        <f>SUMIFS(СВЦЭМ!$C$34:$C$777,СВЦЭМ!$A$34:$A$777,$A75,СВЦЭМ!$B$34:$B$777,D$47)+'СЕТ СН'!$G$9+СВЦЭМ!$D$10+'СЕТ СН'!$G$5-'СЕТ СН'!$G$17</f>
        <v>4283.1404683500004</v>
      </c>
      <c r="E75" s="37">
        <f>SUMIFS(СВЦЭМ!$C$34:$C$777,СВЦЭМ!$A$34:$A$777,$A75,СВЦЭМ!$B$34:$B$777,E$47)+'СЕТ СН'!$G$9+СВЦЭМ!$D$10+'СЕТ СН'!$G$5-'СЕТ СН'!$G$17</f>
        <v>4301.9887200599997</v>
      </c>
      <c r="F75" s="37">
        <f>SUMIFS(СВЦЭМ!$C$34:$C$777,СВЦЭМ!$A$34:$A$777,$A75,СВЦЭМ!$B$34:$B$777,F$47)+'СЕТ СН'!$G$9+СВЦЭМ!$D$10+'СЕТ СН'!$G$5-'СЕТ СН'!$G$17</f>
        <v>4305.7118030500005</v>
      </c>
      <c r="G75" s="37">
        <f>SUMIFS(СВЦЭМ!$C$34:$C$777,СВЦЭМ!$A$34:$A$777,$A75,СВЦЭМ!$B$34:$B$777,G$47)+'СЕТ СН'!$G$9+СВЦЭМ!$D$10+'СЕТ СН'!$G$5-'СЕТ СН'!$G$17</f>
        <v>4298.7000964999997</v>
      </c>
      <c r="H75" s="37">
        <f>SUMIFS(СВЦЭМ!$C$34:$C$777,СВЦЭМ!$A$34:$A$777,$A75,СВЦЭМ!$B$34:$B$777,H$47)+'СЕТ СН'!$G$9+СВЦЭМ!$D$10+'СЕТ СН'!$G$5-'СЕТ СН'!$G$17</f>
        <v>4265.9621719899997</v>
      </c>
      <c r="I75" s="37">
        <f>SUMIFS(СВЦЭМ!$C$34:$C$777,СВЦЭМ!$A$34:$A$777,$A75,СВЦЭМ!$B$34:$B$777,I$47)+'СЕТ СН'!$G$9+СВЦЭМ!$D$10+'СЕТ СН'!$G$5-'СЕТ СН'!$G$17</f>
        <v>4207.9251909800005</v>
      </c>
      <c r="J75" s="37">
        <f>SUMIFS(СВЦЭМ!$C$34:$C$777,СВЦЭМ!$A$34:$A$777,$A75,СВЦЭМ!$B$34:$B$777,J$47)+'СЕТ СН'!$G$9+СВЦЭМ!$D$10+'СЕТ СН'!$G$5-'СЕТ СН'!$G$17</f>
        <v>4138.9569481500002</v>
      </c>
      <c r="K75" s="37">
        <f>SUMIFS(СВЦЭМ!$C$34:$C$777,СВЦЭМ!$A$34:$A$777,$A75,СВЦЭМ!$B$34:$B$777,K$47)+'СЕТ СН'!$G$9+СВЦЭМ!$D$10+'СЕТ СН'!$G$5-'СЕТ СН'!$G$17</f>
        <v>4078.6516261100001</v>
      </c>
      <c r="L75" s="37">
        <f>SUMIFS(СВЦЭМ!$C$34:$C$777,СВЦЭМ!$A$34:$A$777,$A75,СВЦЭМ!$B$34:$B$777,L$47)+'СЕТ СН'!$G$9+СВЦЭМ!$D$10+'СЕТ СН'!$G$5-'СЕТ СН'!$G$17</f>
        <v>4045.1312112700002</v>
      </c>
      <c r="M75" s="37">
        <f>SUMIFS(СВЦЭМ!$C$34:$C$777,СВЦЭМ!$A$34:$A$777,$A75,СВЦЭМ!$B$34:$B$777,M$47)+'СЕТ СН'!$G$9+СВЦЭМ!$D$10+'СЕТ СН'!$G$5-'СЕТ СН'!$G$17</f>
        <v>4039.8518613599995</v>
      </c>
      <c r="N75" s="37">
        <f>SUMIFS(СВЦЭМ!$C$34:$C$777,СВЦЭМ!$A$34:$A$777,$A75,СВЦЭМ!$B$34:$B$777,N$47)+'СЕТ СН'!$G$9+СВЦЭМ!$D$10+'СЕТ СН'!$G$5-'СЕТ СН'!$G$17</f>
        <v>4049.5910929500001</v>
      </c>
      <c r="O75" s="37">
        <f>SUMIFS(СВЦЭМ!$C$34:$C$777,СВЦЭМ!$A$34:$A$777,$A75,СВЦЭМ!$B$34:$B$777,O$47)+'СЕТ СН'!$G$9+СВЦЭМ!$D$10+'СЕТ СН'!$G$5-'СЕТ СН'!$G$17</f>
        <v>4058.9992830399992</v>
      </c>
      <c r="P75" s="37">
        <f>SUMIFS(СВЦЭМ!$C$34:$C$777,СВЦЭМ!$A$34:$A$777,$A75,СВЦЭМ!$B$34:$B$777,P$47)+'СЕТ СН'!$G$9+СВЦЭМ!$D$10+'СЕТ СН'!$G$5-'СЕТ СН'!$G$17</f>
        <v>4067.8439347799999</v>
      </c>
      <c r="Q75" s="37">
        <f>SUMIFS(СВЦЭМ!$C$34:$C$777,СВЦЭМ!$A$34:$A$777,$A75,СВЦЭМ!$B$34:$B$777,Q$47)+'СЕТ СН'!$G$9+СВЦЭМ!$D$10+'СЕТ СН'!$G$5-'СЕТ СН'!$G$17</f>
        <v>4085.8559437499994</v>
      </c>
      <c r="R75" s="37">
        <f>SUMIFS(СВЦЭМ!$C$34:$C$777,СВЦЭМ!$A$34:$A$777,$A75,СВЦЭМ!$B$34:$B$777,R$47)+'СЕТ СН'!$G$9+СВЦЭМ!$D$10+'СЕТ СН'!$G$5-'СЕТ СН'!$G$17</f>
        <v>4090.6582430200001</v>
      </c>
      <c r="S75" s="37">
        <f>SUMIFS(СВЦЭМ!$C$34:$C$777,СВЦЭМ!$A$34:$A$777,$A75,СВЦЭМ!$B$34:$B$777,S$47)+'СЕТ СН'!$G$9+СВЦЭМ!$D$10+'СЕТ СН'!$G$5-'СЕТ СН'!$G$17</f>
        <v>4059.5776249799997</v>
      </c>
      <c r="T75" s="37">
        <f>SUMIFS(СВЦЭМ!$C$34:$C$777,СВЦЭМ!$A$34:$A$777,$A75,СВЦЭМ!$B$34:$B$777,T$47)+'СЕТ СН'!$G$9+СВЦЭМ!$D$10+'СЕТ СН'!$G$5-'СЕТ СН'!$G$17</f>
        <v>4032.6489143099993</v>
      </c>
      <c r="U75" s="37">
        <f>SUMIFS(СВЦЭМ!$C$34:$C$777,СВЦЭМ!$A$34:$A$777,$A75,СВЦЭМ!$B$34:$B$777,U$47)+'СЕТ СН'!$G$9+СВЦЭМ!$D$10+'СЕТ СН'!$G$5-'СЕТ СН'!$G$17</f>
        <v>4038.5766332299995</v>
      </c>
      <c r="V75" s="37">
        <f>SUMIFS(СВЦЭМ!$C$34:$C$777,СВЦЭМ!$A$34:$A$777,$A75,СВЦЭМ!$B$34:$B$777,V$47)+'СЕТ СН'!$G$9+СВЦЭМ!$D$10+'СЕТ СН'!$G$5-'СЕТ СН'!$G$17</f>
        <v>4035.6378396000005</v>
      </c>
      <c r="W75" s="37">
        <f>SUMIFS(СВЦЭМ!$C$34:$C$777,СВЦЭМ!$A$34:$A$777,$A75,СВЦЭМ!$B$34:$B$777,W$47)+'СЕТ СН'!$G$9+СВЦЭМ!$D$10+'СЕТ СН'!$G$5-'СЕТ СН'!$G$17</f>
        <v>4032.0950851100001</v>
      </c>
      <c r="X75" s="37">
        <f>SUMIFS(СВЦЭМ!$C$34:$C$777,СВЦЭМ!$A$34:$A$777,$A75,СВЦЭМ!$B$34:$B$777,X$47)+'СЕТ СН'!$G$9+СВЦЭМ!$D$10+'СЕТ СН'!$G$5-'СЕТ СН'!$G$17</f>
        <v>4054.7223500299992</v>
      </c>
      <c r="Y75" s="37">
        <f>SUMIFS(СВЦЭМ!$C$34:$C$777,СВЦЭМ!$A$34:$A$777,$A75,СВЦЭМ!$B$34:$B$777,Y$47)+'СЕТ СН'!$G$9+СВЦЭМ!$D$10+'СЕТ СН'!$G$5-'СЕТ СН'!$G$17</f>
        <v>4122.2028318500006</v>
      </c>
    </row>
    <row r="76" spans="1:27" ht="15.75" x14ac:dyDescent="0.2">
      <c r="A76" s="36">
        <f t="shared" si="1"/>
        <v>43129</v>
      </c>
      <c r="B76" s="37">
        <f>SUMIFS(СВЦЭМ!$C$34:$C$777,СВЦЭМ!$A$34:$A$777,$A76,СВЦЭМ!$B$34:$B$777,B$47)+'СЕТ СН'!$G$9+СВЦЭМ!$D$10+'СЕТ СН'!$G$5-'СЕТ СН'!$G$17</f>
        <v>4177.9913976400003</v>
      </c>
      <c r="C76" s="37">
        <f>SUMIFS(СВЦЭМ!$C$34:$C$777,СВЦЭМ!$A$34:$A$777,$A76,СВЦЭМ!$B$34:$B$777,C$47)+'СЕТ СН'!$G$9+СВЦЭМ!$D$10+'СЕТ СН'!$G$5-'СЕТ СН'!$G$17</f>
        <v>4209.53017241</v>
      </c>
      <c r="D76" s="37">
        <f>SUMIFS(СВЦЭМ!$C$34:$C$777,СВЦЭМ!$A$34:$A$777,$A76,СВЦЭМ!$B$34:$B$777,D$47)+'СЕТ СН'!$G$9+СВЦЭМ!$D$10+'СЕТ СН'!$G$5-'СЕТ СН'!$G$17</f>
        <v>4258.6881149299998</v>
      </c>
      <c r="E76" s="37">
        <f>SUMIFS(СВЦЭМ!$C$34:$C$777,СВЦЭМ!$A$34:$A$777,$A76,СВЦЭМ!$B$34:$B$777,E$47)+'СЕТ СН'!$G$9+СВЦЭМ!$D$10+'СЕТ СН'!$G$5-'СЕТ СН'!$G$17</f>
        <v>4272.6285948200002</v>
      </c>
      <c r="F76" s="37">
        <f>SUMIFS(СВЦЭМ!$C$34:$C$777,СВЦЭМ!$A$34:$A$777,$A76,СВЦЭМ!$B$34:$B$777,F$47)+'СЕТ СН'!$G$9+СВЦЭМ!$D$10+'СЕТ СН'!$G$5-'СЕТ СН'!$G$17</f>
        <v>4270.2715749999998</v>
      </c>
      <c r="G76" s="37">
        <f>SUMIFS(СВЦЭМ!$C$34:$C$777,СВЦЭМ!$A$34:$A$777,$A76,СВЦЭМ!$B$34:$B$777,G$47)+'СЕТ СН'!$G$9+СВЦЭМ!$D$10+'СЕТ СН'!$G$5-'СЕТ СН'!$G$17</f>
        <v>4257.4319525600004</v>
      </c>
      <c r="H76" s="37">
        <f>SUMIFS(СВЦЭМ!$C$34:$C$777,СВЦЭМ!$A$34:$A$777,$A76,СВЦЭМ!$B$34:$B$777,H$47)+'СЕТ СН'!$G$9+СВЦЭМ!$D$10+'СЕТ СН'!$G$5-'СЕТ СН'!$G$17</f>
        <v>4198.3813435000002</v>
      </c>
      <c r="I76" s="37">
        <f>SUMIFS(СВЦЭМ!$C$34:$C$777,СВЦЭМ!$A$34:$A$777,$A76,СВЦЭМ!$B$34:$B$777,I$47)+'СЕТ СН'!$G$9+СВЦЭМ!$D$10+'СЕТ СН'!$G$5-'СЕТ СН'!$G$17</f>
        <v>4121.0796911300004</v>
      </c>
      <c r="J76" s="37">
        <f>SUMIFS(СВЦЭМ!$C$34:$C$777,СВЦЭМ!$A$34:$A$777,$A76,СВЦЭМ!$B$34:$B$777,J$47)+'СЕТ СН'!$G$9+СВЦЭМ!$D$10+'СЕТ СН'!$G$5-'СЕТ СН'!$G$17</f>
        <v>4082.2589726800002</v>
      </c>
      <c r="K76" s="37">
        <f>SUMIFS(СВЦЭМ!$C$34:$C$777,СВЦЭМ!$A$34:$A$777,$A76,СВЦЭМ!$B$34:$B$777,K$47)+'СЕТ СН'!$G$9+СВЦЭМ!$D$10+'СЕТ СН'!$G$5-'СЕТ СН'!$G$17</f>
        <v>4053.0583284099998</v>
      </c>
      <c r="L76" s="37">
        <f>SUMIFS(СВЦЭМ!$C$34:$C$777,СВЦЭМ!$A$34:$A$777,$A76,СВЦЭМ!$B$34:$B$777,L$47)+'СЕТ СН'!$G$9+СВЦЭМ!$D$10+'СЕТ СН'!$G$5-'СЕТ СН'!$G$17</f>
        <v>4041.25190952</v>
      </c>
      <c r="M76" s="37">
        <f>SUMIFS(СВЦЭМ!$C$34:$C$777,СВЦЭМ!$A$34:$A$777,$A76,СВЦЭМ!$B$34:$B$777,M$47)+'СЕТ СН'!$G$9+СВЦЭМ!$D$10+'СЕТ СН'!$G$5-'СЕТ СН'!$G$17</f>
        <v>4044.4355365899996</v>
      </c>
      <c r="N76" s="37">
        <f>SUMIFS(СВЦЭМ!$C$34:$C$777,СВЦЭМ!$A$34:$A$777,$A76,СВЦЭМ!$B$34:$B$777,N$47)+'СЕТ СН'!$G$9+СВЦЭМ!$D$10+'СЕТ СН'!$G$5-'СЕТ СН'!$G$17</f>
        <v>4056.3376412900002</v>
      </c>
      <c r="O76" s="37">
        <f>SUMIFS(СВЦЭМ!$C$34:$C$777,СВЦЭМ!$A$34:$A$777,$A76,СВЦЭМ!$B$34:$B$777,O$47)+'СЕТ СН'!$G$9+СВЦЭМ!$D$10+'СЕТ СН'!$G$5-'СЕТ СН'!$G$17</f>
        <v>4051.9358660700004</v>
      </c>
      <c r="P76" s="37">
        <f>SUMIFS(СВЦЭМ!$C$34:$C$777,СВЦЭМ!$A$34:$A$777,$A76,СВЦЭМ!$B$34:$B$777,P$47)+'СЕТ СН'!$G$9+СВЦЭМ!$D$10+'СЕТ СН'!$G$5-'СЕТ СН'!$G$17</f>
        <v>4064.58028711</v>
      </c>
      <c r="Q76" s="37">
        <f>SUMIFS(СВЦЭМ!$C$34:$C$777,СВЦЭМ!$A$34:$A$777,$A76,СВЦЭМ!$B$34:$B$777,Q$47)+'СЕТ СН'!$G$9+СВЦЭМ!$D$10+'СЕТ СН'!$G$5-'СЕТ СН'!$G$17</f>
        <v>4072.8075864099997</v>
      </c>
      <c r="R76" s="37">
        <f>SUMIFS(СВЦЭМ!$C$34:$C$777,СВЦЭМ!$A$34:$A$777,$A76,СВЦЭМ!$B$34:$B$777,R$47)+'СЕТ СН'!$G$9+СВЦЭМ!$D$10+'СЕТ СН'!$G$5-'СЕТ СН'!$G$17</f>
        <v>4077.5345689499995</v>
      </c>
      <c r="S76" s="37">
        <f>SUMIFS(СВЦЭМ!$C$34:$C$777,СВЦЭМ!$A$34:$A$777,$A76,СВЦЭМ!$B$34:$B$777,S$47)+'СЕТ СН'!$G$9+СВЦЭМ!$D$10+'СЕТ СН'!$G$5-'СЕТ СН'!$G$17</f>
        <v>4075.64391432</v>
      </c>
      <c r="T76" s="37">
        <f>SUMIFS(СВЦЭМ!$C$34:$C$777,СВЦЭМ!$A$34:$A$777,$A76,СВЦЭМ!$B$34:$B$777,T$47)+'СЕТ СН'!$G$9+СВЦЭМ!$D$10+'СЕТ СН'!$G$5-'СЕТ СН'!$G$17</f>
        <v>4046.7205025600001</v>
      </c>
      <c r="U76" s="37">
        <f>SUMIFS(СВЦЭМ!$C$34:$C$777,СВЦЭМ!$A$34:$A$777,$A76,СВЦЭМ!$B$34:$B$777,U$47)+'СЕТ СН'!$G$9+СВЦЭМ!$D$10+'СЕТ СН'!$G$5-'СЕТ СН'!$G$17</f>
        <v>4041.2482501</v>
      </c>
      <c r="V76" s="37">
        <f>SUMIFS(СВЦЭМ!$C$34:$C$777,СВЦЭМ!$A$34:$A$777,$A76,СВЦЭМ!$B$34:$B$777,V$47)+'СЕТ СН'!$G$9+СВЦЭМ!$D$10+'СЕТ СН'!$G$5-'СЕТ СН'!$G$17</f>
        <v>4038.16420943</v>
      </c>
      <c r="W76" s="37">
        <f>SUMIFS(СВЦЭМ!$C$34:$C$777,СВЦЭМ!$A$34:$A$777,$A76,СВЦЭМ!$B$34:$B$777,W$47)+'СЕТ СН'!$G$9+СВЦЭМ!$D$10+'СЕТ СН'!$G$5-'СЕТ СН'!$G$17</f>
        <v>4050.1478631699997</v>
      </c>
      <c r="X76" s="37">
        <f>SUMIFS(СВЦЭМ!$C$34:$C$777,СВЦЭМ!$A$34:$A$777,$A76,СВЦЭМ!$B$34:$B$777,X$47)+'СЕТ СН'!$G$9+СВЦЭМ!$D$10+'СЕТ СН'!$G$5-'СЕТ СН'!$G$17</f>
        <v>4055.4634001700001</v>
      </c>
      <c r="Y76" s="37">
        <f>SUMIFS(СВЦЭМ!$C$34:$C$777,СВЦЭМ!$A$34:$A$777,$A76,СВЦЭМ!$B$34:$B$777,Y$47)+'СЕТ СН'!$G$9+СВЦЭМ!$D$10+'СЕТ СН'!$G$5-'СЕТ СН'!$G$17</f>
        <v>4115.35321432</v>
      </c>
    </row>
    <row r="77" spans="1:27" ht="15.75" x14ac:dyDescent="0.2">
      <c r="A77" s="36">
        <f t="shared" si="1"/>
        <v>43130</v>
      </c>
      <c r="B77" s="37">
        <f>SUMIFS(СВЦЭМ!$C$34:$C$777,СВЦЭМ!$A$34:$A$777,$A77,СВЦЭМ!$B$34:$B$777,B$47)+'СЕТ СН'!$G$9+СВЦЭМ!$D$10+'СЕТ СН'!$G$5-'СЕТ СН'!$G$17</f>
        <v>4179.04083515</v>
      </c>
      <c r="C77" s="37">
        <f>SUMIFS(СВЦЭМ!$C$34:$C$777,СВЦЭМ!$A$34:$A$777,$A77,СВЦЭМ!$B$34:$B$777,C$47)+'СЕТ СН'!$G$9+СВЦЭМ!$D$10+'СЕТ СН'!$G$5-'СЕТ СН'!$G$17</f>
        <v>4219.0590419299997</v>
      </c>
      <c r="D77" s="37">
        <f>SUMIFS(СВЦЭМ!$C$34:$C$777,СВЦЭМ!$A$34:$A$777,$A77,СВЦЭМ!$B$34:$B$777,D$47)+'СЕТ СН'!$G$9+СВЦЭМ!$D$10+'СЕТ СН'!$G$5-'СЕТ СН'!$G$17</f>
        <v>4255.0390070900003</v>
      </c>
      <c r="E77" s="37">
        <f>SUMIFS(СВЦЭМ!$C$34:$C$777,СВЦЭМ!$A$34:$A$777,$A77,СВЦЭМ!$B$34:$B$777,E$47)+'СЕТ СН'!$G$9+СВЦЭМ!$D$10+'СЕТ СН'!$G$5-'СЕТ СН'!$G$17</f>
        <v>4273.9046292600005</v>
      </c>
      <c r="F77" s="37">
        <f>SUMIFS(СВЦЭМ!$C$34:$C$777,СВЦЭМ!$A$34:$A$777,$A77,СВЦЭМ!$B$34:$B$777,F$47)+'СЕТ СН'!$G$9+СВЦЭМ!$D$10+'СЕТ СН'!$G$5-'СЕТ СН'!$G$17</f>
        <v>4270.9712050799999</v>
      </c>
      <c r="G77" s="37">
        <f>SUMIFS(СВЦЭМ!$C$34:$C$777,СВЦЭМ!$A$34:$A$777,$A77,СВЦЭМ!$B$34:$B$777,G$47)+'СЕТ СН'!$G$9+СВЦЭМ!$D$10+'СЕТ СН'!$G$5-'СЕТ СН'!$G$17</f>
        <v>4261.73736878</v>
      </c>
      <c r="H77" s="37">
        <f>SUMIFS(СВЦЭМ!$C$34:$C$777,СВЦЭМ!$A$34:$A$777,$A77,СВЦЭМ!$B$34:$B$777,H$47)+'СЕТ СН'!$G$9+СВЦЭМ!$D$10+'СЕТ СН'!$G$5-'СЕТ СН'!$G$17</f>
        <v>4211.8634664500005</v>
      </c>
      <c r="I77" s="37">
        <f>SUMIFS(СВЦЭМ!$C$34:$C$777,СВЦЭМ!$A$34:$A$777,$A77,СВЦЭМ!$B$34:$B$777,I$47)+'СЕТ СН'!$G$9+СВЦЭМ!$D$10+'СЕТ СН'!$G$5-'СЕТ СН'!$G$17</f>
        <v>4121.53991959</v>
      </c>
      <c r="J77" s="37">
        <f>SUMIFS(СВЦЭМ!$C$34:$C$777,СВЦЭМ!$A$34:$A$777,$A77,СВЦЭМ!$B$34:$B$777,J$47)+'СЕТ СН'!$G$9+СВЦЭМ!$D$10+'СЕТ СН'!$G$5-'СЕТ СН'!$G$17</f>
        <v>4077.73842242</v>
      </c>
      <c r="K77" s="37">
        <f>SUMIFS(СВЦЭМ!$C$34:$C$777,СВЦЭМ!$A$34:$A$777,$A77,СВЦЭМ!$B$34:$B$777,K$47)+'СЕТ СН'!$G$9+СВЦЭМ!$D$10+'СЕТ СН'!$G$5-'СЕТ СН'!$G$17</f>
        <v>4051.4176121699998</v>
      </c>
      <c r="L77" s="37">
        <f>SUMIFS(СВЦЭМ!$C$34:$C$777,СВЦЭМ!$A$34:$A$777,$A77,СВЦЭМ!$B$34:$B$777,L$47)+'СЕТ СН'!$G$9+СВЦЭМ!$D$10+'СЕТ СН'!$G$5-'СЕТ СН'!$G$17</f>
        <v>4037.97408425</v>
      </c>
      <c r="M77" s="37">
        <f>SUMIFS(СВЦЭМ!$C$34:$C$777,СВЦЭМ!$A$34:$A$777,$A77,СВЦЭМ!$B$34:$B$777,M$47)+'СЕТ СН'!$G$9+СВЦЭМ!$D$10+'СЕТ СН'!$G$5-'СЕТ СН'!$G$17</f>
        <v>4044.2965459399998</v>
      </c>
      <c r="N77" s="37">
        <f>SUMIFS(СВЦЭМ!$C$34:$C$777,СВЦЭМ!$A$34:$A$777,$A77,СВЦЭМ!$B$34:$B$777,N$47)+'СЕТ СН'!$G$9+СВЦЭМ!$D$10+'СЕТ СН'!$G$5-'СЕТ СН'!$G$17</f>
        <v>4053.0374226600002</v>
      </c>
      <c r="O77" s="37">
        <f>SUMIFS(СВЦЭМ!$C$34:$C$777,СВЦЭМ!$A$34:$A$777,$A77,СВЦЭМ!$B$34:$B$777,O$47)+'СЕТ СН'!$G$9+СВЦЭМ!$D$10+'СЕТ СН'!$G$5-'СЕТ СН'!$G$17</f>
        <v>4054.7321873299993</v>
      </c>
      <c r="P77" s="37">
        <f>SUMIFS(СВЦЭМ!$C$34:$C$777,СВЦЭМ!$A$34:$A$777,$A77,СВЦЭМ!$B$34:$B$777,P$47)+'СЕТ СН'!$G$9+СВЦЭМ!$D$10+'СЕТ СН'!$G$5-'СЕТ СН'!$G$17</f>
        <v>4065.8102293899997</v>
      </c>
      <c r="Q77" s="37">
        <f>SUMIFS(СВЦЭМ!$C$34:$C$777,СВЦЭМ!$A$34:$A$777,$A77,СВЦЭМ!$B$34:$B$777,Q$47)+'СЕТ СН'!$G$9+СВЦЭМ!$D$10+'СЕТ СН'!$G$5-'СЕТ СН'!$G$17</f>
        <v>4072.8449376899994</v>
      </c>
      <c r="R77" s="37">
        <f>SUMIFS(СВЦЭМ!$C$34:$C$777,СВЦЭМ!$A$34:$A$777,$A77,СВЦЭМ!$B$34:$B$777,R$47)+'СЕТ СН'!$G$9+СВЦЭМ!$D$10+'СЕТ СН'!$G$5-'СЕТ СН'!$G$17</f>
        <v>4082.3922710800002</v>
      </c>
      <c r="S77" s="37">
        <f>SUMIFS(СВЦЭМ!$C$34:$C$777,СВЦЭМ!$A$34:$A$777,$A77,СВЦЭМ!$B$34:$B$777,S$47)+'СЕТ СН'!$G$9+СВЦЭМ!$D$10+'СЕТ СН'!$G$5-'СЕТ СН'!$G$17</f>
        <v>4074.5929668100002</v>
      </c>
      <c r="T77" s="37">
        <f>SUMIFS(СВЦЭМ!$C$34:$C$777,СВЦЭМ!$A$34:$A$777,$A77,СВЦЭМ!$B$34:$B$777,T$47)+'СЕТ СН'!$G$9+СВЦЭМ!$D$10+'СЕТ СН'!$G$5-'СЕТ СН'!$G$17</f>
        <v>4046.5340562400002</v>
      </c>
      <c r="U77" s="37">
        <f>SUMIFS(СВЦЭМ!$C$34:$C$777,СВЦЭМ!$A$34:$A$777,$A77,СВЦЭМ!$B$34:$B$777,U$47)+'СЕТ СН'!$G$9+СВЦЭМ!$D$10+'СЕТ СН'!$G$5-'СЕТ СН'!$G$17</f>
        <v>4045.0866665300005</v>
      </c>
      <c r="V77" s="37">
        <f>SUMIFS(СВЦЭМ!$C$34:$C$777,СВЦЭМ!$A$34:$A$777,$A77,СВЦЭМ!$B$34:$B$777,V$47)+'СЕТ СН'!$G$9+СВЦЭМ!$D$10+'СЕТ СН'!$G$5-'СЕТ СН'!$G$17</f>
        <v>4040.3564334499993</v>
      </c>
      <c r="W77" s="37">
        <f>SUMIFS(СВЦЭМ!$C$34:$C$777,СВЦЭМ!$A$34:$A$777,$A77,СВЦЭМ!$B$34:$B$777,W$47)+'СЕТ СН'!$G$9+СВЦЭМ!$D$10+'СЕТ СН'!$G$5-'СЕТ СН'!$G$17</f>
        <v>4053.4526463099996</v>
      </c>
      <c r="X77" s="37">
        <f>SUMIFS(СВЦЭМ!$C$34:$C$777,СВЦЭМ!$A$34:$A$777,$A77,СВЦЭМ!$B$34:$B$777,X$47)+'СЕТ СН'!$G$9+СВЦЭМ!$D$10+'СЕТ СН'!$G$5-'СЕТ СН'!$G$17</f>
        <v>4064.9112957000002</v>
      </c>
      <c r="Y77" s="37">
        <f>SUMIFS(СВЦЭМ!$C$34:$C$777,СВЦЭМ!$A$34:$A$777,$A77,СВЦЭМ!$B$34:$B$777,Y$47)+'СЕТ СН'!$G$9+СВЦЭМ!$D$10+'СЕТ СН'!$G$5-'СЕТ СН'!$G$17</f>
        <v>4134.3600186800004</v>
      </c>
      <c r="AA77" s="38"/>
    </row>
    <row r="78" spans="1:27" ht="15.75" x14ac:dyDescent="0.2">
      <c r="A78" s="36">
        <f t="shared" si="1"/>
        <v>43131</v>
      </c>
      <c r="B78" s="37">
        <f>SUMIFS(СВЦЭМ!$C$34:$C$777,СВЦЭМ!$A$34:$A$777,$A78,СВЦЭМ!$B$34:$B$777,B$47)+'СЕТ СН'!$G$9+СВЦЭМ!$D$10+'СЕТ СН'!$G$5-'СЕТ СН'!$G$17</f>
        <v>4198.8475913100001</v>
      </c>
      <c r="C78" s="37">
        <f>SUMIFS(СВЦЭМ!$C$34:$C$777,СВЦЭМ!$A$34:$A$777,$A78,СВЦЭМ!$B$34:$B$777,C$47)+'СЕТ СН'!$G$9+СВЦЭМ!$D$10+'СЕТ СН'!$G$5-'СЕТ СН'!$G$17</f>
        <v>4232.7767246100002</v>
      </c>
      <c r="D78" s="37">
        <f>SUMIFS(СВЦЭМ!$C$34:$C$777,СВЦЭМ!$A$34:$A$777,$A78,СВЦЭМ!$B$34:$B$777,D$47)+'СЕТ СН'!$G$9+СВЦЭМ!$D$10+'СЕТ СН'!$G$5-'СЕТ СН'!$G$17</f>
        <v>4280.4670287800009</v>
      </c>
      <c r="E78" s="37">
        <f>SUMIFS(СВЦЭМ!$C$34:$C$777,СВЦЭМ!$A$34:$A$777,$A78,СВЦЭМ!$B$34:$B$777,E$47)+'СЕТ СН'!$G$9+СВЦЭМ!$D$10+'СЕТ СН'!$G$5-'СЕТ СН'!$G$17</f>
        <v>4294.8021846900001</v>
      </c>
      <c r="F78" s="37">
        <f>SUMIFS(СВЦЭМ!$C$34:$C$777,СВЦЭМ!$A$34:$A$777,$A78,СВЦЭМ!$B$34:$B$777,F$47)+'СЕТ СН'!$G$9+СВЦЭМ!$D$10+'СЕТ СН'!$G$5-'СЕТ СН'!$G$17</f>
        <v>4292.1987871800002</v>
      </c>
      <c r="G78" s="37">
        <f>SUMIFS(СВЦЭМ!$C$34:$C$777,СВЦЭМ!$A$34:$A$777,$A78,СВЦЭМ!$B$34:$B$777,G$47)+'СЕТ СН'!$G$9+СВЦЭМ!$D$10+'СЕТ СН'!$G$5-'СЕТ СН'!$G$17</f>
        <v>4276.6412869400001</v>
      </c>
      <c r="H78" s="37">
        <f>SUMIFS(СВЦЭМ!$C$34:$C$777,СВЦЭМ!$A$34:$A$777,$A78,СВЦЭМ!$B$34:$B$777,H$47)+'СЕТ СН'!$G$9+СВЦЭМ!$D$10+'СЕТ СН'!$G$5-'СЕТ СН'!$G$17</f>
        <v>4214.5211624600006</v>
      </c>
      <c r="I78" s="37">
        <f>SUMIFS(СВЦЭМ!$C$34:$C$777,СВЦЭМ!$A$34:$A$777,$A78,СВЦЭМ!$B$34:$B$777,I$47)+'СЕТ СН'!$G$9+СВЦЭМ!$D$10+'СЕТ СН'!$G$5-'СЕТ СН'!$G$17</f>
        <v>4131.2332961500006</v>
      </c>
      <c r="J78" s="37">
        <f>SUMIFS(СВЦЭМ!$C$34:$C$777,СВЦЭМ!$A$34:$A$777,$A78,СВЦЭМ!$B$34:$B$777,J$47)+'СЕТ СН'!$G$9+СВЦЭМ!$D$10+'СЕТ СН'!$G$5-'СЕТ СН'!$G$17</f>
        <v>4091.5885014500004</v>
      </c>
      <c r="K78" s="37">
        <f>SUMIFS(СВЦЭМ!$C$34:$C$777,СВЦЭМ!$A$34:$A$777,$A78,СВЦЭМ!$B$34:$B$777,K$47)+'СЕТ СН'!$G$9+СВЦЭМ!$D$10+'СЕТ СН'!$G$5-'СЕТ СН'!$G$17</f>
        <v>4071.8587458200004</v>
      </c>
      <c r="L78" s="37">
        <f>SUMIFS(СВЦЭМ!$C$34:$C$777,СВЦЭМ!$A$34:$A$777,$A78,СВЦЭМ!$B$34:$B$777,L$47)+'СЕТ СН'!$G$9+СВЦЭМ!$D$10+'СЕТ СН'!$G$5-'СЕТ СН'!$G$17</f>
        <v>4059.4168399199993</v>
      </c>
      <c r="M78" s="37">
        <f>SUMIFS(СВЦЭМ!$C$34:$C$777,СВЦЭМ!$A$34:$A$777,$A78,СВЦЭМ!$B$34:$B$777,M$47)+'СЕТ СН'!$G$9+СВЦЭМ!$D$10+'СЕТ СН'!$G$5-'СЕТ СН'!$G$17</f>
        <v>4066.2668225100001</v>
      </c>
      <c r="N78" s="37">
        <f>SUMIFS(СВЦЭМ!$C$34:$C$777,СВЦЭМ!$A$34:$A$777,$A78,СВЦЭМ!$B$34:$B$777,N$47)+'СЕТ СН'!$G$9+СВЦЭМ!$D$10+'СЕТ СН'!$G$5-'СЕТ СН'!$G$17</f>
        <v>4072.4304488399998</v>
      </c>
      <c r="O78" s="37">
        <f>SUMIFS(СВЦЭМ!$C$34:$C$777,СВЦЭМ!$A$34:$A$777,$A78,СВЦЭМ!$B$34:$B$777,O$47)+'СЕТ СН'!$G$9+СВЦЭМ!$D$10+'СЕТ СН'!$G$5-'СЕТ СН'!$G$17</f>
        <v>4074.8418346000003</v>
      </c>
      <c r="P78" s="37">
        <f>SUMIFS(СВЦЭМ!$C$34:$C$777,СВЦЭМ!$A$34:$A$777,$A78,СВЦЭМ!$B$34:$B$777,P$47)+'СЕТ СН'!$G$9+СВЦЭМ!$D$10+'СЕТ СН'!$G$5-'СЕТ СН'!$G$17</f>
        <v>4091.9070484099998</v>
      </c>
      <c r="Q78" s="37">
        <f>SUMIFS(СВЦЭМ!$C$34:$C$777,СВЦЭМ!$A$34:$A$777,$A78,СВЦЭМ!$B$34:$B$777,Q$47)+'СЕТ СН'!$G$9+СВЦЭМ!$D$10+'СЕТ СН'!$G$5-'СЕТ СН'!$G$17</f>
        <v>4099.06620509</v>
      </c>
      <c r="R78" s="37">
        <f>SUMIFS(СВЦЭМ!$C$34:$C$777,СВЦЭМ!$A$34:$A$777,$A78,СВЦЭМ!$B$34:$B$777,R$47)+'СЕТ СН'!$G$9+СВЦЭМ!$D$10+'СЕТ СН'!$G$5-'СЕТ СН'!$G$17</f>
        <v>4106.0733155900007</v>
      </c>
      <c r="S78" s="37">
        <f>SUMIFS(СВЦЭМ!$C$34:$C$777,СВЦЭМ!$A$34:$A$777,$A78,СВЦЭМ!$B$34:$B$777,S$47)+'СЕТ СН'!$G$9+СВЦЭМ!$D$10+'СЕТ СН'!$G$5-'СЕТ СН'!$G$17</f>
        <v>4094.2960036099998</v>
      </c>
      <c r="T78" s="37">
        <f>SUMIFS(СВЦЭМ!$C$34:$C$777,СВЦЭМ!$A$34:$A$777,$A78,СВЦЭМ!$B$34:$B$777,T$47)+'СЕТ СН'!$G$9+СВЦЭМ!$D$10+'СЕТ СН'!$G$5-'СЕТ СН'!$G$17</f>
        <v>4065.0547677299996</v>
      </c>
      <c r="U78" s="37">
        <f>SUMIFS(СВЦЭМ!$C$34:$C$777,СВЦЭМ!$A$34:$A$777,$A78,СВЦЭМ!$B$34:$B$777,U$47)+'СЕТ СН'!$G$9+СВЦЭМ!$D$10+'СЕТ СН'!$G$5-'СЕТ СН'!$G$17</f>
        <v>4060.4399806500001</v>
      </c>
      <c r="V78" s="37">
        <f>SUMIFS(СВЦЭМ!$C$34:$C$777,СВЦЭМ!$A$34:$A$777,$A78,СВЦЭМ!$B$34:$B$777,V$47)+'СЕТ СН'!$G$9+СВЦЭМ!$D$10+'СЕТ СН'!$G$5-'СЕТ СН'!$G$17</f>
        <v>4066.6170692500004</v>
      </c>
      <c r="W78" s="37">
        <f>SUMIFS(СВЦЭМ!$C$34:$C$777,СВЦЭМ!$A$34:$A$777,$A78,СВЦЭМ!$B$34:$B$777,W$47)+'СЕТ СН'!$G$9+СВЦЭМ!$D$10+'СЕТ СН'!$G$5-'СЕТ СН'!$G$17</f>
        <v>4069.7394960899996</v>
      </c>
      <c r="X78" s="37">
        <f>SUMIFS(СВЦЭМ!$C$34:$C$777,СВЦЭМ!$A$34:$A$777,$A78,СВЦЭМ!$B$34:$B$777,X$47)+'СЕТ СН'!$G$9+СВЦЭМ!$D$10+'СЕТ СН'!$G$5-'СЕТ СН'!$G$17</f>
        <v>4072.9570942400001</v>
      </c>
      <c r="Y78" s="37">
        <f>SUMIFS(СВЦЭМ!$C$34:$C$777,СВЦЭМ!$A$34:$A$777,$A78,СВЦЭМ!$B$34:$B$777,Y$47)+'СЕТ СН'!$G$9+СВЦЭМ!$D$10+'СЕТ СН'!$G$5-'СЕТ СН'!$G$17</f>
        <v>4147.7585833500007</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01.01.2018</v>
      </c>
      <c r="B84" s="37">
        <f>SUMIFS(СВЦЭМ!$C$34:$C$777,СВЦЭМ!$A$34:$A$777,$A84,СВЦЭМ!$B$34:$B$777,B$83)+'СЕТ СН'!$H$9+СВЦЭМ!$D$10+'СЕТ СН'!$H$5-'СЕТ СН'!$H$17</f>
        <v>4506.9366393299997</v>
      </c>
      <c r="C84" s="37">
        <f>SUMIFS(СВЦЭМ!$C$34:$C$777,СВЦЭМ!$A$34:$A$777,$A84,СВЦЭМ!$B$34:$B$777,C$83)+'СЕТ СН'!$H$9+СВЦЭМ!$D$10+'СЕТ СН'!$H$5-'СЕТ СН'!$H$17</f>
        <v>4533.4608949599997</v>
      </c>
      <c r="D84" s="37">
        <f>SUMIFS(СВЦЭМ!$C$34:$C$777,СВЦЭМ!$A$34:$A$777,$A84,СВЦЭМ!$B$34:$B$777,D$83)+'СЕТ СН'!$H$9+СВЦЭМ!$D$10+'СЕТ СН'!$H$5-'СЕТ СН'!$H$17</f>
        <v>4564.9547771400003</v>
      </c>
      <c r="E84" s="37">
        <f>SUMIFS(СВЦЭМ!$C$34:$C$777,СВЦЭМ!$A$34:$A$777,$A84,СВЦЭМ!$B$34:$B$777,E$83)+'СЕТ СН'!$H$9+СВЦЭМ!$D$10+'СЕТ СН'!$H$5-'СЕТ СН'!$H$17</f>
        <v>4585.4485448599999</v>
      </c>
      <c r="F84" s="37">
        <f>SUMIFS(СВЦЭМ!$C$34:$C$777,СВЦЭМ!$A$34:$A$777,$A84,СВЦЭМ!$B$34:$B$777,F$83)+'СЕТ СН'!$H$9+СВЦЭМ!$D$10+'СЕТ СН'!$H$5-'СЕТ СН'!$H$17</f>
        <v>4594.8172441699999</v>
      </c>
      <c r="G84" s="37">
        <f>SUMIFS(СВЦЭМ!$C$34:$C$777,СВЦЭМ!$A$34:$A$777,$A84,СВЦЭМ!$B$34:$B$777,G$83)+'СЕТ СН'!$H$9+СВЦЭМ!$D$10+'СЕТ СН'!$H$5-'СЕТ СН'!$H$17</f>
        <v>4603.5818824900007</v>
      </c>
      <c r="H84" s="37">
        <f>SUMIFS(СВЦЭМ!$C$34:$C$777,СВЦЭМ!$A$34:$A$777,$A84,СВЦЭМ!$B$34:$B$777,H$83)+'СЕТ СН'!$H$9+СВЦЭМ!$D$10+'СЕТ СН'!$H$5-'СЕТ СН'!$H$17</f>
        <v>4613.1144494900009</v>
      </c>
      <c r="I84" s="37">
        <f>SUMIFS(СВЦЭМ!$C$34:$C$777,СВЦЭМ!$A$34:$A$777,$A84,СВЦЭМ!$B$34:$B$777,I$83)+'СЕТ СН'!$H$9+СВЦЭМ!$D$10+'СЕТ СН'!$H$5-'СЕТ СН'!$H$17</f>
        <v>4559.9980027000001</v>
      </c>
      <c r="J84" s="37">
        <f>SUMIFS(СВЦЭМ!$C$34:$C$777,СВЦЭМ!$A$34:$A$777,$A84,СВЦЭМ!$B$34:$B$777,J$83)+'СЕТ СН'!$H$9+СВЦЭМ!$D$10+'СЕТ СН'!$H$5-'СЕТ СН'!$H$17</f>
        <v>4508.9431137900001</v>
      </c>
      <c r="K84" s="37">
        <f>SUMIFS(СВЦЭМ!$C$34:$C$777,СВЦЭМ!$A$34:$A$777,$A84,СВЦЭМ!$B$34:$B$777,K$83)+'СЕТ СН'!$H$9+СВЦЭМ!$D$10+'СЕТ СН'!$H$5-'СЕТ СН'!$H$17</f>
        <v>4489.0234382600001</v>
      </c>
      <c r="L84" s="37">
        <f>SUMIFS(СВЦЭМ!$C$34:$C$777,СВЦЭМ!$A$34:$A$777,$A84,СВЦЭМ!$B$34:$B$777,L$83)+'СЕТ СН'!$H$9+СВЦЭМ!$D$10+'СЕТ СН'!$H$5-'СЕТ СН'!$H$17</f>
        <v>4461.1936143700004</v>
      </c>
      <c r="M84" s="37">
        <f>SUMIFS(СВЦЭМ!$C$34:$C$777,СВЦЭМ!$A$34:$A$777,$A84,СВЦЭМ!$B$34:$B$777,M$83)+'СЕТ СН'!$H$9+СВЦЭМ!$D$10+'СЕТ СН'!$H$5-'СЕТ СН'!$H$17</f>
        <v>4452.6415614900006</v>
      </c>
      <c r="N84" s="37">
        <f>SUMIFS(СВЦЭМ!$C$34:$C$777,СВЦЭМ!$A$34:$A$777,$A84,СВЦЭМ!$B$34:$B$777,N$83)+'СЕТ СН'!$H$9+СВЦЭМ!$D$10+'СЕТ СН'!$H$5-'СЕТ СН'!$H$17</f>
        <v>4455.61739863</v>
      </c>
      <c r="O84" s="37">
        <f>SUMIFS(СВЦЭМ!$C$34:$C$777,СВЦЭМ!$A$34:$A$777,$A84,СВЦЭМ!$B$34:$B$777,O$83)+'СЕТ СН'!$H$9+СВЦЭМ!$D$10+'СЕТ СН'!$H$5-'СЕТ СН'!$H$17</f>
        <v>4471.2490848400003</v>
      </c>
      <c r="P84" s="37">
        <f>SUMIFS(СВЦЭМ!$C$34:$C$777,СВЦЭМ!$A$34:$A$777,$A84,СВЦЭМ!$B$34:$B$777,P$83)+'СЕТ СН'!$H$9+СВЦЭМ!$D$10+'СЕТ СН'!$H$5-'СЕТ СН'!$H$17</f>
        <v>4485.9169376899999</v>
      </c>
      <c r="Q84" s="37">
        <f>SUMIFS(СВЦЭМ!$C$34:$C$777,СВЦЭМ!$A$34:$A$777,$A84,СВЦЭМ!$B$34:$B$777,Q$83)+'СЕТ СН'!$H$9+СВЦЭМ!$D$10+'СЕТ СН'!$H$5-'СЕТ СН'!$H$17</f>
        <v>4494.7835949600003</v>
      </c>
      <c r="R84" s="37">
        <f>SUMIFS(СВЦЭМ!$C$34:$C$777,СВЦЭМ!$A$34:$A$777,$A84,СВЦЭМ!$B$34:$B$777,R$83)+'СЕТ СН'!$H$9+СВЦЭМ!$D$10+'СЕТ СН'!$H$5-'СЕТ СН'!$H$17</f>
        <v>4488.5475481599997</v>
      </c>
      <c r="S84" s="37">
        <f>SUMIFS(СВЦЭМ!$C$34:$C$777,СВЦЭМ!$A$34:$A$777,$A84,СВЦЭМ!$B$34:$B$777,S$83)+'СЕТ СН'!$H$9+СВЦЭМ!$D$10+'СЕТ СН'!$H$5-'СЕТ СН'!$H$17</f>
        <v>4462.3220283700002</v>
      </c>
      <c r="T84" s="37">
        <f>SUMIFS(СВЦЭМ!$C$34:$C$777,СВЦЭМ!$A$34:$A$777,$A84,СВЦЭМ!$B$34:$B$777,T$83)+'СЕТ СН'!$H$9+СВЦЭМ!$D$10+'СЕТ СН'!$H$5-'СЕТ СН'!$H$17</f>
        <v>4417.1785353400001</v>
      </c>
      <c r="U84" s="37">
        <f>SUMIFS(СВЦЭМ!$C$34:$C$777,СВЦЭМ!$A$34:$A$777,$A84,СВЦЭМ!$B$34:$B$777,U$83)+'СЕТ СН'!$H$9+СВЦЭМ!$D$10+'СЕТ СН'!$H$5-'СЕТ СН'!$H$17</f>
        <v>4414.6647577900003</v>
      </c>
      <c r="V84" s="37">
        <f>SUMIFS(СВЦЭМ!$C$34:$C$777,СВЦЭМ!$A$34:$A$777,$A84,СВЦЭМ!$B$34:$B$777,V$83)+'СЕТ СН'!$H$9+СВЦЭМ!$D$10+'СЕТ СН'!$H$5-'СЕТ СН'!$H$17</f>
        <v>4418.6663985200003</v>
      </c>
      <c r="W84" s="37">
        <f>SUMIFS(СВЦЭМ!$C$34:$C$777,СВЦЭМ!$A$34:$A$777,$A84,СВЦЭМ!$B$34:$B$777,W$83)+'СЕТ СН'!$H$9+СВЦЭМ!$D$10+'СЕТ СН'!$H$5-'СЕТ СН'!$H$17</f>
        <v>4418.8299642400007</v>
      </c>
      <c r="X84" s="37">
        <f>SUMIFS(СВЦЭМ!$C$34:$C$777,СВЦЭМ!$A$34:$A$777,$A84,СВЦЭМ!$B$34:$B$777,X$83)+'СЕТ СН'!$H$9+СВЦЭМ!$D$10+'СЕТ СН'!$H$5-'СЕТ СН'!$H$17</f>
        <v>4448.5898036500002</v>
      </c>
      <c r="Y84" s="37">
        <f>SUMIFS(СВЦЭМ!$C$34:$C$777,СВЦЭМ!$A$34:$A$777,$A84,СВЦЭМ!$B$34:$B$777,Y$83)+'СЕТ СН'!$H$9+СВЦЭМ!$D$10+'СЕТ СН'!$H$5-'СЕТ СН'!$H$17</f>
        <v>4524.3705855400003</v>
      </c>
    </row>
    <row r="85" spans="1:25" ht="15.75" x14ac:dyDescent="0.2">
      <c r="A85" s="36">
        <f>A84+1</f>
        <v>43102</v>
      </c>
      <c r="B85" s="37">
        <f>SUMIFS(СВЦЭМ!$C$34:$C$777,СВЦЭМ!$A$34:$A$777,$A85,СВЦЭМ!$B$34:$B$777,B$83)+'СЕТ СН'!$H$9+СВЦЭМ!$D$10+'СЕТ СН'!$H$5-'СЕТ СН'!$H$17</f>
        <v>4577.9609560500003</v>
      </c>
      <c r="C85" s="37">
        <f>SUMIFS(СВЦЭМ!$C$34:$C$777,СВЦЭМ!$A$34:$A$777,$A85,СВЦЭМ!$B$34:$B$777,C$83)+'СЕТ СН'!$H$9+СВЦЭМ!$D$10+'СЕТ СН'!$H$5-'СЕТ СН'!$H$17</f>
        <v>4621.1997387399997</v>
      </c>
      <c r="D85" s="37">
        <f>SUMIFS(СВЦЭМ!$C$34:$C$777,СВЦЭМ!$A$34:$A$777,$A85,СВЦЭМ!$B$34:$B$777,D$83)+'СЕТ СН'!$H$9+СВЦЭМ!$D$10+'СЕТ СН'!$H$5-'СЕТ СН'!$H$17</f>
        <v>4638.8726306800008</v>
      </c>
      <c r="E85" s="37">
        <f>SUMIFS(СВЦЭМ!$C$34:$C$777,СВЦЭМ!$A$34:$A$777,$A85,СВЦЭМ!$B$34:$B$777,E$83)+'СЕТ СН'!$H$9+СВЦЭМ!$D$10+'СЕТ СН'!$H$5-'СЕТ СН'!$H$17</f>
        <v>4633.9713151400001</v>
      </c>
      <c r="F85" s="37">
        <f>SUMIFS(СВЦЭМ!$C$34:$C$777,СВЦЭМ!$A$34:$A$777,$A85,СВЦЭМ!$B$34:$B$777,F$83)+'СЕТ СН'!$H$9+СВЦЭМ!$D$10+'СЕТ СН'!$H$5-'СЕТ СН'!$H$17</f>
        <v>4632.5224118899996</v>
      </c>
      <c r="G85" s="37">
        <f>SUMIFS(СВЦЭМ!$C$34:$C$777,СВЦЭМ!$A$34:$A$777,$A85,СВЦЭМ!$B$34:$B$777,G$83)+'СЕТ СН'!$H$9+СВЦЭМ!$D$10+'СЕТ СН'!$H$5-'СЕТ СН'!$H$17</f>
        <v>4633.8459379400001</v>
      </c>
      <c r="H85" s="37">
        <f>SUMIFS(СВЦЭМ!$C$34:$C$777,СВЦЭМ!$A$34:$A$777,$A85,СВЦЭМ!$B$34:$B$777,H$83)+'СЕТ СН'!$H$9+СВЦЭМ!$D$10+'СЕТ СН'!$H$5-'СЕТ СН'!$H$17</f>
        <v>4639.4718494199997</v>
      </c>
      <c r="I85" s="37">
        <f>SUMIFS(СВЦЭМ!$C$34:$C$777,СВЦЭМ!$A$34:$A$777,$A85,СВЦЭМ!$B$34:$B$777,I$83)+'СЕТ СН'!$H$9+СВЦЭМ!$D$10+'СЕТ СН'!$H$5-'СЕТ СН'!$H$17</f>
        <v>4611.0904165800002</v>
      </c>
      <c r="J85" s="37">
        <f>SUMIFS(СВЦЭМ!$C$34:$C$777,СВЦЭМ!$A$34:$A$777,$A85,СВЦЭМ!$B$34:$B$777,J$83)+'СЕТ СН'!$H$9+СВЦЭМ!$D$10+'СЕТ СН'!$H$5-'СЕТ СН'!$H$17</f>
        <v>4532.2087847400007</v>
      </c>
      <c r="K85" s="37">
        <f>SUMIFS(СВЦЭМ!$C$34:$C$777,СВЦЭМ!$A$34:$A$777,$A85,СВЦЭМ!$B$34:$B$777,K$83)+'СЕТ СН'!$H$9+СВЦЭМ!$D$10+'СЕТ СН'!$H$5-'СЕТ СН'!$H$17</f>
        <v>4440.58433926</v>
      </c>
      <c r="L85" s="37">
        <f>SUMIFS(СВЦЭМ!$C$34:$C$777,СВЦЭМ!$A$34:$A$777,$A85,СВЦЭМ!$B$34:$B$777,L$83)+'СЕТ СН'!$H$9+СВЦЭМ!$D$10+'СЕТ СН'!$H$5-'СЕТ СН'!$H$17</f>
        <v>4334.6047839600005</v>
      </c>
      <c r="M85" s="37">
        <f>SUMIFS(СВЦЭМ!$C$34:$C$777,СВЦЭМ!$A$34:$A$777,$A85,СВЦЭМ!$B$34:$B$777,M$83)+'СЕТ СН'!$H$9+СВЦЭМ!$D$10+'СЕТ СН'!$H$5-'СЕТ СН'!$H$17</f>
        <v>4316.6495111200002</v>
      </c>
      <c r="N85" s="37">
        <f>SUMIFS(СВЦЭМ!$C$34:$C$777,СВЦЭМ!$A$34:$A$777,$A85,СВЦЭМ!$B$34:$B$777,N$83)+'СЕТ СН'!$H$9+СВЦЭМ!$D$10+'СЕТ СН'!$H$5-'СЕТ СН'!$H$17</f>
        <v>4316.7581921299998</v>
      </c>
      <c r="O85" s="37">
        <f>SUMIFS(СВЦЭМ!$C$34:$C$777,СВЦЭМ!$A$34:$A$777,$A85,СВЦЭМ!$B$34:$B$777,O$83)+'СЕТ СН'!$H$9+СВЦЭМ!$D$10+'СЕТ СН'!$H$5-'СЕТ СН'!$H$17</f>
        <v>4333.80844557</v>
      </c>
      <c r="P85" s="37">
        <f>SUMIFS(СВЦЭМ!$C$34:$C$777,СВЦЭМ!$A$34:$A$777,$A85,СВЦЭМ!$B$34:$B$777,P$83)+'СЕТ СН'!$H$9+СВЦЭМ!$D$10+'СЕТ СН'!$H$5-'СЕТ СН'!$H$17</f>
        <v>4352.2760347000003</v>
      </c>
      <c r="Q85" s="37">
        <f>SUMIFS(СВЦЭМ!$C$34:$C$777,СВЦЭМ!$A$34:$A$777,$A85,СВЦЭМ!$B$34:$B$777,Q$83)+'СЕТ СН'!$H$9+СВЦЭМ!$D$10+'СЕТ СН'!$H$5-'СЕТ СН'!$H$17</f>
        <v>4359.6031645100002</v>
      </c>
      <c r="R85" s="37">
        <f>SUMIFS(СВЦЭМ!$C$34:$C$777,СВЦЭМ!$A$34:$A$777,$A85,СВЦЭМ!$B$34:$B$777,R$83)+'СЕТ СН'!$H$9+СВЦЭМ!$D$10+'СЕТ СН'!$H$5-'СЕТ СН'!$H$17</f>
        <v>4362.57887837</v>
      </c>
      <c r="S85" s="37">
        <f>SUMIFS(СВЦЭМ!$C$34:$C$777,СВЦЭМ!$A$34:$A$777,$A85,СВЦЭМ!$B$34:$B$777,S$83)+'СЕТ СН'!$H$9+СВЦЭМ!$D$10+'СЕТ СН'!$H$5-'СЕТ СН'!$H$17</f>
        <v>4337.0274024800001</v>
      </c>
      <c r="T85" s="37">
        <f>SUMIFS(СВЦЭМ!$C$34:$C$777,СВЦЭМ!$A$34:$A$777,$A85,СВЦЭМ!$B$34:$B$777,T$83)+'СЕТ СН'!$H$9+СВЦЭМ!$D$10+'СЕТ СН'!$H$5-'СЕТ СН'!$H$17</f>
        <v>4331.9584233599999</v>
      </c>
      <c r="U85" s="37">
        <f>SUMIFS(СВЦЭМ!$C$34:$C$777,СВЦЭМ!$A$34:$A$777,$A85,СВЦЭМ!$B$34:$B$777,U$83)+'СЕТ СН'!$H$9+СВЦЭМ!$D$10+'СЕТ СН'!$H$5-'СЕТ СН'!$H$17</f>
        <v>4325.5768555900004</v>
      </c>
      <c r="V85" s="37">
        <f>SUMIFS(СВЦЭМ!$C$34:$C$777,СВЦЭМ!$A$34:$A$777,$A85,СВЦЭМ!$B$34:$B$777,V$83)+'СЕТ СН'!$H$9+СВЦЭМ!$D$10+'СЕТ СН'!$H$5-'СЕТ СН'!$H$17</f>
        <v>4326.0778501900004</v>
      </c>
      <c r="W85" s="37">
        <f>SUMIFS(СВЦЭМ!$C$34:$C$777,СВЦЭМ!$A$34:$A$777,$A85,СВЦЭМ!$B$34:$B$777,W$83)+'СЕТ СН'!$H$9+СВЦЭМ!$D$10+'СЕТ СН'!$H$5-'СЕТ СН'!$H$17</f>
        <v>4382.52786982</v>
      </c>
      <c r="X85" s="37">
        <f>SUMIFS(СВЦЭМ!$C$34:$C$777,СВЦЭМ!$A$34:$A$777,$A85,СВЦЭМ!$B$34:$B$777,X$83)+'СЕТ СН'!$H$9+СВЦЭМ!$D$10+'СЕТ СН'!$H$5-'СЕТ СН'!$H$17</f>
        <v>4475.7061398100004</v>
      </c>
      <c r="Y85" s="37">
        <f>SUMIFS(СВЦЭМ!$C$34:$C$777,СВЦЭМ!$A$34:$A$777,$A85,СВЦЭМ!$B$34:$B$777,Y$83)+'СЕТ СН'!$H$9+СВЦЭМ!$D$10+'СЕТ СН'!$H$5-'СЕТ СН'!$H$17</f>
        <v>4549.9818413399998</v>
      </c>
    </row>
    <row r="86" spans="1:25" ht="15.75" x14ac:dyDescent="0.2">
      <c r="A86" s="36">
        <f t="shared" ref="A86:A114" si="2">A85+1</f>
        <v>43103</v>
      </c>
      <c r="B86" s="37">
        <f>SUMIFS(СВЦЭМ!$C$34:$C$777,СВЦЭМ!$A$34:$A$777,$A86,СВЦЭМ!$B$34:$B$777,B$83)+'СЕТ СН'!$H$9+СВЦЭМ!$D$10+'СЕТ СН'!$H$5-'СЕТ СН'!$H$17</f>
        <v>4537.7743189700004</v>
      </c>
      <c r="C86" s="37">
        <f>SUMIFS(СВЦЭМ!$C$34:$C$777,СВЦЭМ!$A$34:$A$777,$A86,СВЦЭМ!$B$34:$B$777,C$83)+'СЕТ СН'!$H$9+СВЦЭМ!$D$10+'СЕТ СН'!$H$5-'СЕТ СН'!$H$17</f>
        <v>4576.2354698299996</v>
      </c>
      <c r="D86" s="37">
        <f>SUMIFS(СВЦЭМ!$C$34:$C$777,СВЦЭМ!$A$34:$A$777,$A86,СВЦЭМ!$B$34:$B$777,D$83)+'СЕТ СН'!$H$9+СВЦЭМ!$D$10+'СЕТ СН'!$H$5-'СЕТ СН'!$H$17</f>
        <v>4606.7017530700004</v>
      </c>
      <c r="E86" s="37">
        <f>SUMIFS(СВЦЭМ!$C$34:$C$777,СВЦЭМ!$A$34:$A$777,$A86,СВЦЭМ!$B$34:$B$777,E$83)+'СЕТ СН'!$H$9+СВЦЭМ!$D$10+'СЕТ СН'!$H$5-'СЕТ СН'!$H$17</f>
        <v>4617.1796912600003</v>
      </c>
      <c r="F86" s="37">
        <f>SUMIFS(СВЦЭМ!$C$34:$C$777,СВЦЭМ!$A$34:$A$777,$A86,СВЦЭМ!$B$34:$B$777,F$83)+'СЕТ СН'!$H$9+СВЦЭМ!$D$10+'СЕТ СН'!$H$5-'СЕТ СН'!$H$17</f>
        <v>4614.8223796800003</v>
      </c>
      <c r="G86" s="37">
        <f>SUMIFS(СВЦЭМ!$C$34:$C$777,СВЦЭМ!$A$34:$A$777,$A86,СВЦЭМ!$B$34:$B$777,G$83)+'СЕТ СН'!$H$9+СВЦЭМ!$D$10+'СЕТ СН'!$H$5-'СЕТ СН'!$H$17</f>
        <v>4614.6306134300003</v>
      </c>
      <c r="H86" s="37">
        <f>SUMIFS(СВЦЭМ!$C$34:$C$777,СВЦЭМ!$A$34:$A$777,$A86,СВЦЭМ!$B$34:$B$777,H$83)+'СЕТ СН'!$H$9+СВЦЭМ!$D$10+'СЕТ СН'!$H$5-'СЕТ СН'!$H$17</f>
        <v>4610.9435670400007</v>
      </c>
      <c r="I86" s="37">
        <f>SUMIFS(СВЦЭМ!$C$34:$C$777,СВЦЭМ!$A$34:$A$777,$A86,СВЦЭМ!$B$34:$B$777,I$83)+'СЕТ СН'!$H$9+СВЦЭМ!$D$10+'СЕТ СН'!$H$5-'СЕТ СН'!$H$17</f>
        <v>4593.2517945299996</v>
      </c>
      <c r="J86" s="37">
        <f>SUMIFS(СВЦЭМ!$C$34:$C$777,СВЦЭМ!$A$34:$A$777,$A86,СВЦЭМ!$B$34:$B$777,J$83)+'СЕТ СН'!$H$9+СВЦЭМ!$D$10+'СЕТ СН'!$H$5-'СЕТ СН'!$H$17</f>
        <v>4536.9025048000003</v>
      </c>
      <c r="K86" s="37">
        <f>SUMIFS(СВЦЭМ!$C$34:$C$777,СВЦЭМ!$A$34:$A$777,$A86,СВЦЭМ!$B$34:$B$777,K$83)+'СЕТ СН'!$H$9+СВЦЭМ!$D$10+'СЕТ СН'!$H$5-'СЕТ СН'!$H$17</f>
        <v>4460.2355050800006</v>
      </c>
      <c r="L86" s="37">
        <f>SUMIFS(СВЦЭМ!$C$34:$C$777,СВЦЭМ!$A$34:$A$777,$A86,СВЦЭМ!$B$34:$B$777,L$83)+'СЕТ СН'!$H$9+СВЦЭМ!$D$10+'СЕТ СН'!$H$5-'СЕТ СН'!$H$17</f>
        <v>4413.3106220199998</v>
      </c>
      <c r="M86" s="37">
        <f>SUMIFS(СВЦЭМ!$C$34:$C$777,СВЦЭМ!$A$34:$A$777,$A86,СВЦЭМ!$B$34:$B$777,M$83)+'СЕТ СН'!$H$9+СВЦЭМ!$D$10+'СЕТ СН'!$H$5-'СЕТ СН'!$H$17</f>
        <v>4397.8851222000003</v>
      </c>
      <c r="N86" s="37">
        <f>SUMIFS(СВЦЭМ!$C$34:$C$777,СВЦЭМ!$A$34:$A$777,$A86,СВЦЭМ!$B$34:$B$777,N$83)+'СЕТ СН'!$H$9+СВЦЭМ!$D$10+'СЕТ СН'!$H$5-'СЕТ СН'!$H$17</f>
        <v>4400.6146254700006</v>
      </c>
      <c r="O86" s="37">
        <f>SUMIFS(СВЦЭМ!$C$34:$C$777,СВЦЭМ!$A$34:$A$777,$A86,СВЦЭМ!$B$34:$B$777,O$83)+'СЕТ СН'!$H$9+СВЦЭМ!$D$10+'СЕТ СН'!$H$5-'СЕТ СН'!$H$17</f>
        <v>4415.42270947</v>
      </c>
      <c r="P86" s="37">
        <f>SUMIFS(СВЦЭМ!$C$34:$C$777,СВЦЭМ!$A$34:$A$777,$A86,СВЦЭМ!$B$34:$B$777,P$83)+'СЕТ СН'!$H$9+СВЦЭМ!$D$10+'СЕТ СН'!$H$5-'СЕТ СН'!$H$17</f>
        <v>4436.3686808900002</v>
      </c>
      <c r="Q86" s="37">
        <f>SUMIFS(СВЦЭМ!$C$34:$C$777,СВЦЭМ!$A$34:$A$777,$A86,СВЦЭМ!$B$34:$B$777,Q$83)+'СЕТ СН'!$H$9+СВЦЭМ!$D$10+'СЕТ СН'!$H$5-'СЕТ СН'!$H$17</f>
        <v>4445.3958942500003</v>
      </c>
      <c r="R86" s="37">
        <f>SUMIFS(СВЦЭМ!$C$34:$C$777,СВЦЭМ!$A$34:$A$777,$A86,СВЦЭМ!$B$34:$B$777,R$83)+'СЕТ СН'!$H$9+СВЦЭМ!$D$10+'СЕТ СН'!$H$5-'СЕТ СН'!$H$17</f>
        <v>4449.0036641500001</v>
      </c>
      <c r="S86" s="37">
        <f>SUMIFS(СВЦЭМ!$C$34:$C$777,СВЦЭМ!$A$34:$A$777,$A86,СВЦЭМ!$B$34:$B$777,S$83)+'СЕТ СН'!$H$9+СВЦЭМ!$D$10+'СЕТ СН'!$H$5-'СЕТ СН'!$H$17</f>
        <v>4417.05457123</v>
      </c>
      <c r="T86" s="37">
        <f>SUMIFS(СВЦЭМ!$C$34:$C$777,СВЦЭМ!$A$34:$A$777,$A86,СВЦЭМ!$B$34:$B$777,T$83)+'СЕТ СН'!$H$9+СВЦЭМ!$D$10+'СЕТ СН'!$H$5-'СЕТ СН'!$H$17</f>
        <v>4375.3646984100005</v>
      </c>
      <c r="U86" s="37">
        <f>SUMIFS(СВЦЭМ!$C$34:$C$777,СВЦЭМ!$A$34:$A$777,$A86,СВЦЭМ!$B$34:$B$777,U$83)+'СЕТ СН'!$H$9+СВЦЭМ!$D$10+'СЕТ СН'!$H$5-'СЕТ СН'!$H$17</f>
        <v>4375.7013278499999</v>
      </c>
      <c r="V86" s="37">
        <f>SUMIFS(СВЦЭМ!$C$34:$C$777,СВЦЭМ!$A$34:$A$777,$A86,СВЦЭМ!$B$34:$B$777,V$83)+'СЕТ СН'!$H$9+СВЦЭМ!$D$10+'СЕТ СН'!$H$5-'СЕТ СН'!$H$17</f>
        <v>4381.6250700999999</v>
      </c>
      <c r="W86" s="37">
        <f>SUMIFS(СВЦЭМ!$C$34:$C$777,СВЦЭМ!$A$34:$A$777,$A86,СВЦЭМ!$B$34:$B$777,W$83)+'СЕТ СН'!$H$9+СВЦЭМ!$D$10+'СЕТ СН'!$H$5-'СЕТ СН'!$H$17</f>
        <v>4427.5858341800003</v>
      </c>
      <c r="X86" s="37">
        <f>SUMIFS(СВЦЭМ!$C$34:$C$777,СВЦЭМ!$A$34:$A$777,$A86,СВЦЭМ!$B$34:$B$777,X$83)+'СЕТ СН'!$H$9+СВЦЭМ!$D$10+'СЕТ СН'!$H$5-'СЕТ СН'!$H$17</f>
        <v>4452.4488252900001</v>
      </c>
      <c r="Y86" s="37">
        <f>SUMIFS(СВЦЭМ!$C$34:$C$777,СВЦЭМ!$A$34:$A$777,$A86,СВЦЭМ!$B$34:$B$777,Y$83)+'СЕТ СН'!$H$9+СВЦЭМ!$D$10+'СЕТ СН'!$H$5-'СЕТ СН'!$H$17</f>
        <v>4516.3017584199997</v>
      </c>
    </row>
    <row r="87" spans="1:25" ht="15.75" x14ac:dyDescent="0.2">
      <c r="A87" s="36">
        <f t="shared" si="2"/>
        <v>43104</v>
      </c>
      <c r="B87" s="37">
        <f>SUMIFS(СВЦЭМ!$C$34:$C$777,СВЦЭМ!$A$34:$A$777,$A87,СВЦЭМ!$B$34:$B$777,B$83)+'СЕТ СН'!$H$9+СВЦЭМ!$D$10+'СЕТ СН'!$H$5-'СЕТ СН'!$H$17</f>
        <v>4599.1414921400001</v>
      </c>
      <c r="C87" s="37">
        <f>SUMIFS(СВЦЭМ!$C$34:$C$777,СВЦЭМ!$A$34:$A$777,$A87,СВЦЭМ!$B$34:$B$777,C$83)+'СЕТ СН'!$H$9+СВЦЭМ!$D$10+'СЕТ СН'!$H$5-'СЕТ СН'!$H$17</f>
        <v>4626.19900667</v>
      </c>
      <c r="D87" s="37">
        <f>SUMIFS(СВЦЭМ!$C$34:$C$777,СВЦЭМ!$A$34:$A$777,$A87,СВЦЭМ!$B$34:$B$777,D$83)+'СЕТ СН'!$H$9+СВЦЭМ!$D$10+'СЕТ СН'!$H$5-'СЕТ СН'!$H$17</f>
        <v>4640.6439843600001</v>
      </c>
      <c r="E87" s="37">
        <f>SUMIFS(СВЦЭМ!$C$34:$C$777,СВЦЭМ!$A$34:$A$777,$A87,СВЦЭМ!$B$34:$B$777,E$83)+'СЕТ СН'!$H$9+СВЦЭМ!$D$10+'СЕТ СН'!$H$5-'СЕТ СН'!$H$17</f>
        <v>4638.1355794800002</v>
      </c>
      <c r="F87" s="37">
        <f>SUMIFS(СВЦЭМ!$C$34:$C$777,СВЦЭМ!$A$34:$A$777,$A87,СВЦЭМ!$B$34:$B$777,F$83)+'СЕТ СН'!$H$9+СВЦЭМ!$D$10+'СЕТ СН'!$H$5-'СЕТ СН'!$H$17</f>
        <v>4638.1807259999996</v>
      </c>
      <c r="G87" s="37">
        <f>SUMIFS(СВЦЭМ!$C$34:$C$777,СВЦЭМ!$A$34:$A$777,$A87,СВЦЭМ!$B$34:$B$777,G$83)+'СЕТ СН'!$H$9+СВЦЭМ!$D$10+'СЕТ СН'!$H$5-'СЕТ СН'!$H$17</f>
        <v>4640.9539303499996</v>
      </c>
      <c r="H87" s="37">
        <f>SUMIFS(СВЦЭМ!$C$34:$C$777,СВЦЭМ!$A$34:$A$777,$A87,СВЦЭМ!$B$34:$B$777,H$83)+'СЕТ СН'!$H$9+СВЦЭМ!$D$10+'СЕТ СН'!$H$5-'СЕТ СН'!$H$17</f>
        <v>4642.7409345200003</v>
      </c>
      <c r="I87" s="37">
        <f>SUMIFS(СВЦЭМ!$C$34:$C$777,СВЦЭМ!$A$34:$A$777,$A87,СВЦЭМ!$B$34:$B$777,I$83)+'СЕТ СН'!$H$9+СВЦЭМ!$D$10+'СЕТ СН'!$H$5-'СЕТ СН'!$H$17</f>
        <v>4632.37116057</v>
      </c>
      <c r="J87" s="37">
        <f>SUMIFS(СВЦЭМ!$C$34:$C$777,СВЦЭМ!$A$34:$A$777,$A87,СВЦЭМ!$B$34:$B$777,J$83)+'СЕТ СН'!$H$9+СВЦЭМ!$D$10+'СЕТ СН'!$H$5-'СЕТ СН'!$H$17</f>
        <v>4556.1143865900003</v>
      </c>
      <c r="K87" s="37">
        <f>SUMIFS(СВЦЭМ!$C$34:$C$777,СВЦЭМ!$A$34:$A$777,$A87,СВЦЭМ!$B$34:$B$777,K$83)+'СЕТ СН'!$H$9+СВЦЭМ!$D$10+'СЕТ СН'!$H$5-'СЕТ СН'!$H$17</f>
        <v>4454.9580093300001</v>
      </c>
      <c r="L87" s="37">
        <f>SUMIFS(СВЦЭМ!$C$34:$C$777,СВЦЭМ!$A$34:$A$777,$A87,СВЦЭМ!$B$34:$B$777,L$83)+'СЕТ СН'!$H$9+СВЦЭМ!$D$10+'СЕТ СН'!$H$5-'СЕТ СН'!$H$17</f>
        <v>4357.7748306700005</v>
      </c>
      <c r="M87" s="37">
        <f>SUMIFS(СВЦЭМ!$C$34:$C$777,СВЦЭМ!$A$34:$A$777,$A87,СВЦЭМ!$B$34:$B$777,M$83)+'СЕТ СН'!$H$9+СВЦЭМ!$D$10+'СЕТ СН'!$H$5-'СЕТ СН'!$H$17</f>
        <v>4339.2694276500006</v>
      </c>
      <c r="N87" s="37">
        <f>SUMIFS(СВЦЭМ!$C$34:$C$777,СВЦЭМ!$A$34:$A$777,$A87,СВЦЭМ!$B$34:$B$777,N$83)+'СЕТ СН'!$H$9+СВЦЭМ!$D$10+'СЕТ СН'!$H$5-'СЕТ СН'!$H$17</f>
        <v>4346.6268359800006</v>
      </c>
      <c r="O87" s="37">
        <f>SUMIFS(СВЦЭМ!$C$34:$C$777,СВЦЭМ!$A$34:$A$777,$A87,СВЦЭМ!$B$34:$B$777,O$83)+'СЕТ СН'!$H$9+СВЦЭМ!$D$10+'СЕТ СН'!$H$5-'СЕТ СН'!$H$17</f>
        <v>4365.7943497799997</v>
      </c>
      <c r="P87" s="37">
        <f>SUMIFS(СВЦЭМ!$C$34:$C$777,СВЦЭМ!$A$34:$A$777,$A87,СВЦЭМ!$B$34:$B$777,P$83)+'СЕТ СН'!$H$9+СВЦЭМ!$D$10+'СЕТ СН'!$H$5-'СЕТ СН'!$H$17</f>
        <v>4381.9913400699998</v>
      </c>
      <c r="Q87" s="37">
        <f>SUMIFS(СВЦЭМ!$C$34:$C$777,СВЦЭМ!$A$34:$A$777,$A87,СВЦЭМ!$B$34:$B$777,Q$83)+'СЕТ СН'!$H$9+СВЦЭМ!$D$10+'СЕТ СН'!$H$5-'СЕТ СН'!$H$17</f>
        <v>4385.3976146599998</v>
      </c>
      <c r="R87" s="37">
        <f>SUMIFS(СВЦЭМ!$C$34:$C$777,СВЦЭМ!$A$34:$A$777,$A87,СВЦЭМ!$B$34:$B$777,R$83)+'СЕТ СН'!$H$9+СВЦЭМ!$D$10+'СЕТ СН'!$H$5-'СЕТ СН'!$H$17</f>
        <v>4384.17077341</v>
      </c>
      <c r="S87" s="37">
        <f>SUMIFS(СВЦЭМ!$C$34:$C$777,СВЦЭМ!$A$34:$A$777,$A87,СВЦЭМ!$B$34:$B$777,S$83)+'СЕТ СН'!$H$9+СВЦЭМ!$D$10+'СЕТ СН'!$H$5-'СЕТ СН'!$H$17</f>
        <v>4351.5185328100006</v>
      </c>
      <c r="T87" s="37">
        <f>SUMIFS(СВЦЭМ!$C$34:$C$777,СВЦЭМ!$A$34:$A$777,$A87,СВЦЭМ!$B$34:$B$777,T$83)+'СЕТ СН'!$H$9+СВЦЭМ!$D$10+'СЕТ СН'!$H$5-'СЕТ СН'!$H$17</f>
        <v>4342.5702195700005</v>
      </c>
      <c r="U87" s="37">
        <f>SUMIFS(СВЦЭМ!$C$34:$C$777,СВЦЭМ!$A$34:$A$777,$A87,СВЦЭМ!$B$34:$B$777,U$83)+'СЕТ СН'!$H$9+СВЦЭМ!$D$10+'СЕТ СН'!$H$5-'СЕТ СН'!$H$17</f>
        <v>4338.2537207599999</v>
      </c>
      <c r="V87" s="37">
        <f>SUMIFS(СВЦЭМ!$C$34:$C$777,СВЦЭМ!$A$34:$A$777,$A87,СВЦЭМ!$B$34:$B$777,V$83)+'СЕТ СН'!$H$9+СВЦЭМ!$D$10+'СЕТ СН'!$H$5-'СЕТ СН'!$H$17</f>
        <v>4342.7844149000002</v>
      </c>
      <c r="W87" s="37">
        <f>SUMIFS(СВЦЭМ!$C$34:$C$777,СВЦЭМ!$A$34:$A$777,$A87,СВЦЭМ!$B$34:$B$777,W$83)+'СЕТ СН'!$H$9+СВЦЭМ!$D$10+'СЕТ СН'!$H$5-'СЕТ СН'!$H$17</f>
        <v>4408.9118638200007</v>
      </c>
      <c r="X87" s="37">
        <f>SUMIFS(СВЦЭМ!$C$34:$C$777,СВЦЭМ!$A$34:$A$777,$A87,СВЦЭМ!$B$34:$B$777,X$83)+'СЕТ СН'!$H$9+СВЦЭМ!$D$10+'СЕТ СН'!$H$5-'СЕТ СН'!$H$17</f>
        <v>4491.3319713000001</v>
      </c>
      <c r="Y87" s="37">
        <f>SUMIFS(СВЦЭМ!$C$34:$C$777,СВЦЭМ!$A$34:$A$777,$A87,СВЦЭМ!$B$34:$B$777,Y$83)+'СЕТ СН'!$H$9+СВЦЭМ!$D$10+'СЕТ СН'!$H$5-'СЕТ СН'!$H$17</f>
        <v>4534.2136942400002</v>
      </c>
    </row>
    <row r="88" spans="1:25" ht="15.75" x14ac:dyDescent="0.2">
      <c r="A88" s="36">
        <f t="shared" si="2"/>
        <v>43105</v>
      </c>
      <c r="B88" s="37">
        <f>SUMIFS(СВЦЭМ!$C$34:$C$777,СВЦЭМ!$A$34:$A$777,$A88,СВЦЭМ!$B$34:$B$777,B$83)+'СЕТ СН'!$H$9+СВЦЭМ!$D$10+'СЕТ СН'!$H$5-'СЕТ СН'!$H$17</f>
        <v>4603.7376556600002</v>
      </c>
      <c r="C88" s="37">
        <f>SUMIFS(СВЦЭМ!$C$34:$C$777,СВЦЭМ!$A$34:$A$777,$A88,СВЦЭМ!$B$34:$B$777,C$83)+'СЕТ СН'!$H$9+СВЦЭМ!$D$10+'СЕТ СН'!$H$5-'СЕТ СН'!$H$17</f>
        <v>4633.2327261600003</v>
      </c>
      <c r="D88" s="37">
        <f>SUMIFS(СВЦЭМ!$C$34:$C$777,СВЦЭМ!$A$34:$A$777,$A88,СВЦЭМ!$B$34:$B$777,D$83)+'СЕТ СН'!$H$9+СВЦЭМ!$D$10+'СЕТ СН'!$H$5-'СЕТ СН'!$H$17</f>
        <v>4703.9283550200007</v>
      </c>
      <c r="E88" s="37">
        <f>SUMIFS(СВЦЭМ!$C$34:$C$777,СВЦЭМ!$A$34:$A$777,$A88,СВЦЭМ!$B$34:$B$777,E$83)+'СЕТ СН'!$H$9+СВЦЭМ!$D$10+'СЕТ СН'!$H$5-'СЕТ СН'!$H$17</f>
        <v>4718.5441008700009</v>
      </c>
      <c r="F88" s="37">
        <f>SUMIFS(СВЦЭМ!$C$34:$C$777,СВЦЭМ!$A$34:$A$777,$A88,СВЦЭМ!$B$34:$B$777,F$83)+'СЕТ СН'!$H$9+СВЦЭМ!$D$10+'СЕТ СН'!$H$5-'СЕТ СН'!$H$17</f>
        <v>4723.0014099</v>
      </c>
      <c r="G88" s="37">
        <f>SUMIFS(СВЦЭМ!$C$34:$C$777,СВЦЭМ!$A$34:$A$777,$A88,СВЦЭМ!$B$34:$B$777,G$83)+'СЕТ СН'!$H$9+СВЦЭМ!$D$10+'СЕТ СН'!$H$5-'СЕТ СН'!$H$17</f>
        <v>4716.5710541300004</v>
      </c>
      <c r="H88" s="37">
        <f>SUMIFS(СВЦЭМ!$C$34:$C$777,СВЦЭМ!$A$34:$A$777,$A88,СВЦЭМ!$B$34:$B$777,H$83)+'СЕТ СН'!$H$9+СВЦЭМ!$D$10+'СЕТ СН'!$H$5-'СЕТ СН'!$H$17</f>
        <v>4702.30046141</v>
      </c>
      <c r="I88" s="37">
        <f>SUMIFS(СВЦЭМ!$C$34:$C$777,СВЦЭМ!$A$34:$A$777,$A88,СВЦЭМ!$B$34:$B$777,I$83)+'СЕТ СН'!$H$9+СВЦЭМ!$D$10+'СЕТ СН'!$H$5-'СЕТ СН'!$H$17</f>
        <v>4647.1742767799997</v>
      </c>
      <c r="J88" s="37">
        <f>SUMIFS(СВЦЭМ!$C$34:$C$777,СВЦЭМ!$A$34:$A$777,$A88,СВЦЭМ!$B$34:$B$777,J$83)+'СЕТ СН'!$H$9+СВЦЭМ!$D$10+'СЕТ СН'!$H$5-'СЕТ СН'!$H$17</f>
        <v>4578.9860405600002</v>
      </c>
      <c r="K88" s="37">
        <f>SUMIFS(СВЦЭМ!$C$34:$C$777,СВЦЭМ!$A$34:$A$777,$A88,СВЦЭМ!$B$34:$B$777,K$83)+'СЕТ СН'!$H$9+СВЦЭМ!$D$10+'СЕТ СН'!$H$5-'СЕТ СН'!$H$17</f>
        <v>4472.7563660200003</v>
      </c>
      <c r="L88" s="37">
        <f>SUMIFS(СВЦЭМ!$C$34:$C$777,СВЦЭМ!$A$34:$A$777,$A88,СВЦЭМ!$B$34:$B$777,L$83)+'СЕТ СН'!$H$9+СВЦЭМ!$D$10+'СЕТ СН'!$H$5-'СЕТ СН'!$H$17</f>
        <v>4364.2902237900007</v>
      </c>
      <c r="M88" s="37">
        <f>SUMIFS(СВЦЭМ!$C$34:$C$777,СВЦЭМ!$A$34:$A$777,$A88,СВЦЭМ!$B$34:$B$777,M$83)+'СЕТ СН'!$H$9+СВЦЭМ!$D$10+'СЕТ СН'!$H$5-'СЕТ СН'!$H$17</f>
        <v>4336.4991327600001</v>
      </c>
      <c r="N88" s="37">
        <f>SUMIFS(СВЦЭМ!$C$34:$C$777,СВЦЭМ!$A$34:$A$777,$A88,СВЦЭМ!$B$34:$B$777,N$83)+'СЕТ СН'!$H$9+СВЦЭМ!$D$10+'СЕТ СН'!$H$5-'СЕТ СН'!$H$17</f>
        <v>4343.3199513999998</v>
      </c>
      <c r="O88" s="37">
        <f>SUMIFS(СВЦЭМ!$C$34:$C$777,СВЦЭМ!$A$34:$A$777,$A88,СВЦЭМ!$B$34:$B$777,O$83)+'СЕТ СН'!$H$9+СВЦЭМ!$D$10+'СЕТ СН'!$H$5-'СЕТ СН'!$H$17</f>
        <v>4357.0728189400006</v>
      </c>
      <c r="P88" s="37">
        <f>SUMIFS(СВЦЭМ!$C$34:$C$777,СВЦЭМ!$A$34:$A$777,$A88,СВЦЭМ!$B$34:$B$777,P$83)+'СЕТ СН'!$H$9+СВЦЭМ!$D$10+'СЕТ СН'!$H$5-'СЕТ СН'!$H$17</f>
        <v>4368.5203285400003</v>
      </c>
      <c r="Q88" s="37">
        <f>SUMIFS(СВЦЭМ!$C$34:$C$777,СВЦЭМ!$A$34:$A$777,$A88,СВЦЭМ!$B$34:$B$777,Q$83)+'СЕТ СН'!$H$9+СВЦЭМ!$D$10+'СЕТ СН'!$H$5-'СЕТ СН'!$H$17</f>
        <v>4384.3996094499998</v>
      </c>
      <c r="R88" s="37">
        <f>SUMIFS(СВЦЭМ!$C$34:$C$777,СВЦЭМ!$A$34:$A$777,$A88,СВЦЭМ!$B$34:$B$777,R$83)+'СЕТ СН'!$H$9+СВЦЭМ!$D$10+'СЕТ СН'!$H$5-'СЕТ СН'!$H$17</f>
        <v>4395.0473207200002</v>
      </c>
      <c r="S88" s="37">
        <f>SUMIFS(СВЦЭМ!$C$34:$C$777,СВЦЭМ!$A$34:$A$777,$A88,СВЦЭМ!$B$34:$B$777,S$83)+'СЕТ СН'!$H$9+СВЦЭМ!$D$10+'СЕТ СН'!$H$5-'СЕТ СН'!$H$17</f>
        <v>4372.2717516500006</v>
      </c>
      <c r="T88" s="37">
        <f>SUMIFS(СВЦЭМ!$C$34:$C$777,СВЦЭМ!$A$34:$A$777,$A88,СВЦЭМ!$B$34:$B$777,T$83)+'СЕТ СН'!$H$9+СВЦЭМ!$D$10+'СЕТ СН'!$H$5-'СЕТ СН'!$H$17</f>
        <v>4345.4903627600006</v>
      </c>
      <c r="U88" s="37">
        <f>SUMIFS(СВЦЭМ!$C$34:$C$777,СВЦЭМ!$A$34:$A$777,$A88,СВЦЭМ!$B$34:$B$777,U$83)+'СЕТ СН'!$H$9+СВЦЭМ!$D$10+'СЕТ СН'!$H$5-'СЕТ СН'!$H$17</f>
        <v>4344.9646236300005</v>
      </c>
      <c r="V88" s="37">
        <f>SUMIFS(СВЦЭМ!$C$34:$C$777,СВЦЭМ!$A$34:$A$777,$A88,СВЦЭМ!$B$34:$B$777,V$83)+'СЕТ СН'!$H$9+СВЦЭМ!$D$10+'СЕТ СН'!$H$5-'СЕТ СН'!$H$17</f>
        <v>4359.7839669800005</v>
      </c>
      <c r="W88" s="37">
        <f>SUMIFS(СВЦЭМ!$C$34:$C$777,СВЦЭМ!$A$34:$A$777,$A88,СВЦЭМ!$B$34:$B$777,W$83)+'СЕТ СН'!$H$9+СВЦЭМ!$D$10+'СЕТ СН'!$H$5-'СЕТ СН'!$H$17</f>
        <v>4425.8770071300005</v>
      </c>
      <c r="X88" s="37">
        <f>SUMIFS(СВЦЭМ!$C$34:$C$777,СВЦЭМ!$A$34:$A$777,$A88,СВЦЭМ!$B$34:$B$777,X$83)+'СЕТ СН'!$H$9+СВЦЭМ!$D$10+'СЕТ СН'!$H$5-'СЕТ СН'!$H$17</f>
        <v>4509.8303810999996</v>
      </c>
      <c r="Y88" s="37">
        <f>SUMIFS(СВЦЭМ!$C$34:$C$777,СВЦЭМ!$A$34:$A$777,$A88,СВЦЭМ!$B$34:$B$777,Y$83)+'СЕТ СН'!$H$9+СВЦЭМ!$D$10+'СЕТ СН'!$H$5-'СЕТ СН'!$H$17</f>
        <v>4582.7346423200006</v>
      </c>
    </row>
    <row r="89" spans="1:25" ht="15.75" x14ac:dyDescent="0.2">
      <c r="A89" s="36">
        <f t="shared" si="2"/>
        <v>43106</v>
      </c>
      <c r="B89" s="37">
        <f>SUMIFS(СВЦЭМ!$C$34:$C$777,СВЦЭМ!$A$34:$A$777,$A89,СВЦЭМ!$B$34:$B$777,B$83)+'СЕТ СН'!$H$9+СВЦЭМ!$D$10+'СЕТ СН'!$H$5-'СЕТ СН'!$H$17</f>
        <v>4635.1232675800002</v>
      </c>
      <c r="C89" s="37">
        <f>SUMIFS(СВЦЭМ!$C$34:$C$777,СВЦЭМ!$A$34:$A$777,$A89,СВЦЭМ!$B$34:$B$777,C$83)+'СЕТ СН'!$H$9+СВЦЭМ!$D$10+'СЕТ СН'!$H$5-'СЕТ СН'!$H$17</f>
        <v>4676.4278522499999</v>
      </c>
      <c r="D89" s="37">
        <f>SUMIFS(СВЦЭМ!$C$34:$C$777,СВЦЭМ!$A$34:$A$777,$A89,СВЦЭМ!$B$34:$B$777,D$83)+'СЕТ СН'!$H$9+СВЦЭМ!$D$10+'СЕТ СН'!$H$5-'СЕТ СН'!$H$17</f>
        <v>4723.7733419799997</v>
      </c>
      <c r="E89" s="37">
        <f>SUMIFS(СВЦЭМ!$C$34:$C$777,СВЦЭМ!$A$34:$A$777,$A89,СВЦЭМ!$B$34:$B$777,E$83)+'СЕТ СН'!$H$9+СВЦЭМ!$D$10+'СЕТ СН'!$H$5-'СЕТ СН'!$H$17</f>
        <v>4733.4829738899998</v>
      </c>
      <c r="F89" s="37">
        <f>SUMIFS(СВЦЭМ!$C$34:$C$777,СВЦЭМ!$A$34:$A$777,$A89,СВЦЭМ!$B$34:$B$777,F$83)+'СЕТ СН'!$H$9+СВЦЭМ!$D$10+'СЕТ СН'!$H$5-'СЕТ СН'!$H$17</f>
        <v>4734.3356635200007</v>
      </c>
      <c r="G89" s="37">
        <f>SUMIFS(СВЦЭМ!$C$34:$C$777,СВЦЭМ!$A$34:$A$777,$A89,СВЦЭМ!$B$34:$B$777,G$83)+'СЕТ СН'!$H$9+СВЦЭМ!$D$10+'СЕТ СН'!$H$5-'СЕТ СН'!$H$17</f>
        <v>4728.84901971</v>
      </c>
      <c r="H89" s="37">
        <f>SUMIFS(СВЦЭМ!$C$34:$C$777,СВЦЭМ!$A$34:$A$777,$A89,СВЦЭМ!$B$34:$B$777,H$83)+'СЕТ СН'!$H$9+СВЦЭМ!$D$10+'СЕТ СН'!$H$5-'СЕТ СН'!$H$17</f>
        <v>4707.3444557299999</v>
      </c>
      <c r="I89" s="37">
        <f>SUMIFS(СВЦЭМ!$C$34:$C$777,СВЦЭМ!$A$34:$A$777,$A89,СВЦЭМ!$B$34:$B$777,I$83)+'СЕТ СН'!$H$9+СВЦЭМ!$D$10+'СЕТ СН'!$H$5-'СЕТ СН'!$H$17</f>
        <v>4648.3248135100002</v>
      </c>
      <c r="J89" s="37">
        <f>SUMIFS(СВЦЭМ!$C$34:$C$777,СВЦЭМ!$A$34:$A$777,$A89,СВЦЭМ!$B$34:$B$777,J$83)+'СЕТ СН'!$H$9+СВЦЭМ!$D$10+'СЕТ СН'!$H$5-'СЕТ СН'!$H$17</f>
        <v>4581.2128851500001</v>
      </c>
      <c r="K89" s="37">
        <f>SUMIFS(СВЦЭМ!$C$34:$C$777,СВЦЭМ!$A$34:$A$777,$A89,СВЦЭМ!$B$34:$B$777,K$83)+'СЕТ СН'!$H$9+СВЦЭМ!$D$10+'СЕТ СН'!$H$5-'СЕТ СН'!$H$17</f>
        <v>4475.52690145</v>
      </c>
      <c r="L89" s="37">
        <f>SUMIFS(СВЦЭМ!$C$34:$C$777,СВЦЭМ!$A$34:$A$777,$A89,СВЦЭМ!$B$34:$B$777,L$83)+'СЕТ СН'!$H$9+СВЦЭМ!$D$10+'СЕТ СН'!$H$5-'СЕТ СН'!$H$17</f>
        <v>4367.5897177400002</v>
      </c>
      <c r="M89" s="37">
        <f>SUMIFS(СВЦЭМ!$C$34:$C$777,СВЦЭМ!$A$34:$A$777,$A89,СВЦЭМ!$B$34:$B$777,M$83)+'СЕТ СН'!$H$9+СВЦЭМ!$D$10+'СЕТ СН'!$H$5-'СЕТ СН'!$H$17</f>
        <v>4348.4536553600001</v>
      </c>
      <c r="N89" s="37">
        <f>SUMIFS(СВЦЭМ!$C$34:$C$777,СВЦЭМ!$A$34:$A$777,$A89,СВЦЭМ!$B$34:$B$777,N$83)+'СЕТ СН'!$H$9+СВЦЭМ!$D$10+'СЕТ СН'!$H$5-'СЕТ СН'!$H$17</f>
        <v>4360.5965772400004</v>
      </c>
      <c r="O89" s="37">
        <f>SUMIFS(СВЦЭМ!$C$34:$C$777,СВЦЭМ!$A$34:$A$777,$A89,СВЦЭМ!$B$34:$B$777,O$83)+'СЕТ СН'!$H$9+СВЦЭМ!$D$10+'СЕТ СН'!$H$5-'СЕТ СН'!$H$17</f>
        <v>4372.2601420700003</v>
      </c>
      <c r="P89" s="37">
        <f>SUMIFS(СВЦЭМ!$C$34:$C$777,СВЦЭМ!$A$34:$A$777,$A89,СВЦЭМ!$B$34:$B$777,P$83)+'СЕТ СН'!$H$9+СВЦЭМ!$D$10+'СЕТ СН'!$H$5-'СЕТ СН'!$H$17</f>
        <v>4392.6284835200004</v>
      </c>
      <c r="Q89" s="37">
        <f>SUMIFS(СВЦЭМ!$C$34:$C$777,СВЦЭМ!$A$34:$A$777,$A89,СВЦЭМ!$B$34:$B$777,Q$83)+'СЕТ СН'!$H$9+СВЦЭМ!$D$10+'СЕТ СН'!$H$5-'СЕТ СН'!$H$17</f>
        <v>4401.3777933000001</v>
      </c>
      <c r="R89" s="37">
        <f>SUMIFS(СВЦЭМ!$C$34:$C$777,СВЦЭМ!$A$34:$A$777,$A89,СВЦЭМ!$B$34:$B$777,R$83)+'СЕТ СН'!$H$9+СВЦЭМ!$D$10+'СЕТ СН'!$H$5-'СЕТ СН'!$H$17</f>
        <v>4399.7481991700006</v>
      </c>
      <c r="S89" s="37">
        <f>SUMIFS(СВЦЭМ!$C$34:$C$777,СВЦЭМ!$A$34:$A$777,$A89,СВЦЭМ!$B$34:$B$777,S$83)+'СЕТ СН'!$H$9+СВЦЭМ!$D$10+'СЕТ СН'!$H$5-'СЕТ СН'!$H$17</f>
        <v>4371.4170340000001</v>
      </c>
      <c r="T89" s="37">
        <f>SUMIFS(СВЦЭМ!$C$34:$C$777,СВЦЭМ!$A$34:$A$777,$A89,СВЦЭМ!$B$34:$B$777,T$83)+'СЕТ СН'!$H$9+СВЦЭМ!$D$10+'СЕТ СН'!$H$5-'СЕТ СН'!$H$17</f>
        <v>4346.4492251399997</v>
      </c>
      <c r="U89" s="37">
        <f>SUMIFS(СВЦЭМ!$C$34:$C$777,СВЦЭМ!$A$34:$A$777,$A89,СВЦЭМ!$B$34:$B$777,U$83)+'СЕТ СН'!$H$9+СВЦЭМ!$D$10+'СЕТ СН'!$H$5-'СЕТ СН'!$H$17</f>
        <v>4347.6339552400004</v>
      </c>
      <c r="V89" s="37">
        <f>SUMIFS(СВЦЭМ!$C$34:$C$777,СВЦЭМ!$A$34:$A$777,$A89,СВЦЭМ!$B$34:$B$777,V$83)+'СЕТ СН'!$H$9+СВЦЭМ!$D$10+'СЕТ СН'!$H$5-'СЕТ СН'!$H$17</f>
        <v>4360.3385329500006</v>
      </c>
      <c r="W89" s="37">
        <f>SUMIFS(СВЦЭМ!$C$34:$C$777,СВЦЭМ!$A$34:$A$777,$A89,СВЦЭМ!$B$34:$B$777,W$83)+'СЕТ СН'!$H$9+СВЦЭМ!$D$10+'СЕТ СН'!$H$5-'СЕТ СН'!$H$17</f>
        <v>4427.7853660199999</v>
      </c>
      <c r="X89" s="37">
        <f>SUMIFS(СВЦЭМ!$C$34:$C$777,СВЦЭМ!$A$34:$A$777,$A89,СВЦЭМ!$B$34:$B$777,X$83)+'СЕТ СН'!$H$9+СВЦЭМ!$D$10+'СЕТ СН'!$H$5-'СЕТ СН'!$H$17</f>
        <v>4521.9072817599999</v>
      </c>
      <c r="Y89" s="37">
        <f>SUMIFS(СВЦЭМ!$C$34:$C$777,СВЦЭМ!$A$34:$A$777,$A89,СВЦЭМ!$B$34:$B$777,Y$83)+'СЕТ СН'!$H$9+СВЦЭМ!$D$10+'СЕТ СН'!$H$5-'СЕТ СН'!$H$17</f>
        <v>4591.6814598800001</v>
      </c>
    </row>
    <row r="90" spans="1:25" ht="15.75" x14ac:dyDescent="0.2">
      <c r="A90" s="36">
        <f t="shared" si="2"/>
        <v>43107</v>
      </c>
      <c r="B90" s="37">
        <f>SUMIFS(СВЦЭМ!$C$34:$C$777,СВЦЭМ!$A$34:$A$777,$A90,СВЦЭМ!$B$34:$B$777,B$83)+'СЕТ СН'!$H$9+СВЦЭМ!$D$10+'СЕТ СН'!$H$5-'СЕТ СН'!$H$17</f>
        <v>4620.8934677700008</v>
      </c>
      <c r="C90" s="37">
        <f>SUMIFS(СВЦЭМ!$C$34:$C$777,СВЦЭМ!$A$34:$A$777,$A90,СВЦЭМ!$B$34:$B$777,C$83)+'СЕТ СН'!$H$9+СВЦЭМ!$D$10+'СЕТ СН'!$H$5-'СЕТ СН'!$H$17</f>
        <v>4633.0675825799999</v>
      </c>
      <c r="D90" s="37">
        <f>SUMIFS(СВЦЭМ!$C$34:$C$777,СВЦЭМ!$A$34:$A$777,$A90,СВЦЭМ!$B$34:$B$777,D$83)+'СЕТ СН'!$H$9+СВЦЭМ!$D$10+'СЕТ СН'!$H$5-'СЕТ СН'!$H$17</f>
        <v>4690.7794121500001</v>
      </c>
      <c r="E90" s="37">
        <f>SUMIFS(СВЦЭМ!$C$34:$C$777,СВЦЭМ!$A$34:$A$777,$A90,СВЦЭМ!$B$34:$B$777,E$83)+'СЕТ СН'!$H$9+СВЦЭМ!$D$10+'СЕТ СН'!$H$5-'СЕТ СН'!$H$17</f>
        <v>4715.4661491699999</v>
      </c>
      <c r="F90" s="37">
        <f>SUMIFS(СВЦЭМ!$C$34:$C$777,СВЦЭМ!$A$34:$A$777,$A90,СВЦЭМ!$B$34:$B$777,F$83)+'СЕТ СН'!$H$9+СВЦЭМ!$D$10+'СЕТ СН'!$H$5-'СЕТ СН'!$H$17</f>
        <v>4715.4506021000007</v>
      </c>
      <c r="G90" s="37">
        <f>SUMIFS(СВЦЭМ!$C$34:$C$777,СВЦЭМ!$A$34:$A$777,$A90,СВЦЭМ!$B$34:$B$777,G$83)+'СЕТ СН'!$H$9+СВЦЭМ!$D$10+'СЕТ СН'!$H$5-'СЕТ СН'!$H$17</f>
        <v>4715.9138604999998</v>
      </c>
      <c r="H90" s="37">
        <f>SUMIFS(СВЦЭМ!$C$34:$C$777,СВЦЭМ!$A$34:$A$777,$A90,СВЦЭМ!$B$34:$B$777,H$83)+'СЕТ СН'!$H$9+СВЦЭМ!$D$10+'СЕТ СН'!$H$5-'СЕТ СН'!$H$17</f>
        <v>4722.7804679400006</v>
      </c>
      <c r="I90" s="37">
        <f>SUMIFS(СВЦЭМ!$C$34:$C$777,СВЦЭМ!$A$34:$A$777,$A90,СВЦЭМ!$B$34:$B$777,I$83)+'СЕТ СН'!$H$9+СВЦЭМ!$D$10+'СЕТ СН'!$H$5-'СЕТ СН'!$H$17</f>
        <v>4642.9627091800003</v>
      </c>
      <c r="J90" s="37">
        <f>SUMIFS(СВЦЭМ!$C$34:$C$777,СВЦЭМ!$A$34:$A$777,$A90,СВЦЭМ!$B$34:$B$777,J$83)+'СЕТ СН'!$H$9+СВЦЭМ!$D$10+'СЕТ СН'!$H$5-'СЕТ СН'!$H$17</f>
        <v>4614.9845124400008</v>
      </c>
      <c r="K90" s="37">
        <f>SUMIFS(СВЦЭМ!$C$34:$C$777,СВЦЭМ!$A$34:$A$777,$A90,СВЦЭМ!$B$34:$B$777,K$83)+'СЕТ СН'!$H$9+СВЦЭМ!$D$10+'СЕТ СН'!$H$5-'СЕТ СН'!$H$17</f>
        <v>4507.2606100500007</v>
      </c>
      <c r="L90" s="37">
        <f>SUMIFS(СВЦЭМ!$C$34:$C$777,СВЦЭМ!$A$34:$A$777,$A90,СВЦЭМ!$B$34:$B$777,L$83)+'СЕТ СН'!$H$9+СВЦЭМ!$D$10+'СЕТ СН'!$H$5-'СЕТ СН'!$H$17</f>
        <v>4389.9052906699999</v>
      </c>
      <c r="M90" s="37">
        <f>SUMIFS(СВЦЭМ!$C$34:$C$777,СВЦЭМ!$A$34:$A$777,$A90,СВЦЭМ!$B$34:$B$777,M$83)+'СЕТ СН'!$H$9+СВЦЭМ!$D$10+'СЕТ СН'!$H$5-'СЕТ СН'!$H$17</f>
        <v>4368.4756655199999</v>
      </c>
      <c r="N90" s="37">
        <f>SUMIFS(СВЦЭМ!$C$34:$C$777,СВЦЭМ!$A$34:$A$777,$A90,СВЦЭМ!$B$34:$B$777,N$83)+'СЕТ СН'!$H$9+СВЦЭМ!$D$10+'СЕТ СН'!$H$5-'СЕТ СН'!$H$17</f>
        <v>4364.8766492900004</v>
      </c>
      <c r="O90" s="37">
        <f>SUMIFS(СВЦЭМ!$C$34:$C$777,СВЦЭМ!$A$34:$A$777,$A90,СВЦЭМ!$B$34:$B$777,O$83)+'СЕТ СН'!$H$9+СВЦЭМ!$D$10+'СЕТ СН'!$H$5-'СЕТ СН'!$H$17</f>
        <v>4378.88276718</v>
      </c>
      <c r="P90" s="37">
        <f>SUMIFS(СВЦЭМ!$C$34:$C$777,СВЦЭМ!$A$34:$A$777,$A90,СВЦЭМ!$B$34:$B$777,P$83)+'СЕТ СН'!$H$9+СВЦЭМ!$D$10+'СЕТ СН'!$H$5-'СЕТ СН'!$H$17</f>
        <v>4395.2285553500005</v>
      </c>
      <c r="Q90" s="37">
        <f>SUMIFS(СВЦЭМ!$C$34:$C$777,СВЦЭМ!$A$34:$A$777,$A90,СВЦЭМ!$B$34:$B$777,Q$83)+'СЕТ СН'!$H$9+СВЦЭМ!$D$10+'СЕТ СН'!$H$5-'СЕТ СН'!$H$17</f>
        <v>4407.13794882</v>
      </c>
      <c r="R90" s="37">
        <f>SUMIFS(СВЦЭМ!$C$34:$C$777,СВЦЭМ!$A$34:$A$777,$A90,СВЦЭМ!$B$34:$B$777,R$83)+'СЕТ СН'!$H$9+СВЦЭМ!$D$10+'СЕТ СН'!$H$5-'СЕТ СН'!$H$17</f>
        <v>4407.7127944000003</v>
      </c>
      <c r="S90" s="37">
        <f>SUMIFS(СВЦЭМ!$C$34:$C$777,СВЦЭМ!$A$34:$A$777,$A90,СВЦЭМ!$B$34:$B$777,S$83)+'СЕТ СН'!$H$9+СВЦЭМ!$D$10+'СЕТ СН'!$H$5-'СЕТ СН'!$H$17</f>
        <v>4384.04075758</v>
      </c>
      <c r="T90" s="37">
        <f>SUMIFS(СВЦЭМ!$C$34:$C$777,СВЦЭМ!$A$34:$A$777,$A90,СВЦЭМ!$B$34:$B$777,T$83)+'СЕТ СН'!$H$9+СВЦЭМ!$D$10+'СЕТ СН'!$H$5-'СЕТ СН'!$H$17</f>
        <v>4343.4687675000005</v>
      </c>
      <c r="U90" s="37">
        <f>SUMIFS(СВЦЭМ!$C$34:$C$777,СВЦЭМ!$A$34:$A$777,$A90,СВЦЭМ!$B$34:$B$777,U$83)+'СЕТ СН'!$H$9+СВЦЭМ!$D$10+'СЕТ СН'!$H$5-'СЕТ СН'!$H$17</f>
        <v>4345.1076539900005</v>
      </c>
      <c r="V90" s="37">
        <f>SUMIFS(СВЦЭМ!$C$34:$C$777,СВЦЭМ!$A$34:$A$777,$A90,СВЦЭМ!$B$34:$B$777,V$83)+'СЕТ СН'!$H$9+СВЦЭМ!$D$10+'СЕТ СН'!$H$5-'СЕТ СН'!$H$17</f>
        <v>4364.5416071200007</v>
      </c>
      <c r="W90" s="37">
        <f>SUMIFS(СВЦЭМ!$C$34:$C$777,СВЦЭМ!$A$34:$A$777,$A90,СВЦЭМ!$B$34:$B$777,W$83)+'СЕТ СН'!$H$9+СВЦЭМ!$D$10+'СЕТ СН'!$H$5-'СЕТ СН'!$H$17</f>
        <v>4427.4697868399999</v>
      </c>
      <c r="X90" s="37">
        <f>SUMIFS(СВЦЭМ!$C$34:$C$777,СВЦЭМ!$A$34:$A$777,$A90,СВЦЭМ!$B$34:$B$777,X$83)+'СЕТ СН'!$H$9+СВЦЭМ!$D$10+'СЕТ СН'!$H$5-'СЕТ СН'!$H$17</f>
        <v>4513.3890633600004</v>
      </c>
      <c r="Y90" s="37">
        <f>SUMIFS(СВЦЭМ!$C$34:$C$777,СВЦЭМ!$A$34:$A$777,$A90,СВЦЭМ!$B$34:$B$777,Y$83)+'СЕТ СН'!$H$9+СВЦЭМ!$D$10+'СЕТ СН'!$H$5-'СЕТ СН'!$H$17</f>
        <v>4534.9217273200002</v>
      </c>
    </row>
    <row r="91" spans="1:25" ht="15.75" x14ac:dyDescent="0.2">
      <c r="A91" s="36">
        <f t="shared" si="2"/>
        <v>43108</v>
      </c>
      <c r="B91" s="37">
        <f>SUMIFS(СВЦЭМ!$C$34:$C$777,СВЦЭМ!$A$34:$A$777,$A91,СВЦЭМ!$B$34:$B$777,B$83)+'СЕТ СН'!$H$9+СВЦЭМ!$D$10+'СЕТ СН'!$H$5-'СЕТ СН'!$H$17</f>
        <v>4538.5792558900002</v>
      </c>
      <c r="C91" s="37">
        <f>SUMIFS(СВЦЭМ!$C$34:$C$777,СВЦЭМ!$A$34:$A$777,$A91,СВЦЭМ!$B$34:$B$777,C$83)+'СЕТ СН'!$H$9+СВЦЭМ!$D$10+'СЕТ СН'!$H$5-'СЕТ СН'!$H$17</f>
        <v>4621.8343360299996</v>
      </c>
      <c r="D91" s="37">
        <f>SUMIFS(СВЦЭМ!$C$34:$C$777,СВЦЭМ!$A$34:$A$777,$A91,СВЦЭМ!$B$34:$B$777,D$83)+'СЕТ СН'!$H$9+СВЦЭМ!$D$10+'СЕТ СН'!$H$5-'СЕТ СН'!$H$17</f>
        <v>4700.4017406800003</v>
      </c>
      <c r="E91" s="37">
        <f>SUMIFS(СВЦЭМ!$C$34:$C$777,СВЦЭМ!$A$34:$A$777,$A91,СВЦЭМ!$B$34:$B$777,E$83)+'СЕТ СН'!$H$9+СВЦЭМ!$D$10+'СЕТ СН'!$H$5-'СЕТ СН'!$H$17</f>
        <v>4716.8248341600001</v>
      </c>
      <c r="F91" s="37">
        <f>SUMIFS(СВЦЭМ!$C$34:$C$777,СВЦЭМ!$A$34:$A$777,$A91,СВЦЭМ!$B$34:$B$777,F$83)+'СЕТ СН'!$H$9+СВЦЭМ!$D$10+'СЕТ СН'!$H$5-'СЕТ СН'!$H$17</f>
        <v>4719.7210276300002</v>
      </c>
      <c r="G91" s="37">
        <f>SUMIFS(СВЦЭМ!$C$34:$C$777,СВЦЭМ!$A$34:$A$777,$A91,СВЦЭМ!$B$34:$B$777,G$83)+'СЕТ СН'!$H$9+СВЦЭМ!$D$10+'СЕТ СН'!$H$5-'СЕТ СН'!$H$17</f>
        <v>4721.3555506399998</v>
      </c>
      <c r="H91" s="37">
        <f>SUMIFS(СВЦЭМ!$C$34:$C$777,СВЦЭМ!$A$34:$A$777,$A91,СВЦЭМ!$B$34:$B$777,H$83)+'СЕТ СН'!$H$9+СВЦЭМ!$D$10+'СЕТ СН'!$H$5-'СЕТ СН'!$H$17</f>
        <v>4727.0570063700006</v>
      </c>
      <c r="I91" s="37">
        <f>SUMIFS(СВЦЭМ!$C$34:$C$777,СВЦЭМ!$A$34:$A$777,$A91,СВЦЭМ!$B$34:$B$777,I$83)+'СЕТ СН'!$H$9+СВЦЭМ!$D$10+'СЕТ СН'!$H$5-'СЕТ СН'!$H$17</f>
        <v>4694.7312133500009</v>
      </c>
      <c r="J91" s="37">
        <f>SUMIFS(СВЦЭМ!$C$34:$C$777,СВЦЭМ!$A$34:$A$777,$A91,СВЦЭМ!$B$34:$B$777,J$83)+'СЕТ СН'!$H$9+СВЦЭМ!$D$10+'СЕТ СН'!$H$5-'СЕТ СН'!$H$17</f>
        <v>4615.7910115200002</v>
      </c>
      <c r="K91" s="37">
        <f>SUMIFS(СВЦЭМ!$C$34:$C$777,СВЦЭМ!$A$34:$A$777,$A91,СВЦЭМ!$B$34:$B$777,K$83)+'СЕТ СН'!$H$9+СВЦЭМ!$D$10+'СЕТ СН'!$H$5-'СЕТ СН'!$H$17</f>
        <v>4510.11775984</v>
      </c>
      <c r="L91" s="37">
        <f>SUMIFS(СВЦЭМ!$C$34:$C$777,СВЦЭМ!$A$34:$A$777,$A91,СВЦЭМ!$B$34:$B$777,L$83)+'СЕТ СН'!$H$9+СВЦЭМ!$D$10+'СЕТ СН'!$H$5-'СЕТ СН'!$H$17</f>
        <v>4406.1899820600001</v>
      </c>
      <c r="M91" s="37">
        <f>SUMIFS(СВЦЭМ!$C$34:$C$777,СВЦЭМ!$A$34:$A$777,$A91,СВЦЭМ!$B$34:$B$777,M$83)+'СЕТ СН'!$H$9+СВЦЭМ!$D$10+'СЕТ СН'!$H$5-'СЕТ СН'!$H$17</f>
        <v>4384.7208282000001</v>
      </c>
      <c r="N91" s="37">
        <f>SUMIFS(СВЦЭМ!$C$34:$C$777,СВЦЭМ!$A$34:$A$777,$A91,СВЦЭМ!$B$34:$B$777,N$83)+'СЕТ СН'!$H$9+СВЦЭМ!$D$10+'СЕТ СН'!$H$5-'СЕТ СН'!$H$17</f>
        <v>4386.7825822100003</v>
      </c>
      <c r="O91" s="37">
        <f>SUMIFS(СВЦЭМ!$C$34:$C$777,СВЦЭМ!$A$34:$A$777,$A91,СВЦЭМ!$B$34:$B$777,O$83)+'СЕТ СН'!$H$9+СВЦЭМ!$D$10+'СЕТ СН'!$H$5-'СЕТ СН'!$H$17</f>
        <v>4400.7848812000002</v>
      </c>
      <c r="P91" s="37">
        <f>SUMIFS(СВЦЭМ!$C$34:$C$777,СВЦЭМ!$A$34:$A$777,$A91,СВЦЭМ!$B$34:$B$777,P$83)+'СЕТ СН'!$H$9+СВЦЭМ!$D$10+'СЕТ СН'!$H$5-'СЕТ СН'!$H$17</f>
        <v>4413.5947741600003</v>
      </c>
      <c r="Q91" s="37">
        <f>SUMIFS(СВЦЭМ!$C$34:$C$777,СВЦЭМ!$A$34:$A$777,$A91,СВЦЭМ!$B$34:$B$777,Q$83)+'СЕТ СН'!$H$9+СВЦЭМ!$D$10+'СЕТ СН'!$H$5-'СЕТ СН'!$H$17</f>
        <v>4417.0465355200004</v>
      </c>
      <c r="R91" s="37">
        <f>SUMIFS(СВЦЭМ!$C$34:$C$777,СВЦЭМ!$A$34:$A$777,$A91,СВЦЭМ!$B$34:$B$777,R$83)+'СЕТ СН'!$H$9+СВЦЭМ!$D$10+'СЕТ СН'!$H$5-'СЕТ СН'!$H$17</f>
        <v>4415.2066213200005</v>
      </c>
      <c r="S91" s="37">
        <f>SUMIFS(СВЦЭМ!$C$34:$C$777,СВЦЭМ!$A$34:$A$777,$A91,СВЦЭМ!$B$34:$B$777,S$83)+'СЕТ СН'!$H$9+СВЦЭМ!$D$10+'СЕТ СН'!$H$5-'СЕТ СН'!$H$17</f>
        <v>4407.0754418500001</v>
      </c>
      <c r="T91" s="37">
        <f>SUMIFS(СВЦЭМ!$C$34:$C$777,СВЦЭМ!$A$34:$A$777,$A91,СВЦЭМ!$B$34:$B$777,T$83)+'СЕТ СН'!$H$9+СВЦЭМ!$D$10+'СЕТ СН'!$H$5-'СЕТ СН'!$H$17</f>
        <v>4372.03876691</v>
      </c>
      <c r="U91" s="37">
        <f>SUMIFS(СВЦЭМ!$C$34:$C$777,СВЦЭМ!$A$34:$A$777,$A91,СВЦЭМ!$B$34:$B$777,U$83)+'СЕТ СН'!$H$9+СВЦЭМ!$D$10+'СЕТ СН'!$H$5-'СЕТ СН'!$H$17</f>
        <v>4367.1614294000001</v>
      </c>
      <c r="V91" s="37">
        <f>SUMIFS(СВЦЭМ!$C$34:$C$777,СВЦЭМ!$A$34:$A$777,$A91,СВЦЭМ!$B$34:$B$777,V$83)+'СЕТ СН'!$H$9+СВЦЭМ!$D$10+'СЕТ СН'!$H$5-'СЕТ СН'!$H$17</f>
        <v>4387.4763115100004</v>
      </c>
      <c r="W91" s="37">
        <f>SUMIFS(СВЦЭМ!$C$34:$C$777,СВЦЭМ!$A$34:$A$777,$A91,СВЦЭМ!$B$34:$B$777,W$83)+'СЕТ СН'!$H$9+СВЦЭМ!$D$10+'СЕТ СН'!$H$5-'СЕТ СН'!$H$17</f>
        <v>4444.2299545200003</v>
      </c>
      <c r="X91" s="37">
        <f>SUMIFS(СВЦЭМ!$C$34:$C$777,СВЦЭМ!$A$34:$A$777,$A91,СВЦЭМ!$B$34:$B$777,X$83)+'СЕТ СН'!$H$9+СВЦЭМ!$D$10+'СЕТ СН'!$H$5-'СЕТ СН'!$H$17</f>
        <v>4529.6938609199997</v>
      </c>
      <c r="Y91" s="37">
        <f>SUMIFS(СВЦЭМ!$C$34:$C$777,СВЦЭМ!$A$34:$A$777,$A91,СВЦЭМ!$B$34:$B$777,Y$83)+'СЕТ СН'!$H$9+СВЦЭМ!$D$10+'СЕТ СН'!$H$5-'СЕТ СН'!$H$17</f>
        <v>4562.6304955500009</v>
      </c>
    </row>
    <row r="92" spans="1:25" ht="15.75" x14ac:dyDescent="0.2">
      <c r="A92" s="36">
        <f t="shared" si="2"/>
        <v>43109</v>
      </c>
      <c r="B92" s="37">
        <f>SUMIFS(СВЦЭМ!$C$34:$C$777,СВЦЭМ!$A$34:$A$777,$A92,СВЦЭМ!$B$34:$B$777,B$83)+'СЕТ СН'!$H$9+СВЦЭМ!$D$10+'СЕТ СН'!$H$5-'СЕТ СН'!$H$17</f>
        <v>4662.4474288499996</v>
      </c>
      <c r="C92" s="37">
        <f>SUMIFS(СВЦЭМ!$C$34:$C$777,СВЦЭМ!$A$34:$A$777,$A92,СВЦЭМ!$B$34:$B$777,C$83)+'СЕТ СН'!$H$9+СВЦЭМ!$D$10+'СЕТ СН'!$H$5-'СЕТ СН'!$H$17</f>
        <v>4688.6605659400002</v>
      </c>
      <c r="D92" s="37">
        <f>SUMIFS(СВЦЭМ!$C$34:$C$777,СВЦЭМ!$A$34:$A$777,$A92,СВЦЭМ!$B$34:$B$777,D$83)+'СЕТ СН'!$H$9+СВЦЭМ!$D$10+'СЕТ СН'!$H$5-'СЕТ СН'!$H$17</f>
        <v>4754.1044451799999</v>
      </c>
      <c r="E92" s="37">
        <f>SUMIFS(СВЦЭМ!$C$34:$C$777,СВЦЭМ!$A$34:$A$777,$A92,СВЦЭМ!$B$34:$B$777,E$83)+'СЕТ СН'!$H$9+СВЦЭМ!$D$10+'СЕТ СН'!$H$5-'СЕТ СН'!$H$17</f>
        <v>4770.7553033499998</v>
      </c>
      <c r="F92" s="37">
        <f>SUMIFS(СВЦЭМ!$C$34:$C$777,СВЦЭМ!$A$34:$A$777,$A92,СВЦЭМ!$B$34:$B$777,F$83)+'СЕТ СН'!$H$9+СВЦЭМ!$D$10+'СЕТ СН'!$H$5-'СЕТ СН'!$H$17</f>
        <v>4766.7108152700002</v>
      </c>
      <c r="G92" s="37">
        <f>SUMIFS(СВЦЭМ!$C$34:$C$777,СВЦЭМ!$A$34:$A$777,$A92,СВЦЭМ!$B$34:$B$777,G$83)+'СЕТ СН'!$H$9+СВЦЭМ!$D$10+'СЕТ СН'!$H$5-'СЕТ СН'!$H$17</f>
        <v>4754.3405659500004</v>
      </c>
      <c r="H92" s="37">
        <f>SUMIFS(СВЦЭМ!$C$34:$C$777,СВЦЭМ!$A$34:$A$777,$A92,СВЦЭМ!$B$34:$B$777,H$83)+'СЕТ СН'!$H$9+СВЦЭМ!$D$10+'СЕТ СН'!$H$5-'СЕТ СН'!$H$17</f>
        <v>4691.3183337800001</v>
      </c>
      <c r="I92" s="37">
        <f>SUMIFS(СВЦЭМ!$C$34:$C$777,СВЦЭМ!$A$34:$A$777,$A92,СВЦЭМ!$B$34:$B$777,I$83)+'СЕТ СН'!$H$9+СВЦЭМ!$D$10+'СЕТ СН'!$H$5-'СЕТ СН'!$H$17</f>
        <v>4639.5341375600001</v>
      </c>
      <c r="J92" s="37">
        <f>SUMIFS(СВЦЭМ!$C$34:$C$777,СВЦЭМ!$A$34:$A$777,$A92,СВЦЭМ!$B$34:$B$777,J$83)+'СЕТ СН'!$H$9+СВЦЭМ!$D$10+'СЕТ СН'!$H$5-'СЕТ СН'!$H$17</f>
        <v>4599.6951810500004</v>
      </c>
      <c r="K92" s="37">
        <f>SUMIFS(СВЦЭМ!$C$34:$C$777,СВЦЭМ!$A$34:$A$777,$A92,СВЦЭМ!$B$34:$B$777,K$83)+'СЕТ СН'!$H$9+СВЦЭМ!$D$10+'СЕТ СН'!$H$5-'СЕТ СН'!$H$17</f>
        <v>4540.4215995100003</v>
      </c>
      <c r="L92" s="37">
        <f>SUMIFS(СВЦЭМ!$C$34:$C$777,СВЦЭМ!$A$34:$A$777,$A92,СВЦЭМ!$B$34:$B$777,L$83)+'СЕТ СН'!$H$9+СВЦЭМ!$D$10+'СЕТ СН'!$H$5-'СЕТ СН'!$H$17</f>
        <v>4478.9178763400005</v>
      </c>
      <c r="M92" s="37">
        <f>SUMIFS(СВЦЭМ!$C$34:$C$777,СВЦЭМ!$A$34:$A$777,$A92,СВЦЭМ!$B$34:$B$777,M$83)+'СЕТ СН'!$H$9+СВЦЭМ!$D$10+'СЕТ СН'!$H$5-'СЕТ СН'!$H$17</f>
        <v>4473.3393057500007</v>
      </c>
      <c r="N92" s="37">
        <f>SUMIFS(СВЦЭМ!$C$34:$C$777,СВЦЭМ!$A$34:$A$777,$A92,СВЦЭМ!$B$34:$B$777,N$83)+'СЕТ СН'!$H$9+СВЦЭМ!$D$10+'СЕТ СН'!$H$5-'СЕТ СН'!$H$17</f>
        <v>4470.0405277899999</v>
      </c>
      <c r="O92" s="37">
        <f>SUMIFS(СВЦЭМ!$C$34:$C$777,СВЦЭМ!$A$34:$A$777,$A92,СВЦЭМ!$B$34:$B$777,O$83)+'СЕТ СН'!$H$9+СВЦЭМ!$D$10+'СЕТ СН'!$H$5-'СЕТ СН'!$H$17</f>
        <v>4472.7251322300008</v>
      </c>
      <c r="P92" s="37">
        <f>SUMIFS(СВЦЭМ!$C$34:$C$777,СВЦЭМ!$A$34:$A$777,$A92,СВЦЭМ!$B$34:$B$777,P$83)+'СЕТ СН'!$H$9+СВЦЭМ!$D$10+'СЕТ СН'!$H$5-'СЕТ СН'!$H$17</f>
        <v>4478.4133274100004</v>
      </c>
      <c r="Q92" s="37">
        <f>SUMIFS(СВЦЭМ!$C$34:$C$777,СВЦЭМ!$A$34:$A$777,$A92,СВЦЭМ!$B$34:$B$777,Q$83)+'СЕТ СН'!$H$9+СВЦЭМ!$D$10+'СЕТ СН'!$H$5-'СЕТ СН'!$H$17</f>
        <v>4475.0506916599998</v>
      </c>
      <c r="R92" s="37">
        <f>SUMIFS(СВЦЭМ!$C$34:$C$777,СВЦЭМ!$A$34:$A$777,$A92,СВЦЭМ!$B$34:$B$777,R$83)+'СЕТ СН'!$H$9+СВЦЭМ!$D$10+'СЕТ СН'!$H$5-'СЕТ СН'!$H$17</f>
        <v>4478.1195138499997</v>
      </c>
      <c r="S92" s="37">
        <f>SUMIFS(СВЦЭМ!$C$34:$C$777,СВЦЭМ!$A$34:$A$777,$A92,СВЦЭМ!$B$34:$B$777,S$83)+'СЕТ СН'!$H$9+СВЦЭМ!$D$10+'СЕТ СН'!$H$5-'СЕТ СН'!$H$17</f>
        <v>4461.2389648500002</v>
      </c>
      <c r="T92" s="37">
        <f>SUMIFS(СВЦЭМ!$C$34:$C$777,СВЦЭМ!$A$34:$A$777,$A92,СВЦЭМ!$B$34:$B$777,T$83)+'СЕТ СН'!$H$9+СВЦЭМ!$D$10+'СЕТ СН'!$H$5-'СЕТ СН'!$H$17</f>
        <v>4450.4787073899997</v>
      </c>
      <c r="U92" s="37">
        <f>SUMIFS(СВЦЭМ!$C$34:$C$777,СВЦЭМ!$A$34:$A$777,$A92,СВЦЭМ!$B$34:$B$777,U$83)+'СЕТ СН'!$H$9+СВЦЭМ!$D$10+'СЕТ СН'!$H$5-'СЕТ СН'!$H$17</f>
        <v>4456.1888038200004</v>
      </c>
      <c r="V92" s="37">
        <f>SUMIFS(СВЦЭМ!$C$34:$C$777,СВЦЭМ!$A$34:$A$777,$A92,СВЦЭМ!$B$34:$B$777,V$83)+'СЕТ СН'!$H$9+СВЦЭМ!$D$10+'СЕТ СН'!$H$5-'СЕТ СН'!$H$17</f>
        <v>4464.6589307700006</v>
      </c>
      <c r="W92" s="37">
        <f>SUMIFS(СВЦЭМ!$C$34:$C$777,СВЦЭМ!$A$34:$A$777,$A92,СВЦЭМ!$B$34:$B$777,W$83)+'СЕТ СН'!$H$9+СВЦЭМ!$D$10+'СЕТ СН'!$H$5-'СЕТ СН'!$H$17</f>
        <v>4517.3939009600008</v>
      </c>
      <c r="X92" s="37">
        <f>SUMIFS(СВЦЭМ!$C$34:$C$777,СВЦЭМ!$A$34:$A$777,$A92,СВЦЭМ!$B$34:$B$777,X$83)+'СЕТ СН'!$H$9+СВЦЭМ!$D$10+'СЕТ СН'!$H$5-'СЕТ СН'!$H$17</f>
        <v>4588.0164306300003</v>
      </c>
      <c r="Y92" s="37">
        <f>SUMIFS(СВЦЭМ!$C$34:$C$777,СВЦЭМ!$A$34:$A$777,$A92,СВЦЭМ!$B$34:$B$777,Y$83)+'СЕТ СН'!$H$9+СВЦЭМ!$D$10+'СЕТ СН'!$H$5-'СЕТ СН'!$H$17</f>
        <v>4669.5590656600007</v>
      </c>
    </row>
    <row r="93" spans="1:25" ht="15.75" x14ac:dyDescent="0.2">
      <c r="A93" s="36">
        <f t="shared" si="2"/>
        <v>43110</v>
      </c>
      <c r="B93" s="37">
        <f>SUMIFS(СВЦЭМ!$C$34:$C$777,СВЦЭМ!$A$34:$A$777,$A93,СВЦЭМ!$B$34:$B$777,B$83)+'СЕТ СН'!$H$9+СВЦЭМ!$D$10+'СЕТ СН'!$H$5-'СЕТ СН'!$H$17</f>
        <v>4670.3636235700005</v>
      </c>
      <c r="C93" s="37">
        <f>SUMIFS(СВЦЭМ!$C$34:$C$777,СВЦЭМ!$A$34:$A$777,$A93,СВЦЭМ!$B$34:$B$777,C$83)+'СЕТ СН'!$H$9+СВЦЭМ!$D$10+'СЕТ СН'!$H$5-'СЕТ СН'!$H$17</f>
        <v>4729.7379105200007</v>
      </c>
      <c r="D93" s="37">
        <f>SUMIFS(СВЦЭМ!$C$34:$C$777,СВЦЭМ!$A$34:$A$777,$A93,СВЦЭМ!$B$34:$B$777,D$83)+'СЕТ СН'!$H$9+СВЦЭМ!$D$10+'СЕТ СН'!$H$5-'СЕТ СН'!$H$17</f>
        <v>4756.4482793300003</v>
      </c>
      <c r="E93" s="37">
        <f>SUMIFS(СВЦЭМ!$C$34:$C$777,СВЦЭМ!$A$34:$A$777,$A93,СВЦЭМ!$B$34:$B$777,E$83)+'СЕТ СН'!$H$9+СВЦЭМ!$D$10+'СЕТ СН'!$H$5-'СЕТ СН'!$H$17</f>
        <v>4754.3082206600002</v>
      </c>
      <c r="F93" s="37">
        <f>SUMIFS(СВЦЭМ!$C$34:$C$777,СВЦЭМ!$A$34:$A$777,$A93,СВЦЭМ!$B$34:$B$777,F$83)+'СЕТ СН'!$H$9+СВЦЭМ!$D$10+'СЕТ СН'!$H$5-'СЕТ СН'!$H$17</f>
        <v>4754.1337211300006</v>
      </c>
      <c r="G93" s="37">
        <f>SUMIFS(СВЦЭМ!$C$34:$C$777,СВЦЭМ!$A$34:$A$777,$A93,СВЦЭМ!$B$34:$B$777,G$83)+'СЕТ СН'!$H$9+СВЦЭМ!$D$10+'СЕТ СН'!$H$5-'СЕТ СН'!$H$17</f>
        <v>4756.4625318600001</v>
      </c>
      <c r="H93" s="37">
        <f>SUMIFS(СВЦЭМ!$C$34:$C$777,СВЦЭМ!$A$34:$A$777,$A93,СВЦЭМ!$B$34:$B$777,H$83)+'СЕТ СН'!$H$9+СВЦЭМ!$D$10+'СЕТ СН'!$H$5-'СЕТ СН'!$H$17</f>
        <v>4705.5625733400002</v>
      </c>
      <c r="I93" s="37">
        <f>SUMIFS(СВЦЭМ!$C$34:$C$777,СВЦЭМ!$A$34:$A$777,$A93,СВЦЭМ!$B$34:$B$777,I$83)+'СЕТ СН'!$H$9+СВЦЭМ!$D$10+'СЕТ СН'!$H$5-'СЕТ СН'!$H$17</f>
        <v>4630.4280497400005</v>
      </c>
      <c r="J93" s="37">
        <f>SUMIFS(СВЦЭМ!$C$34:$C$777,СВЦЭМ!$A$34:$A$777,$A93,СВЦЭМ!$B$34:$B$777,J$83)+'СЕТ СН'!$H$9+СВЦЭМ!$D$10+'СЕТ СН'!$H$5-'СЕТ СН'!$H$17</f>
        <v>4571.8695047200008</v>
      </c>
      <c r="K93" s="37">
        <f>SUMIFS(СВЦЭМ!$C$34:$C$777,СВЦЭМ!$A$34:$A$777,$A93,СВЦЭМ!$B$34:$B$777,K$83)+'СЕТ СН'!$H$9+СВЦЭМ!$D$10+'СЕТ СН'!$H$5-'СЕТ СН'!$H$17</f>
        <v>4490.2354881900001</v>
      </c>
      <c r="L93" s="37">
        <f>SUMIFS(СВЦЭМ!$C$34:$C$777,СВЦЭМ!$A$34:$A$777,$A93,СВЦЭМ!$B$34:$B$777,L$83)+'СЕТ СН'!$H$9+СВЦЭМ!$D$10+'СЕТ СН'!$H$5-'СЕТ СН'!$H$17</f>
        <v>4411.9909068500001</v>
      </c>
      <c r="M93" s="37">
        <f>SUMIFS(СВЦЭМ!$C$34:$C$777,СВЦЭМ!$A$34:$A$777,$A93,СВЦЭМ!$B$34:$B$777,M$83)+'СЕТ СН'!$H$9+СВЦЭМ!$D$10+'СЕТ СН'!$H$5-'СЕТ СН'!$H$17</f>
        <v>4402.7784055100001</v>
      </c>
      <c r="N93" s="37">
        <f>SUMIFS(СВЦЭМ!$C$34:$C$777,СВЦЭМ!$A$34:$A$777,$A93,СВЦЭМ!$B$34:$B$777,N$83)+'СЕТ СН'!$H$9+СВЦЭМ!$D$10+'СЕТ СН'!$H$5-'СЕТ СН'!$H$17</f>
        <v>4411.2463393600001</v>
      </c>
      <c r="O93" s="37">
        <f>SUMIFS(СВЦЭМ!$C$34:$C$777,СВЦЭМ!$A$34:$A$777,$A93,СВЦЭМ!$B$34:$B$777,O$83)+'СЕТ СН'!$H$9+СВЦЭМ!$D$10+'СЕТ СН'!$H$5-'СЕТ СН'!$H$17</f>
        <v>4414.5625337299998</v>
      </c>
      <c r="P93" s="37">
        <f>SUMIFS(СВЦЭМ!$C$34:$C$777,СВЦЭМ!$A$34:$A$777,$A93,СВЦЭМ!$B$34:$B$777,P$83)+'СЕТ СН'!$H$9+СВЦЭМ!$D$10+'СЕТ СН'!$H$5-'СЕТ СН'!$H$17</f>
        <v>4426.1450878900005</v>
      </c>
      <c r="Q93" s="37">
        <f>SUMIFS(СВЦЭМ!$C$34:$C$777,СВЦЭМ!$A$34:$A$777,$A93,СВЦЭМ!$B$34:$B$777,Q$83)+'СЕТ СН'!$H$9+СВЦЭМ!$D$10+'СЕТ СН'!$H$5-'СЕТ СН'!$H$17</f>
        <v>4432.39669641</v>
      </c>
      <c r="R93" s="37">
        <f>SUMIFS(СВЦЭМ!$C$34:$C$777,СВЦЭМ!$A$34:$A$777,$A93,СВЦЭМ!$B$34:$B$777,R$83)+'СЕТ СН'!$H$9+СВЦЭМ!$D$10+'СЕТ СН'!$H$5-'СЕТ СН'!$H$17</f>
        <v>4431.8532852100006</v>
      </c>
      <c r="S93" s="37">
        <f>SUMIFS(СВЦЭМ!$C$34:$C$777,СВЦЭМ!$A$34:$A$777,$A93,СВЦЭМ!$B$34:$B$777,S$83)+'СЕТ СН'!$H$9+СВЦЭМ!$D$10+'СЕТ СН'!$H$5-'СЕТ СН'!$H$17</f>
        <v>4406.3087490300004</v>
      </c>
      <c r="T93" s="37">
        <f>SUMIFS(СВЦЭМ!$C$34:$C$777,СВЦЭМ!$A$34:$A$777,$A93,СВЦЭМ!$B$34:$B$777,T$83)+'СЕТ СН'!$H$9+СВЦЭМ!$D$10+'СЕТ СН'!$H$5-'СЕТ СН'!$H$17</f>
        <v>4370.0519323500002</v>
      </c>
      <c r="U93" s="37">
        <f>SUMIFS(СВЦЭМ!$C$34:$C$777,СВЦЭМ!$A$34:$A$777,$A93,СВЦЭМ!$B$34:$B$777,U$83)+'СЕТ СН'!$H$9+СВЦЭМ!$D$10+'СЕТ СН'!$H$5-'СЕТ СН'!$H$17</f>
        <v>4372.5545266700001</v>
      </c>
      <c r="V93" s="37">
        <f>SUMIFS(СВЦЭМ!$C$34:$C$777,СВЦЭМ!$A$34:$A$777,$A93,СВЦЭМ!$B$34:$B$777,V$83)+'СЕТ СН'!$H$9+СВЦЭМ!$D$10+'СЕТ СН'!$H$5-'СЕТ СН'!$H$17</f>
        <v>4381.0420529100002</v>
      </c>
      <c r="W93" s="37">
        <f>SUMIFS(СВЦЭМ!$C$34:$C$777,СВЦЭМ!$A$34:$A$777,$A93,СВЦЭМ!$B$34:$B$777,W$83)+'СЕТ СН'!$H$9+СВЦЭМ!$D$10+'СЕТ СН'!$H$5-'СЕТ СН'!$H$17</f>
        <v>4432.5112331800001</v>
      </c>
      <c r="X93" s="37">
        <f>SUMIFS(СВЦЭМ!$C$34:$C$777,СВЦЭМ!$A$34:$A$777,$A93,СВЦЭМ!$B$34:$B$777,X$83)+'СЕТ СН'!$H$9+СВЦЭМ!$D$10+'СЕТ СН'!$H$5-'СЕТ СН'!$H$17</f>
        <v>4517.7949085600003</v>
      </c>
      <c r="Y93" s="37">
        <f>SUMIFS(СВЦЭМ!$C$34:$C$777,СВЦЭМ!$A$34:$A$777,$A93,СВЦЭМ!$B$34:$B$777,Y$83)+'СЕТ СН'!$H$9+СВЦЭМ!$D$10+'СЕТ СН'!$H$5-'СЕТ СН'!$H$17</f>
        <v>4596.4060492899998</v>
      </c>
    </row>
    <row r="94" spans="1:25" ht="15.75" x14ac:dyDescent="0.2">
      <c r="A94" s="36">
        <f t="shared" si="2"/>
        <v>43111</v>
      </c>
      <c r="B94" s="37">
        <f>SUMIFS(СВЦЭМ!$C$34:$C$777,СВЦЭМ!$A$34:$A$777,$A94,СВЦЭМ!$B$34:$B$777,B$83)+'СЕТ СН'!$H$9+СВЦЭМ!$D$10+'СЕТ СН'!$H$5-'СЕТ СН'!$H$17</f>
        <v>4687.5842633700004</v>
      </c>
      <c r="C94" s="37">
        <f>SUMIFS(СВЦЭМ!$C$34:$C$777,СВЦЭМ!$A$34:$A$777,$A94,СВЦЭМ!$B$34:$B$777,C$83)+'СЕТ СН'!$H$9+СВЦЭМ!$D$10+'СЕТ СН'!$H$5-'СЕТ СН'!$H$17</f>
        <v>4735.78711991</v>
      </c>
      <c r="D94" s="37">
        <f>SUMIFS(СВЦЭМ!$C$34:$C$777,СВЦЭМ!$A$34:$A$777,$A94,СВЦЭМ!$B$34:$B$777,D$83)+'СЕТ СН'!$H$9+СВЦЭМ!$D$10+'СЕТ СН'!$H$5-'СЕТ СН'!$H$17</f>
        <v>4776.9789735500008</v>
      </c>
      <c r="E94" s="37">
        <f>SUMIFS(СВЦЭМ!$C$34:$C$777,СВЦЭМ!$A$34:$A$777,$A94,СВЦЭМ!$B$34:$B$777,E$83)+'СЕТ СН'!$H$9+СВЦЭМ!$D$10+'СЕТ СН'!$H$5-'СЕТ СН'!$H$17</f>
        <v>4776.8569722500006</v>
      </c>
      <c r="F94" s="37">
        <f>SUMIFS(СВЦЭМ!$C$34:$C$777,СВЦЭМ!$A$34:$A$777,$A94,СВЦЭМ!$B$34:$B$777,F$83)+'СЕТ СН'!$H$9+СВЦЭМ!$D$10+'СЕТ СН'!$H$5-'СЕТ СН'!$H$17</f>
        <v>4776.7917304499997</v>
      </c>
      <c r="G94" s="37">
        <f>SUMIFS(СВЦЭМ!$C$34:$C$777,СВЦЭМ!$A$34:$A$777,$A94,СВЦЭМ!$B$34:$B$777,G$83)+'СЕТ СН'!$H$9+СВЦЭМ!$D$10+'СЕТ СН'!$H$5-'СЕТ СН'!$H$17</f>
        <v>4770.1879241800007</v>
      </c>
      <c r="H94" s="37">
        <f>SUMIFS(СВЦЭМ!$C$34:$C$777,СВЦЭМ!$A$34:$A$777,$A94,СВЦЭМ!$B$34:$B$777,H$83)+'СЕТ СН'!$H$9+СВЦЭМ!$D$10+'СЕТ СН'!$H$5-'СЕТ СН'!$H$17</f>
        <v>4714.7227617300005</v>
      </c>
      <c r="I94" s="37">
        <f>SUMIFS(СВЦЭМ!$C$34:$C$777,СВЦЭМ!$A$34:$A$777,$A94,СВЦЭМ!$B$34:$B$777,I$83)+'СЕТ СН'!$H$9+СВЦЭМ!$D$10+'СЕТ СН'!$H$5-'СЕТ СН'!$H$17</f>
        <v>4630.4243435899998</v>
      </c>
      <c r="J94" s="37">
        <f>SUMIFS(СВЦЭМ!$C$34:$C$777,СВЦЭМ!$A$34:$A$777,$A94,СВЦЭМ!$B$34:$B$777,J$83)+'СЕТ СН'!$H$9+СВЦЭМ!$D$10+'СЕТ СН'!$H$5-'СЕТ СН'!$H$17</f>
        <v>4574.6219719800001</v>
      </c>
      <c r="K94" s="37">
        <f>SUMIFS(СВЦЭМ!$C$34:$C$777,СВЦЭМ!$A$34:$A$777,$A94,СВЦЭМ!$B$34:$B$777,K$83)+'СЕТ СН'!$H$9+СВЦЭМ!$D$10+'СЕТ СН'!$H$5-'СЕТ СН'!$H$17</f>
        <v>4492.9808316000008</v>
      </c>
      <c r="L94" s="37">
        <f>SUMIFS(СВЦЭМ!$C$34:$C$777,СВЦЭМ!$A$34:$A$777,$A94,СВЦЭМ!$B$34:$B$777,L$83)+'СЕТ СН'!$H$9+СВЦЭМ!$D$10+'СЕТ СН'!$H$5-'СЕТ СН'!$H$17</f>
        <v>4407.2301540300004</v>
      </c>
      <c r="M94" s="37">
        <f>SUMIFS(СВЦЭМ!$C$34:$C$777,СВЦЭМ!$A$34:$A$777,$A94,СВЦЭМ!$B$34:$B$777,M$83)+'СЕТ СН'!$H$9+СВЦЭМ!$D$10+'СЕТ СН'!$H$5-'СЕТ СН'!$H$17</f>
        <v>4397.0034625300004</v>
      </c>
      <c r="N94" s="37">
        <f>SUMIFS(СВЦЭМ!$C$34:$C$777,СВЦЭМ!$A$34:$A$777,$A94,СВЦЭМ!$B$34:$B$777,N$83)+'СЕТ СН'!$H$9+СВЦЭМ!$D$10+'СЕТ СН'!$H$5-'СЕТ СН'!$H$17</f>
        <v>4409.2323137700005</v>
      </c>
      <c r="O94" s="37">
        <f>SUMIFS(СВЦЭМ!$C$34:$C$777,СВЦЭМ!$A$34:$A$777,$A94,СВЦЭМ!$B$34:$B$777,O$83)+'СЕТ СН'!$H$9+СВЦЭМ!$D$10+'СЕТ СН'!$H$5-'СЕТ СН'!$H$17</f>
        <v>4426.5038057700003</v>
      </c>
      <c r="P94" s="37">
        <f>SUMIFS(СВЦЭМ!$C$34:$C$777,СВЦЭМ!$A$34:$A$777,$A94,СВЦЭМ!$B$34:$B$777,P$83)+'СЕТ СН'!$H$9+СВЦЭМ!$D$10+'СЕТ СН'!$H$5-'СЕТ СН'!$H$17</f>
        <v>4437.3532265800004</v>
      </c>
      <c r="Q94" s="37">
        <f>SUMIFS(СВЦЭМ!$C$34:$C$777,СВЦЭМ!$A$34:$A$777,$A94,СВЦЭМ!$B$34:$B$777,Q$83)+'СЕТ СН'!$H$9+СВЦЭМ!$D$10+'СЕТ СН'!$H$5-'СЕТ СН'!$H$17</f>
        <v>4445.1895042599999</v>
      </c>
      <c r="R94" s="37">
        <f>SUMIFS(СВЦЭМ!$C$34:$C$777,СВЦЭМ!$A$34:$A$777,$A94,СВЦЭМ!$B$34:$B$777,R$83)+'СЕТ СН'!$H$9+СВЦЭМ!$D$10+'СЕТ СН'!$H$5-'СЕТ СН'!$H$17</f>
        <v>4443.0295959499999</v>
      </c>
      <c r="S94" s="37">
        <f>SUMIFS(СВЦЭМ!$C$34:$C$777,СВЦЭМ!$A$34:$A$777,$A94,СВЦЭМ!$B$34:$B$777,S$83)+'СЕТ СН'!$H$9+СВЦЭМ!$D$10+'СЕТ СН'!$H$5-'СЕТ СН'!$H$17</f>
        <v>4423.3678832400001</v>
      </c>
      <c r="T94" s="37">
        <f>SUMIFS(СВЦЭМ!$C$34:$C$777,СВЦЭМ!$A$34:$A$777,$A94,СВЦЭМ!$B$34:$B$777,T$83)+'СЕТ СН'!$H$9+СВЦЭМ!$D$10+'СЕТ СН'!$H$5-'СЕТ СН'!$H$17</f>
        <v>4399.3554444700003</v>
      </c>
      <c r="U94" s="37">
        <f>SUMIFS(СВЦЭМ!$C$34:$C$777,СВЦЭМ!$A$34:$A$777,$A94,СВЦЭМ!$B$34:$B$777,U$83)+'СЕТ СН'!$H$9+СВЦЭМ!$D$10+'СЕТ СН'!$H$5-'СЕТ СН'!$H$17</f>
        <v>4396.5793005200003</v>
      </c>
      <c r="V94" s="37">
        <f>SUMIFS(СВЦЭМ!$C$34:$C$777,СВЦЭМ!$A$34:$A$777,$A94,СВЦЭМ!$B$34:$B$777,V$83)+'СЕТ СН'!$H$9+СВЦЭМ!$D$10+'СЕТ СН'!$H$5-'СЕТ СН'!$H$17</f>
        <v>4407.0186148000003</v>
      </c>
      <c r="W94" s="37">
        <f>SUMIFS(СВЦЭМ!$C$34:$C$777,СВЦЭМ!$A$34:$A$777,$A94,СВЦЭМ!$B$34:$B$777,W$83)+'СЕТ СН'!$H$9+СВЦЭМ!$D$10+'СЕТ СН'!$H$5-'СЕТ СН'!$H$17</f>
        <v>4470.9566516500008</v>
      </c>
      <c r="X94" s="37">
        <f>SUMIFS(СВЦЭМ!$C$34:$C$777,СВЦЭМ!$A$34:$A$777,$A94,СВЦЭМ!$B$34:$B$777,X$83)+'СЕТ СН'!$H$9+СВЦЭМ!$D$10+'СЕТ СН'!$H$5-'СЕТ СН'!$H$17</f>
        <v>4562.6398382400002</v>
      </c>
      <c r="Y94" s="37">
        <f>SUMIFS(СВЦЭМ!$C$34:$C$777,СВЦЭМ!$A$34:$A$777,$A94,СВЦЭМ!$B$34:$B$777,Y$83)+'СЕТ СН'!$H$9+СВЦЭМ!$D$10+'СЕТ СН'!$H$5-'СЕТ СН'!$H$17</f>
        <v>4651.9244605699996</v>
      </c>
    </row>
    <row r="95" spans="1:25" ht="15.75" x14ac:dyDescent="0.2">
      <c r="A95" s="36">
        <f t="shared" si="2"/>
        <v>43112</v>
      </c>
      <c r="B95" s="37">
        <f>SUMIFS(СВЦЭМ!$C$34:$C$777,СВЦЭМ!$A$34:$A$777,$A95,СВЦЭМ!$B$34:$B$777,B$83)+'СЕТ СН'!$H$9+СВЦЭМ!$D$10+'СЕТ СН'!$H$5-'СЕТ СН'!$H$17</f>
        <v>4677.7416278800001</v>
      </c>
      <c r="C95" s="37">
        <f>SUMIFS(СВЦЭМ!$C$34:$C$777,СВЦЭМ!$A$34:$A$777,$A95,СВЦЭМ!$B$34:$B$777,C$83)+'СЕТ СН'!$H$9+СВЦЭМ!$D$10+'СЕТ СН'!$H$5-'СЕТ СН'!$H$17</f>
        <v>4676.6128916700009</v>
      </c>
      <c r="D95" s="37">
        <f>SUMIFS(СВЦЭМ!$C$34:$C$777,СВЦЭМ!$A$34:$A$777,$A95,СВЦЭМ!$B$34:$B$777,D$83)+'СЕТ СН'!$H$9+СВЦЭМ!$D$10+'СЕТ СН'!$H$5-'СЕТ СН'!$H$17</f>
        <v>4716.7006554200007</v>
      </c>
      <c r="E95" s="37">
        <f>SUMIFS(СВЦЭМ!$C$34:$C$777,СВЦЭМ!$A$34:$A$777,$A95,СВЦЭМ!$B$34:$B$777,E$83)+'СЕТ СН'!$H$9+СВЦЭМ!$D$10+'СЕТ СН'!$H$5-'СЕТ СН'!$H$17</f>
        <v>4734.4024409900003</v>
      </c>
      <c r="F95" s="37">
        <f>SUMIFS(СВЦЭМ!$C$34:$C$777,СВЦЭМ!$A$34:$A$777,$A95,СВЦЭМ!$B$34:$B$777,F$83)+'СЕТ СН'!$H$9+СВЦЭМ!$D$10+'СЕТ СН'!$H$5-'СЕТ СН'!$H$17</f>
        <v>4724.3699791000008</v>
      </c>
      <c r="G95" s="37">
        <f>SUMIFS(СВЦЭМ!$C$34:$C$777,СВЦЭМ!$A$34:$A$777,$A95,СВЦЭМ!$B$34:$B$777,G$83)+'СЕТ СН'!$H$9+СВЦЭМ!$D$10+'СЕТ СН'!$H$5-'СЕТ СН'!$H$17</f>
        <v>4704.8432554100009</v>
      </c>
      <c r="H95" s="37">
        <f>SUMIFS(СВЦЭМ!$C$34:$C$777,СВЦЭМ!$A$34:$A$777,$A95,СВЦЭМ!$B$34:$B$777,H$83)+'СЕТ СН'!$H$9+СВЦЭМ!$D$10+'СЕТ СН'!$H$5-'СЕТ СН'!$H$17</f>
        <v>4674.7205745700003</v>
      </c>
      <c r="I95" s="37">
        <f>SUMIFS(СВЦЭМ!$C$34:$C$777,СВЦЭМ!$A$34:$A$777,$A95,СВЦЭМ!$B$34:$B$777,I$83)+'СЕТ СН'!$H$9+СВЦЭМ!$D$10+'СЕТ СН'!$H$5-'СЕТ СН'!$H$17</f>
        <v>4617.93859737</v>
      </c>
      <c r="J95" s="37">
        <f>SUMIFS(СВЦЭМ!$C$34:$C$777,СВЦЭМ!$A$34:$A$777,$A95,СВЦЭМ!$B$34:$B$777,J$83)+'СЕТ СН'!$H$9+СВЦЭМ!$D$10+'СЕТ СН'!$H$5-'СЕТ СН'!$H$17</f>
        <v>4558.8374442100003</v>
      </c>
      <c r="K95" s="37">
        <f>SUMIFS(СВЦЭМ!$C$34:$C$777,СВЦЭМ!$A$34:$A$777,$A95,СВЦЭМ!$B$34:$B$777,K$83)+'СЕТ СН'!$H$9+СВЦЭМ!$D$10+'СЕТ СН'!$H$5-'СЕТ СН'!$H$17</f>
        <v>4488.0017861000006</v>
      </c>
      <c r="L95" s="37">
        <f>SUMIFS(СВЦЭМ!$C$34:$C$777,СВЦЭМ!$A$34:$A$777,$A95,СВЦЭМ!$B$34:$B$777,L$83)+'СЕТ СН'!$H$9+СВЦЭМ!$D$10+'СЕТ СН'!$H$5-'СЕТ СН'!$H$17</f>
        <v>4416.8850899500003</v>
      </c>
      <c r="M95" s="37">
        <f>SUMIFS(СВЦЭМ!$C$34:$C$777,СВЦЭМ!$A$34:$A$777,$A95,СВЦЭМ!$B$34:$B$777,M$83)+'СЕТ СН'!$H$9+СВЦЭМ!$D$10+'СЕТ СН'!$H$5-'СЕТ СН'!$H$17</f>
        <v>4404.1520606399999</v>
      </c>
      <c r="N95" s="37">
        <f>SUMIFS(СВЦЭМ!$C$34:$C$777,СВЦЭМ!$A$34:$A$777,$A95,СВЦЭМ!$B$34:$B$777,N$83)+'СЕТ СН'!$H$9+СВЦЭМ!$D$10+'СЕТ СН'!$H$5-'СЕТ СН'!$H$17</f>
        <v>4416.6498527600006</v>
      </c>
      <c r="O95" s="37">
        <f>SUMIFS(СВЦЭМ!$C$34:$C$777,СВЦЭМ!$A$34:$A$777,$A95,СВЦЭМ!$B$34:$B$777,O$83)+'СЕТ СН'!$H$9+СВЦЭМ!$D$10+'СЕТ СН'!$H$5-'СЕТ СН'!$H$17</f>
        <v>4424.0906566100002</v>
      </c>
      <c r="P95" s="37">
        <f>SUMIFS(СВЦЭМ!$C$34:$C$777,СВЦЭМ!$A$34:$A$777,$A95,СВЦЭМ!$B$34:$B$777,P$83)+'СЕТ СН'!$H$9+СВЦЭМ!$D$10+'СЕТ СН'!$H$5-'СЕТ СН'!$H$17</f>
        <v>4441.9372632300001</v>
      </c>
      <c r="Q95" s="37">
        <f>SUMIFS(СВЦЭМ!$C$34:$C$777,СВЦЭМ!$A$34:$A$777,$A95,СВЦЭМ!$B$34:$B$777,Q$83)+'СЕТ СН'!$H$9+СВЦЭМ!$D$10+'СЕТ СН'!$H$5-'СЕТ СН'!$H$17</f>
        <v>4447.8085175700007</v>
      </c>
      <c r="R95" s="37">
        <f>SUMIFS(СВЦЭМ!$C$34:$C$777,СВЦЭМ!$A$34:$A$777,$A95,СВЦЭМ!$B$34:$B$777,R$83)+'СЕТ СН'!$H$9+СВЦЭМ!$D$10+'СЕТ СН'!$H$5-'СЕТ СН'!$H$17</f>
        <v>4448.7795809200006</v>
      </c>
      <c r="S95" s="37">
        <f>SUMIFS(СВЦЭМ!$C$34:$C$777,СВЦЭМ!$A$34:$A$777,$A95,СВЦЭМ!$B$34:$B$777,S$83)+'СЕТ СН'!$H$9+СВЦЭМ!$D$10+'СЕТ СН'!$H$5-'СЕТ СН'!$H$17</f>
        <v>4422.0774226700005</v>
      </c>
      <c r="T95" s="37">
        <f>SUMIFS(СВЦЭМ!$C$34:$C$777,СВЦЭМ!$A$34:$A$777,$A95,СВЦЭМ!$B$34:$B$777,T$83)+'СЕТ СН'!$H$9+СВЦЭМ!$D$10+'СЕТ СН'!$H$5-'СЕТ СН'!$H$17</f>
        <v>4391.0358817300003</v>
      </c>
      <c r="U95" s="37">
        <f>SUMIFS(СВЦЭМ!$C$34:$C$777,СВЦЭМ!$A$34:$A$777,$A95,СВЦЭМ!$B$34:$B$777,U$83)+'СЕТ СН'!$H$9+СВЦЭМ!$D$10+'СЕТ СН'!$H$5-'СЕТ СН'!$H$17</f>
        <v>4393.0594895000004</v>
      </c>
      <c r="V95" s="37">
        <f>SUMIFS(СВЦЭМ!$C$34:$C$777,СВЦЭМ!$A$34:$A$777,$A95,СВЦЭМ!$B$34:$B$777,V$83)+'СЕТ СН'!$H$9+СВЦЭМ!$D$10+'СЕТ СН'!$H$5-'СЕТ СН'!$H$17</f>
        <v>4401.59051034</v>
      </c>
      <c r="W95" s="37">
        <f>SUMIFS(СВЦЭМ!$C$34:$C$777,СВЦЭМ!$A$34:$A$777,$A95,СВЦЭМ!$B$34:$B$777,W$83)+'СЕТ СН'!$H$9+СВЦЭМ!$D$10+'СЕТ СН'!$H$5-'СЕТ СН'!$H$17</f>
        <v>4456.4846928200004</v>
      </c>
      <c r="X95" s="37">
        <f>SUMIFS(СВЦЭМ!$C$34:$C$777,СВЦЭМ!$A$34:$A$777,$A95,СВЦЭМ!$B$34:$B$777,X$83)+'СЕТ СН'!$H$9+СВЦЭМ!$D$10+'СЕТ СН'!$H$5-'СЕТ СН'!$H$17</f>
        <v>4545.9994420800003</v>
      </c>
      <c r="Y95" s="37">
        <f>SUMIFS(СВЦЭМ!$C$34:$C$777,СВЦЭМ!$A$34:$A$777,$A95,СВЦЭМ!$B$34:$B$777,Y$83)+'СЕТ СН'!$H$9+СВЦЭМ!$D$10+'СЕТ СН'!$H$5-'СЕТ СН'!$H$17</f>
        <v>4630.6439933700003</v>
      </c>
    </row>
    <row r="96" spans="1:25" ht="15.75" x14ac:dyDescent="0.2">
      <c r="A96" s="36">
        <f t="shared" si="2"/>
        <v>43113</v>
      </c>
      <c r="B96" s="37">
        <f>SUMIFS(СВЦЭМ!$C$34:$C$777,СВЦЭМ!$A$34:$A$777,$A96,СВЦЭМ!$B$34:$B$777,B$83)+'СЕТ СН'!$H$9+СВЦЭМ!$D$10+'СЕТ СН'!$H$5-'СЕТ СН'!$H$17</f>
        <v>4658.8097206000002</v>
      </c>
      <c r="C96" s="37">
        <f>SUMIFS(СВЦЭМ!$C$34:$C$777,СВЦЭМ!$A$34:$A$777,$A96,СВЦЭМ!$B$34:$B$777,C$83)+'СЕТ СН'!$H$9+СВЦЭМ!$D$10+'СЕТ СН'!$H$5-'СЕТ СН'!$H$17</f>
        <v>4700.7050018300006</v>
      </c>
      <c r="D96" s="37">
        <f>SUMIFS(СВЦЭМ!$C$34:$C$777,СВЦЭМ!$A$34:$A$777,$A96,СВЦЭМ!$B$34:$B$777,D$83)+'СЕТ СН'!$H$9+СВЦЭМ!$D$10+'СЕТ СН'!$H$5-'СЕТ СН'!$H$17</f>
        <v>4742.0899547700001</v>
      </c>
      <c r="E96" s="37">
        <f>SUMIFS(СВЦЭМ!$C$34:$C$777,СВЦЭМ!$A$34:$A$777,$A96,СВЦЭМ!$B$34:$B$777,E$83)+'СЕТ СН'!$H$9+СВЦЭМ!$D$10+'СЕТ СН'!$H$5-'СЕТ СН'!$H$17</f>
        <v>4755.4305980400004</v>
      </c>
      <c r="F96" s="37">
        <f>SUMIFS(СВЦЭМ!$C$34:$C$777,СВЦЭМ!$A$34:$A$777,$A96,СВЦЭМ!$B$34:$B$777,F$83)+'СЕТ СН'!$H$9+СВЦЭМ!$D$10+'СЕТ СН'!$H$5-'СЕТ СН'!$H$17</f>
        <v>4753.9752998900003</v>
      </c>
      <c r="G96" s="37">
        <f>SUMIFS(СВЦЭМ!$C$34:$C$777,СВЦЭМ!$A$34:$A$777,$A96,СВЦЭМ!$B$34:$B$777,G$83)+'СЕТ СН'!$H$9+СВЦЭМ!$D$10+'СЕТ СН'!$H$5-'СЕТ СН'!$H$17</f>
        <v>4739.1484290899998</v>
      </c>
      <c r="H96" s="37">
        <f>SUMIFS(СВЦЭМ!$C$34:$C$777,СВЦЭМ!$A$34:$A$777,$A96,СВЦЭМ!$B$34:$B$777,H$83)+'СЕТ СН'!$H$9+СВЦЭМ!$D$10+'СЕТ СН'!$H$5-'СЕТ СН'!$H$17</f>
        <v>4724.4969335600008</v>
      </c>
      <c r="I96" s="37">
        <f>SUMIFS(СВЦЭМ!$C$34:$C$777,СВЦЭМ!$A$34:$A$777,$A96,СВЦЭМ!$B$34:$B$777,I$83)+'СЕТ СН'!$H$9+СВЦЭМ!$D$10+'СЕТ СН'!$H$5-'СЕТ СН'!$H$17</f>
        <v>4666.87959727</v>
      </c>
      <c r="J96" s="37">
        <f>SUMIFS(СВЦЭМ!$C$34:$C$777,СВЦЭМ!$A$34:$A$777,$A96,СВЦЭМ!$B$34:$B$777,J$83)+'СЕТ СН'!$H$9+СВЦЭМ!$D$10+'СЕТ СН'!$H$5-'СЕТ СН'!$H$17</f>
        <v>4625.1733944600001</v>
      </c>
      <c r="K96" s="37">
        <f>SUMIFS(СВЦЭМ!$C$34:$C$777,СВЦЭМ!$A$34:$A$777,$A96,СВЦЭМ!$B$34:$B$777,K$83)+'СЕТ СН'!$H$9+СВЦЭМ!$D$10+'СЕТ СН'!$H$5-'СЕТ СН'!$H$17</f>
        <v>4533.8561152400007</v>
      </c>
      <c r="L96" s="37">
        <f>SUMIFS(СВЦЭМ!$C$34:$C$777,СВЦЭМ!$A$34:$A$777,$A96,СВЦЭМ!$B$34:$B$777,L$83)+'СЕТ СН'!$H$9+СВЦЭМ!$D$10+'СЕТ СН'!$H$5-'СЕТ СН'!$H$17</f>
        <v>4439.6031945700006</v>
      </c>
      <c r="M96" s="37">
        <f>SUMIFS(СВЦЭМ!$C$34:$C$777,СВЦЭМ!$A$34:$A$777,$A96,СВЦЭМ!$B$34:$B$777,M$83)+'СЕТ СН'!$H$9+СВЦЭМ!$D$10+'СЕТ СН'!$H$5-'СЕТ СН'!$H$17</f>
        <v>4419.0603457699999</v>
      </c>
      <c r="N96" s="37">
        <f>SUMIFS(СВЦЭМ!$C$34:$C$777,СВЦЭМ!$A$34:$A$777,$A96,СВЦЭМ!$B$34:$B$777,N$83)+'СЕТ СН'!$H$9+СВЦЭМ!$D$10+'СЕТ СН'!$H$5-'СЕТ СН'!$H$17</f>
        <v>4411.1140976200004</v>
      </c>
      <c r="O96" s="37">
        <f>SUMIFS(СВЦЭМ!$C$34:$C$777,СВЦЭМ!$A$34:$A$777,$A96,СВЦЭМ!$B$34:$B$777,O$83)+'СЕТ СН'!$H$9+СВЦЭМ!$D$10+'СЕТ СН'!$H$5-'СЕТ СН'!$H$17</f>
        <v>4420.5283486899998</v>
      </c>
      <c r="P96" s="37">
        <f>SUMIFS(СВЦЭМ!$C$34:$C$777,СВЦЭМ!$A$34:$A$777,$A96,СВЦЭМ!$B$34:$B$777,P$83)+'СЕТ СН'!$H$9+СВЦЭМ!$D$10+'СЕТ СН'!$H$5-'СЕТ СН'!$H$17</f>
        <v>4430.5587710600003</v>
      </c>
      <c r="Q96" s="37">
        <f>SUMIFS(СВЦЭМ!$C$34:$C$777,СВЦЭМ!$A$34:$A$777,$A96,СВЦЭМ!$B$34:$B$777,Q$83)+'СЕТ СН'!$H$9+СВЦЭМ!$D$10+'СЕТ СН'!$H$5-'СЕТ СН'!$H$17</f>
        <v>4433.2377026100003</v>
      </c>
      <c r="R96" s="37">
        <f>SUMIFS(СВЦЭМ!$C$34:$C$777,СВЦЭМ!$A$34:$A$777,$A96,СВЦЭМ!$B$34:$B$777,R$83)+'СЕТ СН'!$H$9+СВЦЭМ!$D$10+'СЕТ СН'!$H$5-'СЕТ СН'!$H$17</f>
        <v>4433.83561629</v>
      </c>
      <c r="S96" s="37">
        <f>SUMIFS(СВЦЭМ!$C$34:$C$777,СВЦЭМ!$A$34:$A$777,$A96,СВЦЭМ!$B$34:$B$777,S$83)+'СЕТ СН'!$H$9+СВЦЭМ!$D$10+'СЕТ СН'!$H$5-'СЕТ СН'!$H$17</f>
        <v>4412.7151413700003</v>
      </c>
      <c r="T96" s="37">
        <f>SUMIFS(СВЦЭМ!$C$34:$C$777,СВЦЭМ!$A$34:$A$777,$A96,СВЦЭМ!$B$34:$B$777,T$83)+'СЕТ СН'!$H$9+СВЦЭМ!$D$10+'СЕТ СН'!$H$5-'СЕТ СН'!$H$17</f>
        <v>4373.5878738900001</v>
      </c>
      <c r="U96" s="37">
        <f>SUMIFS(СВЦЭМ!$C$34:$C$777,СВЦЭМ!$A$34:$A$777,$A96,СВЦЭМ!$B$34:$B$777,U$83)+'СЕТ СН'!$H$9+СВЦЭМ!$D$10+'СЕТ СН'!$H$5-'СЕТ СН'!$H$17</f>
        <v>4370.9884889900004</v>
      </c>
      <c r="V96" s="37">
        <f>SUMIFS(СВЦЭМ!$C$34:$C$777,СВЦЭМ!$A$34:$A$777,$A96,СВЦЭМ!$B$34:$B$777,V$83)+'СЕТ СН'!$H$9+СВЦЭМ!$D$10+'СЕТ СН'!$H$5-'СЕТ СН'!$H$17</f>
        <v>4385.23318569</v>
      </c>
      <c r="W96" s="37">
        <f>SUMIFS(СВЦЭМ!$C$34:$C$777,СВЦЭМ!$A$34:$A$777,$A96,СВЦЭМ!$B$34:$B$777,W$83)+'СЕТ СН'!$H$9+СВЦЭМ!$D$10+'СЕТ СН'!$H$5-'СЕТ СН'!$H$17</f>
        <v>4440.3669351199997</v>
      </c>
      <c r="X96" s="37">
        <f>SUMIFS(СВЦЭМ!$C$34:$C$777,СВЦЭМ!$A$34:$A$777,$A96,СВЦЭМ!$B$34:$B$777,X$83)+'СЕТ СН'!$H$9+СВЦЭМ!$D$10+'СЕТ СН'!$H$5-'СЕТ СН'!$H$17</f>
        <v>4530.6222410500004</v>
      </c>
      <c r="Y96" s="37">
        <f>SUMIFS(СВЦЭМ!$C$34:$C$777,СВЦЭМ!$A$34:$A$777,$A96,СВЦЭМ!$B$34:$B$777,Y$83)+'СЕТ СН'!$H$9+СВЦЭМ!$D$10+'СЕТ СН'!$H$5-'СЕТ СН'!$H$17</f>
        <v>4614.2727746999999</v>
      </c>
    </row>
    <row r="97" spans="1:25" ht="15.75" x14ac:dyDescent="0.2">
      <c r="A97" s="36">
        <f t="shared" si="2"/>
        <v>43114</v>
      </c>
      <c r="B97" s="37">
        <f>SUMIFS(СВЦЭМ!$C$34:$C$777,СВЦЭМ!$A$34:$A$777,$A97,СВЦЭМ!$B$34:$B$777,B$83)+'СЕТ СН'!$H$9+СВЦЭМ!$D$10+'СЕТ СН'!$H$5-'СЕТ СН'!$H$17</f>
        <v>4676.6973159500003</v>
      </c>
      <c r="C97" s="37">
        <f>SUMIFS(СВЦЭМ!$C$34:$C$777,СВЦЭМ!$A$34:$A$777,$A97,СВЦЭМ!$B$34:$B$777,C$83)+'СЕТ СН'!$H$9+СВЦЭМ!$D$10+'СЕТ СН'!$H$5-'СЕТ СН'!$H$17</f>
        <v>4716.5148652199996</v>
      </c>
      <c r="D97" s="37">
        <f>SUMIFS(СВЦЭМ!$C$34:$C$777,СВЦЭМ!$A$34:$A$777,$A97,СВЦЭМ!$B$34:$B$777,D$83)+'СЕТ СН'!$H$9+СВЦЭМ!$D$10+'СЕТ СН'!$H$5-'СЕТ СН'!$H$17</f>
        <v>4755.5414984099998</v>
      </c>
      <c r="E97" s="37">
        <f>SUMIFS(СВЦЭМ!$C$34:$C$777,СВЦЭМ!$A$34:$A$777,$A97,СВЦЭМ!$B$34:$B$777,E$83)+'СЕТ СН'!$H$9+СВЦЭМ!$D$10+'СЕТ СН'!$H$5-'СЕТ СН'!$H$17</f>
        <v>4768.2898528400001</v>
      </c>
      <c r="F97" s="37">
        <f>SUMIFS(СВЦЭМ!$C$34:$C$777,СВЦЭМ!$A$34:$A$777,$A97,СВЦЭМ!$B$34:$B$777,F$83)+'СЕТ СН'!$H$9+СВЦЭМ!$D$10+'СЕТ СН'!$H$5-'СЕТ СН'!$H$17</f>
        <v>4767.9443026700001</v>
      </c>
      <c r="G97" s="37">
        <f>SUMIFS(СВЦЭМ!$C$34:$C$777,СВЦЭМ!$A$34:$A$777,$A97,СВЦЭМ!$B$34:$B$777,G$83)+'СЕТ СН'!$H$9+СВЦЭМ!$D$10+'СЕТ СН'!$H$5-'СЕТ СН'!$H$17</f>
        <v>4758.14960393</v>
      </c>
      <c r="H97" s="37">
        <f>SUMIFS(СВЦЭМ!$C$34:$C$777,СВЦЭМ!$A$34:$A$777,$A97,СВЦЭМ!$B$34:$B$777,H$83)+'СЕТ СН'!$H$9+СВЦЭМ!$D$10+'СЕТ СН'!$H$5-'СЕТ СН'!$H$17</f>
        <v>4750.8021112600009</v>
      </c>
      <c r="I97" s="37">
        <f>SUMIFS(СВЦЭМ!$C$34:$C$777,СВЦЭМ!$A$34:$A$777,$A97,СВЦЭМ!$B$34:$B$777,I$83)+'СЕТ СН'!$H$9+СВЦЭМ!$D$10+'СЕТ СН'!$H$5-'СЕТ СН'!$H$17</f>
        <v>4707.19274864</v>
      </c>
      <c r="J97" s="37">
        <f>SUMIFS(СВЦЭМ!$C$34:$C$777,СВЦЭМ!$A$34:$A$777,$A97,СВЦЭМ!$B$34:$B$777,J$83)+'СЕТ СН'!$H$9+СВЦЭМ!$D$10+'СЕТ СН'!$H$5-'СЕТ СН'!$H$17</f>
        <v>4638.0817678400008</v>
      </c>
      <c r="K97" s="37">
        <f>SUMIFS(СВЦЭМ!$C$34:$C$777,СВЦЭМ!$A$34:$A$777,$A97,СВЦЭМ!$B$34:$B$777,K$83)+'СЕТ СН'!$H$9+СВЦЭМ!$D$10+'СЕТ СН'!$H$5-'СЕТ СН'!$H$17</f>
        <v>4532.7747146600004</v>
      </c>
      <c r="L97" s="37">
        <f>SUMIFS(СВЦЭМ!$C$34:$C$777,СВЦЭМ!$A$34:$A$777,$A97,СВЦЭМ!$B$34:$B$777,L$83)+'СЕТ СН'!$H$9+СВЦЭМ!$D$10+'СЕТ СН'!$H$5-'СЕТ СН'!$H$17</f>
        <v>4422.7293105100007</v>
      </c>
      <c r="M97" s="37">
        <f>SUMIFS(СВЦЭМ!$C$34:$C$777,СВЦЭМ!$A$34:$A$777,$A97,СВЦЭМ!$B$34:$B$777,M$83)+'СЕТ СН'!$H$9+СВЦЭМ!$D$10+'СЕТ СН'!$H$5-'СЕТ СН'!$H$17</f>
        <v>4410.52080535</v>
      </c>
      <c r="N97" s="37">
        <f>SUMIFS(СВЦЭМ!$C$34:$C$777,СВЦЭМ!$A$34:$A$777,$A97,СВЦЭМ!$B$34:$B$777,N$83)+'СЕТ СН'!$H$9+СВЦЭМ!$D$10+'СЕТ СН'!$H$5-'СЕТ СН'!$H$17</f>
        <v>4420.6281009100003</v>
      </c>
      <c r="O97" s="37">
        <f>SUMIFS(СВЦЭМ!$C$34:$C$777,СВЦЭМ!$A$34:$A$777,$A97,СВЦЭМ!$B$34:$B$777,O$83)+'СЕТ СН'!$H$9+СВЦЭМ!$D$10+'СЕТ СН'!$H$5-'СЕТ СН'!$H$17</f>
        <v>4426.3308418900006</v>
      </c>
      <c r="P97" s="37">
        <f>SUMIFS(СВЦЭМ!$C$34:$C$777,СВЦЭМ!$A$34:$A$777,$A97,СВЦЭМ!$B$34:$B$777,P$83)+'СЕТ СН'!$H$9+СВЦЭМ!$D$10+'СЕТ СН'!$H$5-'СЕТ СН'!$H$17</f>
        <v>4433.4782800900002</v>
      </c>
      <c r="Q97" s="37">
        <f>SUMIFS(СВЦЭМ!$C$34:$C$777,СВЦЭМ!$A$34:$A$777,$A97,СВЦЭМ!$B$34:$B$777,Q$83)+'СЕТ СН'!$H$9+СВЦЭМ!$D$10+'СЕТ СН'!$H$5-'СЕТ СН'!$H$17</f>
        <v>4437.27167998</v>
      </c>
      <c r="R97" s="37">
        <f>SUMIFS(СВЦЭМ!$C$34:$C$777,СВЦЭМ!$A$34:$A$777,$A97,СВЦЭМ!$B$34:$B$777,R$83)+'СЕТ СН'!$H$9+СВЦЭМ!$D$10+'СЕТ СН'!$H$5-'СЕТ СН'!$H$17</f>
        <v>4440.2247754700002</v>
      </c>
      <c r="S97" s="37">
        <f>SUMIFS(СВЦЭМ!$C$34:$C$777,СВЦЭМ!$A$34:$A$777,$A97,СВЦЭМ!$B$34:$B$777,S$83)+'СЕТ СН'!$H$9+СВЦЭМ!$D$10+'СЕТ СН'!$H$5-'СЕТ СН'!$H$17</f>
        <v>4409.2232813600003</v>
      </c>
      <c r="T97" s="37">
        <f>SUMIFS(СВЦЭМ!$C$34:$C$777,СВЦЭМ!$A$34:$A$777,$A97,СВЦЭМ!$B$34:$B$777,T$83)+'СЕТ СН'!$H$9+СВЦЭМ!$D$10+'СЕТ СН'!$H$5-'СЕТ СН'!$H$17</f>
        <v>4370.4045456200001</v>
      </c>
      <c r="U97" s="37">
        <f>SUMIFS(СВЦЭМ!$C$34:$C$777,СВЦЭМ!$A$34:$A$777,$A97,СВЦЭМ!$B$34:$B$777,U$83)+'СЕТ СН'!$H$9+СВЦЭМ!$D$10+'СЕТ СН'!$H$5-'СЕТ СН'!$H$17</f>
        <v>4370.3902784800002</v>
      </c>
      <c r="V97" s="37">
        <f>SUMIFS(СВЦЭМ!$C$34:$C$777,СВЦЭМ!$A$34:$A$777,$A97,СВЦЭМ!$B$34:$B$777,V$83)+'СЕТ СН'!$H$9+СВЦЭМ!$D$10+'СЕТ СН'!$H$5-'СЕТ СН'!$H$17</f>
        <v>4385.6828649400004</v>
      </c>
      <c r="W97" s="37">
        <f>SUMIFS(СВЦЭМ!$C$34:$C$777,СВЦЭМ!$A$34:$A$777,$A97,СВЦЭМ!$B$34:$B$777,W$83)+'СЕТ СН'!$H$9+СВЦЭМ!$D$10+'СЕТ СН'!$H$5-'СЕТ СН'!$H$17</f>
        <v>4444.77043005</v>
      </c>
      <c r="X97" s="37">
        <f>SUMIFS(СВЦЭМ!$C$34:$C$777,СВЦЭМ!$A$34:$A$777,$A97,СВЦЭМ!$B$34:$B$777,X$83)+'СЕТ СН'!$H$9+СВЦЭМ!$D$10+'СЕТ СН'!$H$5-'СЕТ СН'!$H$17</f>
        <v>4520.6040653</v>
      </c>
      <c r="Y97" s="37">
        <f>SUMIFS(СВЦЭМ!$C$34:$C$777,СВЦЭМ!$A$34:$A$777,$A97,СВЦЭМ!$B$34:$B$777,Y$83)+'СЕТ СН'!$H$9+СВЦЭМ!$D$10+'СЕТ СН'!$H$5-'СЕТ СН'!$H$17</f>
        <v>4608.2439685300005</v>
      </c>
    </row>
    <row r="98" spans="1:25" ht="15.75" x14ac:dyDescent="0.2">
      <c r="A98" s="36">
        <f t="shared" si="2"/>
        <v>43115</v>
      </c>
      <c r="B98" s="37">
        <f>SUMIFS(СВЦЭМ!$C$34:$C$777,СВЦЭМ!$A$34:$A$777,$A98,СВЦЭМ!$B$34:$B$777,B$83)+'СЕТ СН'!$H$9+СВЦЭМ!$D$10+'СЕТ СН'!$H$5-'СЕТ СН'!$H$17</f>
        <v>4631.36284462</v>
      </c>
      <c r="C98" s="37">
        <f>SUMIFS(СВЦЭМ!$C$34:$C$777,СВЦЭМ!$A$34:$A$777,$A98,СВЦЭМ!$B$34:$B$777,C$83)+'СЕТ СН'!$H$9+СВЦЭМ!$D$10+'СЕТ СН'!$H$5-'СЕТ СН'!$H$17</f>
        <v>4673.3199347700001</v>
      </c>
      <c r="D98" s="37">
        <f>SUMIFS(СВЦЭМ!$C$34:$C$777,СВЦЭМ!$A$34:$A$777,$A98,СВЦЭМ!$B$34:$B$777,D$83)+'СЕТ СН'!$H$9+СВЦЭМ!$D$10+'СЕТ СН'!$H$5-'СЕТ СН'!$H$17</f>
        <v>4717.2155058100006</v>
      </c>
      <c r="E98" s="37">
        <f>SUMIFS(СВЦЭМ!$C$34:$C$777,СВЦЭМ!$A$34:$A$777,$A98,СВЦЭМ!$B$34:$B$777,E$83)+'СЕТ СН'!$H$9+СВЦЭМ!$D$10+'СЕТ СН'!$H$5-'СЕТ СН'!$H$17</f>
        <v>4737.4919311200001</v>
      </c>
      <c r="F98" s="37">
        <f>SUMIFS(СВЦЭМ!$C$34:$C$777,СВЦЭМ!$A$34:$A$777,$A98,СВЦЭМ!$B$34:$B$777,F$83)+'СЕТ СН'!$H$9+СВЦЭМ!$D$10+'СЕТ СН'!$H$5-'СЕТ СН'!$H$17</f>
        <v>4731.68078711</v>
      </c>
      <c r="G98" s="37">
        <f>SUMIFS(СВЦЭМ!$C$34:$C$777,СВЦЭМ!$A$34:$A$777,$A98,СВЦЭМ!$B$34:$B$777,G$83)+'СЕТ СН'!$H$9+СВЦЭМ!$D$10+'СЕТ СН'!$H$5-'СЕТ СН'!$H$17</f>
        <v>4711.8361779300003</v>
      </c>
      <c r="H98" s="37">
        <f>SUMIFS(СВЦЭМ!$C$34:$C$777,СВЦЭМ!$A$34:$A$777,$A98,СВЦЭМ!$B$34:$B$777,H$83)+'СЕТ СН'!$H$9+СВЦЭМ!$D$10+'СЕТ СН'!$H$5-'СЕТ СН'!$H$17</f>
        <v>4675.1077560599997</v>
      </c>
      <c r="I98" s="37">
        <f>SUMIFS(СВЦЭМ!$C$34:$C$777,СВЦЭМ!$A$34:$A$777,$A98,СВЦЭМ!$B$34:$B$777,I$83)+'СЕТ СН'!$H$9+СВЦЭМ!$D$10+'СЕТ СН'!$H$5-'СЕТ СН'!$H$17</f>
        <v>4617.32439918</v>
      </c>
      <c r="J98" s="37">
        <f>SUMIFS(СВЦЭМ!$C$34:$C$777,СВЦЭМ!$A$34:$A$777,$A98,СВЦЭМ!$B$34:$B$777,J$83)+'СЕТ СН'!$H$9+СВЦЭМ!$D$10+'СЕТ СН'!$H$5-'СЕТ СН'!$H$17</f>
        <v>4585.6921100000009</v>
      </c>
      <c r="K98" s="37">
        <f>SUMIFS(СВЦЭМ!$C$34:$C$777,СВЦЭМ!$A$34:$A$777,$A98,СВЦЭМ!$B$34:$B$777,K$83)+'СЕТ СН'!$H$9+СВЦЭМ!$D$10+'СЕТ СН'!$H$5-'СЕТ СН'!$H$17</f>
        <v>4508.32580702</v>
      </c>
      <c r="L98" s="37">
        <f>SUMIFS(СВЦЭМ!$C$34:$C$777,СВЦЭМ!$A$34:$A$777,$A98,СВЦЭМ!$B$34:$B$777,L$83)+'СЕТ СН'!$H$9+СВЦЭМ!$D$10+'СЕТ СН'!$H$5-'СЕТ СН'!$H$17</f>
        <v>4416.7595775</v>
      </c>
      <c r="M98" s="37">
        <f>SUMIFS(СВЦЭМ!$C$34:$C$777,СВЦЭМ!$A$34:$A$777,$A98,СВЦЭМ!$B$34:$B$777,M$83)+'СЕТ СН'!$H$9+СВЦЭМ!$D$10+'СЕТ СН'!$H$5-'СЕТ СН'!$H$17</f>
        <v>4401.8271315400007</v>
      </c>
      <c r="N98" s="37">
        <f>SUMIFS(СВЦЭМ!$C$34:$C$777,СВЦЭМ!$A$34:$A$777,$A98,СВЦЭМ!$B$34:$B$777,N$83)+'СЕТ СН'!$H$9+СВЦЭМ!$D$10+'СЕТ СН'!$H$5-'СЕТ СН'!$H$17</f>
        <v>4413.6719958500007</v>
      </c>
      <c r="O98" s="37">
        <f>SUMIFS(СВЦЭМ!$C$34:$C$777,СВЦЭМ!$A$34:$A$777,$A98,СВЦЭМ!$B$34:$B$777,O$83)+'СЕТ СН'!$H$9+СВЦЭМ!$D$10+'СЕТ СН'!$H$5-'СЕТ СН'!$H$17</f>
        <v>4413.4250588599998</v>
      </c>
      <c r="P98" s="37">
        <f>SUMIFS(СВЦЭМ!$C$34:$C$777,СВЦЭМ!$A$34:$A$777,$A98,СВЦЭМ!$B$34:$B$777,P$83)+'СЕТ СН'!$H$9+СВЦЭМ!$D$10+'СЕТ СН'!$H$5-'СЕТ СН'!$H$17</f>
        <v>4413.1149331699999</v>
      </c>
      <c r="Q98" s="37">
        <f>SUMIFS(СВЦЭМ!$C$34:$C$777,СВЦЭМ!$A$34:$A$777,$A98,СВЦЭМ!$B$34:$B$777,Q$83)+'СЕТ СН'!$H$9+СВЦЭМ!$D$10+'СЕТ СН'!$H$5-'СЕТ СН'!$H$17</f>
        <v>4419.4848655300002</v>
      </c>
      <c r="R98" s="37">
        <f>SUMIFS(СВЦЭМ!$C$34:$C$777,СВЦЭМ!$A$34:$A$777,$A98,СВЦЭМ!$B$34:$B$777,R$83)+'СЕТ СН'!$H$9+СВЦЭМ!$D$10+'СЕТ СН'!$H$5-'СЕТ СН'!$H$17</f>
        <v>4416.3866124200003</v>
      </c>
      <c r="S98" s="37">
        <f>SUMIFS(СВЦЭМ!$C$34:$C$777,СВЦЭМ!$A$34:$A$777,$A98,СВЦЭМ!$B$34:$B$777,S$83)+'СЕТ СН'!$H$9+СВЦЭМ!$D$10+'СЕТ СН'!$H$5-'СЕТ СН'!$H$17</f>
        <v>4391.0407634900002</v>
      </c>
      <c r="T98" s="37">
        <f>SUMIFS(СВЦЭМ!$C$34:$C$777,СВЦЭМ!$A$34:$A$777,$A98,СВЦЭМ!$B$34:$B$777,T$83)+'СЕТ СН'!$H$9+СВЦЭМ!$D$10+'СЕТ СН'!$H$5-'СЕТ СН'!$H$17</f>
        <v>4359.1169934400004</v>
      </c>
      <c r="U98" s="37">
        <f>SUMIFS(СВЦЭМ!$C$34:$C$777,СВЦЭМ!$A$34:$A$777,$A98,СВЦЭМ!$B$34:$B$777,U$83)+'СЕТ СН'!$H$9+СВЦЭМ!$D$10+'СЕТ СН'!$H$5-'СЕТ СН'!$H$17</f>
        <v>4357.43259167</v>
      </c>
      <c r="V98" s="37">
        <f>SUMIFS(СВЦЭМ!$C$34:$C$777,СВЦЭМ!$A$34:$A$777,$A98,СВЦЭМ!$B$34:$B$777,V$83)+'СЕТ СН'!$H$9+СВЦЭМ!$D$10+'СЕТ СН'!$H$5-'СЕТ СН'!$H$17</f>
        <v>4372.7378629300001</v>
      </c>
      <c r="W98" s="37">
        <f>SUMIFS(СВЦЭМ!$C$34:$C$777,СВЦЭМ!$A$34:$A$777,$A98,СВЦЭМ!$B$34:$B$777,W$83)+'СЕТ СН'!$H$9+СВЦЭМ!$D$10+'СЕТ СН'!$H$5-'СЕТ СН'!$H$17</f>
        <v>4428.8407841400003</v>
      </c>
      <c r="X98" s="37">
        <f>SUMIFS(СВЦЭМ!$C$34:$C$777,СВЦЭМ!$A$34:$A$777,$A98,СВЦЭМ!$B$34:$B$777,X$83)+'СЕТ СН'!$H$9+СВЦЭМ!$D$10+'СЕТ СН'!$H$5-'СЕТ СН'!$H$17</f>
        <v>4511.3209761099997</v>
      </c>
      <c r="Y98" s="37">
        <f>SUMIFS(СВЦЭМ!$C$34:$C$777,СВЦЭМ!$A$34:$A$777,$A98,СВЦЭМ!$B$34:$B$777,Y$83)+'СЕТ СН'!$H$9+СВЦЭМ!$D$10+'СЕТ СН'!$H$5-'СЕТ СН'!$H$17</f>
        <v>4601.1797043600009</v>
      </c>
    </row>
    <row r="99" spans="1:25" ht="15.75" x14ac:dyDescent="0.2">
      <c r="A99" s="36">
        <f t="shared" si="2"/>
        <v>43116</v>
      </c>
      <c r="B99" s="37">
        <f>SUMIFS(СВЦЭМ!$C$34:$C$777,СВЦЭМ!$A$34:$A$777,$A99,СВЦЭМ!$B$34:$B$777,B$83)+'СЕТ СН'!$H$9+СВЦЭМ!$D$10+'СЕТ СН'!$H$5-'СЕТ СН'!$H$17</f>
        <v>4609.63912394</v>
      </c>
      <c r="C99" s="37">
        <f>SUMIFS(СВЦЭМ!$C$34:$C$777,СВЦЭМ!$A$34:$A$777,$A99,СВЦЭМ!$B$34:$B$777,C$83)+'СЕТ СН'!$H$9+СВЦЭМ!$D$10+'СЕТ СН'!$H$5-'СЕТ СН'!$H$17</f>
        <v>4644.3038652200003</v>
      </c>
      <c r="D99" s="37">
        <f>SUMIFS(СВЦЭМ!$C$34:$C$777,СВЦЭМ!$A$34:$A$777,$A99,СВЦЭМ!$B$34:$B$777,D$83)+'СЕТ СН'!$H$9+СВЦЭМ!$D$10+'СЕТ СН'!$H$5-'СЕТ СН'!$H$17</f>
        <v>4682.2389697400004</v>
      </c>
      <c r="E99" s="37">
        <f>SUMIFS(СВЦЭМ!$C$34:$C$777,СВЦЭМ!$A$34:$A$777,$A99,СВЦЭМ!$B$34:$B$777,E$83)+'СЕТ СН'!$H$9+СВЦЭМ!$D$10+'СЕТ СН'!$H$5-'СЕТ СН'!$H$17</f>
        <v>4675.0745573800004</v>
      </c>
      <c r="F99" s="37">
        <f>SUMIFS(СВЦЭМ!$C$34:$C$777,СВЦЭМ!$A$34:$A$777,$A99,СВЦЭМ!$B$34:$B$777,F$83)+'СЕТ СН'!$H$9+СВЦЭМ!$D$10+'СЕТ СН'!$H$5-'СЕТ СН'!$H$17</f>
        <v>4658.0366716300005</v>
      </c>
      <c r="G99" s="37">
        <f>SUMIFS(СВЦЭМ!$C$34:$C$777,СВЦЭМ!$A$34:$A$777,$A99,СВЦЭМ!$B$34:$B$777,G$83)+'СЕТ СН'!$H$9+СВЦЭМ!$D$10+'СЕТ СН'!$H$5-'СЕТ СН'!$H$17</f>
        <v>4647.9625949900001</v>
      </c>
      <c r="H99" s="37">
        <f>SUMIFS(СВЦЭМ!$C$34:$C$777,СВЦЭМ!$A$34:$A$777,$A99,СВЦЭМ!$B$34:$B$777,H$83)+'СЕТ СН'!$H$9+СВЦЭМ!$D$10+'СЕТ СН'!$H$5-'СЕТ СН'!$H$17</f>
        <v>4632.74862003</v>
      </c>
      <c r="I99" s="37">
        <f>SUMIFS(СВЦЭМ!$C$34:$C$777,СВЦЭМ!$A$34:$A$777,$A99,СВЦЭМ!$B$34:$B$777,I$83)+'СЕТ СН'!$H$9+СВЦЭМ!$D$10+'СЕТ СН'!$H$5-'СЕТ СН'!$H$17</f>
        <v>4566.7133186700003</v>
      </c>
      <c r="J99" s="37">
        <f>SUMIFS(СВЦЭМ!$C$34:$C$777,СВЦЭМ!$A$34:$A$777,$A99,СВЦЭМ!$B$34:$B$777,J$83)+'СЕТ СН'!$H$9+СВЦЭМ!$D$10+'СЕТ СН'!$H$5-'СЕТ СН'!$H$17</f>
        <v>4529.4228717699998</v>
      </c>
      <c r="K99" s="37">
        <f>SUMIFS(СВЦЭМ!$C$34:$C$777,СВЦЭМ!$A$34:$A$777,$A99,СВЦЭМ!$B$34:$B$777,K$83)+'СЕТ СН'!$H$9+СВЦЭМ!$D$10+'СЕТ СН'!$H$5-'СЕТ СН'!$H$17</f>
        <v>4441.2135097399996</v>
      </c>
      <c r="L99" s="37">
        <f>SUMIFS(СВЦЭМ!$C$34:$C$777,СВЦЭМ!$A$34:$A$777,$A99,СВЦЭМ!$B$34:$B$777,L$83)+'СЕТ СН'!$H$9+СВЦЭМ!$D$10+'СЕТ СН'!$H$5-'СЕТ СН'!$H$17</f>
        <v>4403.4664687499999</v>
      </c>
      <c r="M99" s="37">
        <f>SUMIFS(СВЦЭМ!$C$34:$C$777,СВЦЭМ!$A$34:$A$777,$A99,СВЦЭМ!$B$34:$B$777,M$83)+'СЕТ СН'!$H$9+СВЦЭМ!$D$10+'СЕТ СН'!$H$5-'СЕТ СН'!$H$17</f>
        <v>4409.7079154200001</v>
      </c>
      <c r="N99" s="37">
        <f>SUMIFS(СВЦЭМ!$C$34:$C$777,СВЦЭМ!$A$34:$A$777,$A99,СВЦЭМ!$B$34:$B$777,N$83)+'СЕТ СН'!$H$9+СВЦЭМ!$D$10+'СЕТ СН'!$H$5-'СЕТ СН'!$H$17</f>
        <v>4424.62087789</v>
      </c>
      <c r="O99" s="37">
        <f>SUMIFS(СВЦЭМ!$C$34:$C$777,СВЦЭМ!$A$34:$A$777,$A99,СВЦЭМ!$B$34:$B$777,O$83)+'СЕТ СН'!$H$9+СВЦЭМ!$D$10+'СЕТ СН'!$H$5-'СЕТ СН'!$H$17</f>
        <v>4432.0511824900004</v>
      </c>
      <c r="P99" s="37">
        <f>SUMIFS(СВЦЭМ!$C$34:$C$777,СВЦЭМ!$A$34:$A$777,$A99,СВЦЭМ!$B$34:$B$777,P$83)+'СЕТ СН'!$H$9+СВЦЭМ!$D$10+'СЕТ СН'!$H$5-'СЕТ СН'!$H$17</f>
        <v>4442.99174399</v>
      </c>
      <c r="Q99" s="37">
        <f>SUMIFS(СВЦЭМ!$C$34:$C$777,СВЦЭМ!$A$34:$A$777,$A99,СВЦЭМ!$B$34:$B$777,Q$83)+'СЕТ СН'!$H$9+СВЦЭМ!$D$10+'СЕТ СН'!$H$5-'СЕТ СН'!$H$17</f>
        <v>4446.9155021100005</v>
      </c>
      <c r="R99" s="37">
        <f>SUMIFS(СВЦЭМ!$C$34:$C$777,СВЦЭМ!$A$34:$A$777,$A99,СВЦЭМ!$B$34:$B$777,R$83)+'СЕТ СН'!$H$9+СВЦЭМ!$D$10+'СЕТ СН'!$H$5-'СЕТ СН'!$H$17</f>
        <v>4447.6818525600002</v>
      </c>
      <c r="S99" s="37">
        <f>SUMIFS(СВЦЭМ!$C$34:$C$777,СВЦЭМ!$A$34:$A$777,$A99,СВЦЭМ!$B$34:$B$777,S$83)+'СЕТ СН'!$H$9+СВЦЭМ!$D$10+'СЕТ СН'!$H$5-'СЕТ СН'!$H$17</f>
        <v>4429.2942322000008</v>
      </c>
      <c r="T99" s="37">
        <f>SUMIFS(СВЦЭМ!$C$34:$C$777,СВЦЭМ!$A$34:$A$777,$A99,СВЦЭМ!$B$34:$B$777,T$83)+'СЕТ СН'!$H$9+СВЦЭМ!$D$10+'СЕТ СН'!$H$5-'СЕТ СН'!$H$17</f>
        <v>4385.3388830499998</v>
      </c>
      <c r="U99" s="37">
        <f>SUMIFS(СВЦЭМ!$C$34:$C$777,СВЦЭМ!$A$34:$A$777,$A99,СВЦЭМ!$B$34:$B$777,U$83)+'СЕТ СН'!$H$9+СВЦЭМ!$D$10+'СЕТ СН'!$H$5-'СЕТ СН'!$H$17</f>
        <v>4383.5886149300004</v>
      </c>
      <c r="V99" s="37">
        <f>SUMIFS(СВЦЭМ!$C$34:$C$777,СВЦЭМ!$A$34:$A$777,$A99,СВЦЭМ!$B$34:$B$777,V$83)+'СЕТ СН'!$H$9+СВЦЭМ!$D$10+'СЕТ СН'!$H$5-'СЕТ СН'!$H$17</f>
        <v>4402.0421358100002</v>
      </c>
      <c r="W99" s="37">
        <f>SUMIFS(СВЦЭМ!$C$34:$C$777,СВЦЭМ!$A$34:$A$777,$A99,СВЦЭМ!$B$34:$B$777,W$83)+'СЕТ СН'!$H$9+СВЦЭМ!$D$10+'СЕТ СН'!$H$5-'СЕТ СН'!$H$17</f>
        <v>4419.0582979500005</v>
      </c>
      <c r="X99" s="37">
        <f>SUMIFS(СВЦЭМ!$C$34:$C$777,СВЦЭМ!$A$34:$A$777,$A99,СВЦЭМ!$B$34:$B$777,X$83)+'СЕТ СН'!$H$9+СВЦЭМ!$D$10+'СЕТ СН'!$H$5-'СЕТ СН'!$H$17</f>
        <v>4480.7434384600001</v>
      </c>
      <c r="Y99" s="37">
        <f>SUMIFS(СВЦЭМ!$C$34:$C$777,СВЦЭМ!$A$34:$A$777,$A99,СВЦЭМ!$B$34:$B$777,Y$83)+'СЕТ СН'!$H$9+СВЦЭМ!$D$10+'СЕТ СН'!$H$5-'СЕТ СН'!$H$17</f>
        <v>4554.4225459700001</v>
      </c>
    </row>
    <row r="100" spans="1:25" ht="15.75" x14ac:dyDescent="0.2">
      <c r="A100" s="36">
        <f t="shared" si="2"/>
        <v>43117</v>
      </c>
      <c r="B100" s="37">
        <f>SUMIFS(СВЦЭМ!$C$34:$C$777,СВЦЭМ!$A$34:$A$777,$A100,СВЦЭМ!$B$34:$B$777,B$83)+'СЕТ СН'!$H$9+СВЦЭМ!$D$10+'СЕТ СН'!$H$5-'СЕТ СН'!$H$17</f>
        <v>4623.4567135200004</v>
      </c>
      <c r="C100" s="37">
        <f>SUMIFS(СВЦЭМ!$C$34:$C$777,СВЦЭМ!$A$34:$A$777,$A100,СВЦЭМ!$B$34:$B$777,C$83)+'СЕТ СН'!$H$9+СВЦЭМ!$D$10+'СЕТ СН'!$H$5-'СЕТ СН'!$H$17</f>
        <v>4668.5954365500002</v>
      </c>
      <c r="D100" s="37">
        <f>SUMIFS(СВЦЭМ!$C$34:$C$777,СВЦЭМ!$A$34:$A$777,$A100,СВЦЭМ!$B$34:$B$777,D$83)+'СЕТ СН'!$H$9+СВЦЭМ!$D$10+'СЕТ СН'!$H$5-'СЕТ СН'!$H$17</f>
        <v>4714.1948156799999</v>
      </c>
      <c r="E100" s="37">
        <f>SUMIFS(СВЦЭМ!$C$34:$C$777,СВЦЭМ!$A$34:$A$777,$A100,СВЦЭМ!$B$34:$B$777,E$83)+'СЕТ СН'!$H$9+СВЦЭМ!$D$10+'СЕТ СН'!$H$5-'СЕТ СН'!$H$17</f>
        <v>4727.4219974600001</v>
      </c>
      <c r="F100" s="37">
        <f>SUMIFS(СВЦЭМ!$C$34:$C$777,СВЦЭМ!$A$34:$A$777,$A100,СВЦЭМ!$B$34:$B$777,F$83)+'СЕТ СН'!$H$9+СВЦЭМ!$D$10+'СЕТ СН'!$H$5-'СЕТ СН'!$H$17</f>
        <v>4730.8901845400005</v>
      </c>
      <c r="G100" s="37">
        <f>SUMIFS(СВЦЭМ!$C$34:$C$777,СВЦЭМ!$A$34:$A$777,$A100,СВЦЭМ!$B$34:$B$777,G$83)+'СЕТ СН'!$H$9+СВЦЭМ!$D$10+'СЕТ СН'!$H$5-'СЕТ СН'!$H$17</f>
        <v>4706.1245765000003</v>
      </c>
      <c r="H100" s="37">
        <f>SUMIFS(СВЦЭМ!$C$34:$C$777,СВЦЭМ!$A$34:$A$777,$A100,СВЦЭМ!$B$34:$B$777,H$83)+'СЕТ СН'!$H$9+СВЦЭМ!$D$10+'СЕТ СН'!$H$5-'СЕТ СН'!$H$17</f>
        <v>4643.3174342499997</v>
      </c>
      <c r="I100" s="37">
        <f>SUMIFS(СВЦЭМ!$C$34:$C$777,СВЦЭМ!$A$34:$A$777,$A100,СВЦЭМ!$B$34:$B$777,I$83)+'СЕТ СН'!$H$9+СВЦЭМ!$D$10+'СЕТ СН'!$H$5-'СЕТ СН'!$H$17</f>
        <v>4569.5474601200003</v>
      </c>
      <c r="J100" s="37">
        <f>SUMIFS(СВЦЭМ!$C$34:$C$777,СВЦЭМ!$A$34:$A$777,$A100,СВЦЭМ!$B$34:$B$777,J$83)+'СЕТ СН'!$H$9+СВЦЭМ!$D$10+'СЕТ СН'!$H$5-'СЕТ СН'!$H$17</f>
        <v>4512.4803760599998</v>
      </c>
      <c r="K100" s="37">
        <f>SUMIFS(СВЦЭМ!$C$34:$C$777,СВЦЭМ!$A$34:$A$777,$A100,СВЦЭМ!$B$34:$B$777,K$83)+'СЕТ СН'!$H$9+СВЦЭМ!$D$10+'СЕТ СН'!$H$5-'СЕТ СН'!$H$17</f>
        <v>4440.2827314400001</v>
      </c>
      <c r="L100" s="37">
        <f>SUMIFS(СВЦЭМ!$C$34:$C$777,СВЦЭМ!$A$34:$A$777,$A100,СВЦЭМ!$B$34:$B$777,L$83)+'СЕТ СН'!$H$9+СВЦЭМ!$D$10+'СЕТ СН'!$H$5-'СЕТ СН'!$H$17</f>
        <v>4409.3195424100004</v>
      </c>
      <c r="M100" s="37">
        <f>SUMIFS(СВЦЭМ!$C$34:$C$777,СВЦЭМ!$A$34:$A$777,$A100,СВЦЭМ!$B$34:$B$777,M$83)+'СЕТ СН'!$H$9+СВЦЭМ!$D$10+'СЕТ СН'!$H$5-'СЕТ СН'!$H$17</f>
        <v>4414.0638153</v>
      </c>
      <c r="N100" s="37">
        <f>SUMIFS(СВЦЭМ!$C$34:$C$777,СВЦЭМ!$A$34:$A$777,$A100,СВЦЭМ!$B$34:$B$777,N$83)+'СЕТ СН'!$H$9+СВЦЭМ!$D$10+'СЕТ СН'!$H$5-'СЕТ СН'!$H$17</f>
        <v>4420.1690346200003</v>
      </c>
      <c r="O100" s="37">
        <f>SUMIFS(СВЦЭМ!$C$34:$C$777,СВЦЭМ!$A$34:$A$777,$A100,СВЦЭМ!$B$34:$B$777,O$83)+'СЕТ СН'!$H$9+СВЦЭМ!$D$10+'СЕТ СН'!$H$5-'СЕТ СН'!$H$17</f>
        <v>4426.2573417700005</v>
      </c>
      <c r="P100" s="37">
        <f>SUMIFS(СВЦЭМ!$C$34:$C$777,СВЦЭМ!$A$34:$A$777,$A100,СВЦЭМ!$B$34:$B$777,P$83)+'СЕТ СН'!$H$9+СВЦЭМ!$D$10+'СЕТ СН'!$H$5-'СЕТ СН'!$H$17</f>
        <v>4442.2845662600002</v>
      </c>
      <c r="Q100" s="37">
        <f>SUMIFS(СВЦЭМ!$C$34:$C$777,СВЦЭМ!$A$34:$A$777,$A100,СВЦЭМ!$B$34:$B$777,Q$83)+'СЕТ СН'!$H$9+СВЦЭМ!$D$10+'СЕТ СН'!$H$5-'СЕТ СН'!$H$17</f>
        <v>4452.7943082000002</v>
      </c>
      <c r="R100" s="37">
        <f>SUMIFS(СВЦЭМ!$C$34:$C$777,СВЦЭМ!$A$34:$A$777,$A100,СВЦЭМ!$B$34:$B$777,R$83)+'СЕТ СН'!$H$9+СВЦЭМ!$D$10+'СЕТ СН'!$H$5-'СЕТ СН'!$H$17</f>
        <v>4463.0976878600004</v>
      </c>
      <c r="S100" s="37">
        <f>SUMIFS(СВЦЭМ!$C$34:$C$777,СВЦЭМ!$A$34:$A$777,$A100,СВЦЭМ!$B$34:$B$777,S$83)+'СЕТ СН'!$H$9+СВЦЭМ!$D$10+'СЕТ СН'!$H$5-'СЕТ СН'!$H$17</f>
        <v>4458.1174501699998</v>
      </c>
      <c r="T100" s="37">
        <f>SUMIFS(СВЦЭМ!$C$34:$C$777,СВЦЭМ!$A$34:$A$777,$A100,СВЦЭМ!$B$34:$B$777,T$83)+'СЕТ СН'!$H$9+СВЦЭМ!$D$10+'СЕТ СН'!$H$5-'СЕТ СН'!$H$17</f>
        <v>4434.6312844699996</v>
      </c>
      <c r="U100" s="37">
        <f>SUMIFS(СВЦЭМ!$C$34:$C$777,СВЦЭМ!$A$34:$A$777,$A100,СВЦЭМ!$B$34:$B$777,U$83)+'СЕТ СН'!$H$9+СВЦЭМ!$D$10+'СЕТ СН'!$H$5-'СЕТ СН'!$H$17</f>
        <v>4448.1728367100004</v>
      </c>
      <c r="V100" s="37">
        <f>SUMIFS(СВЦЭМ!$C$34:$C$777,СВЦЭМ!$A$34:$A$777,$A100,СВЦЭМ!$B$34:$B$777,V$83)+'СЕТ СН'!$H$9+СВЦЭМ!$D$10+'СЕТ СН'!$H$5-'СЕТ СН'!$H$17</f>
        <v>4465.3196850800005</v>
      </c>
      <c r="W100" s="37">
        <f>SUMIFS(СВЦЭМ!$C$34:$C$777,СВЦЭМ!$A$34:$A$777,$A100,СВЦЭМ!$B$34:$B$777,W$83)+'СЕТ СН'!$H$9+СВЦЭМ!$D$10+'СЕТ СН'!$H$5-'СЕТ СН'!$H$17</f>
        <v>4455.4570322999998</v>
      </c>
      <c r="X100" s="37">
        <f>SUMIFS(СВЦЭМ!$C$34:$C$777,СВЦЭМ!$A$34:$A$777,$A100,СВЦЭМ!$B$34:$B$777,X$83)+'СЕТ СН'!$H$9+СВЦЭМ!$D$10+'СЕТ СН'!$H$5-'СЕТ СН'!$H$17</f>
        <v>4477.2014553199997</v>
      </c>
      <c r="Y100" s="37">
        <f>SUMIFS(СВЦЭМ!$C$34:$C$777,СВЦЭМ!$A$34:$A$777,$A100,СВЦЭМ!$B$34:$B$777,Y$83)+'СЕТ СН'!$H$9+СВЦЭМ!$D$10+'СЕТ СН'!$H$5-'СЕТ СН'!$H$17</f>
        <v>4559.4724489999999</v>
      </c>
    </row>
    <row r="101" spans="1:25" ht="15.75" x14ac:dyDescent="0.2">
      <c r="A101" s="36">
        <f t="shared" si="2"/>
        <v>43118</v>
      </c>
      <c r="B101" s="37">
        <f>SUMIFS(СВЦЭМ!$C$34:$C$777,СВЦЭМ!$A$34:$A$777,$A101,СВЦЭМ!$B$34:$B$777,B$83)+'СЕТ СН'!$H$9+СВЦЭМ!$D$10+'СЕТ СН'!$H$5-'СЕТ СН'!$H$17</f>
        <v>4641.81142602</v>
      </c>
      <c r="C101" s="37">
        <f>SUMIFS(СВЦЭМ!$C$34:$C$777,СВЦЭМ!$A$34:$A$777,$A101,СВЦЭМ!$B$34:$B$777,C$83)+'СЕТ СН'!$H$9+СВЦЭМ!$D$10+'СЕТ СН'!$H$5-'СЕТ СН'!$H$17</f>
        <v>4694.9881341700002</v>
      </c>
      <c r="D101" s="37">
        <f>SUMIFS(СВЦЭМ!$C$34:$C$777,СВЦЭМ!$A$34:$A$777,$A101,СВЦЭМ!$B$34:$B$777,D$83)+'СЕТ СН'!$H$9+СВЦЭМ!$D$10+'СЕТ СН'!$H$5-'СЕТ СН'!$H$17</f>
        <v>4738.2699138600001</v>
      </c>
      <c r="E101" s="37">
        <f>SUMIFS(СВЦЭМ!$C$34:$C$777,СВЦЭМ!$A$34:$A$777,$A101,СВЦЭМ!$B$34:$B$777,E$83)+'СЕТ СН'!$H$9+СВЦЭМ!$D$10+'СЕТ СН'!$H$5-'СЕТ СН'!$H$17</f>
        <v>4745.9192495500001</v>
      </c>
      <c r="F101" s="37">
        <f>SUMIFS(СВЦЭМ!$C$34:$C$777,СВЦЭМ!$A$34:$A$777,$A101,СВЦЭМ!$B$34:$B$777,F$83)+'СЕТ СН'!$H$9+СВЦЭМ!$D$10+'СЕТ СН'!$H$5-'СЕТ СН'!$H$17</f>
        <v>4744.4045543900002</v>
      </c>
      <c r="G101" s="37">
        <f>SUMIFS(СВЦЭМ!$C$34:$C$777,СВЦЭМ!$A$34:$A$777,$A101,СВЦЭМ!$B$34:$B$777,G$83)+'СЕТ СН'!$H$9+СВЦЭМ!$D$10+'СЕТ СН'!$H$5-'СЕТ СН'!$H$17</f>
        <v>4722.5235616800001</v>
      </c>
      <c r="H101" s="37">
        <f>SUMIFS(СВЦЭМ!$C$34:$C$777,СВЦЭМ!$A$34:$A$777,$A101,СВЦЭМ!$B$34:$B$777,H$83)+'СЕТ СН'!$H$9+СВЦЭМ!$D$10+'СЕТ СН'!$H$5-'СЕТ СН'!$H$17</f>
        <v>4662.3304742200007</v>
      </c>
      <c r="I101" s="37">
        <f>SUMIFS(СВЦЭМ!$C$34:$C$777,СВЦЭМ!$A$34:$A$777,$A101,СВЦЭМ!$B$34:$B$777,I$83)+'СЕТ СН'!$H$9+СВЦЭМ!$D$10+'СЕТ СН'!$H$5-'СЕТ СН'!$H$17</f>
        <v>4586.90542886</v>
      </c>
      <c r="J101" s="37">
        <f>SUMIFS(СВЦЭМ!$C$34:$C$777,СВЦЭМ!$A$34:$A$777,$A101,СВЦЭМ!$B$34:$B$777,J$83)+'СЕТ СН'!$H$9+СВЦЭМ!$D$10+'СЕТ СН'!$H$5-'СЕТ СН'!$H$17</f>
        <v>4535.15503008</v>
      </c>
      <c r="K101" s="37">
        <f>SUMIFS(СВЦЭМ!$C$34:$C$777,СВЦЭМ!$A$34:$A$777,$A101,СВЦЭМ!$B$34:$B$777,K$83)+'СЕТ СН'!$H$9+СВЦЭМ!$D$10+'СЕТ СН'!$H$5-'СЕТ СН'!$H$17</f>
        <v>4460.8969074000006</v>
      </c>
      <c r="L101" s="37">
        <f>SUMIFS(СВЦЭМ!$C$34:$C$777,СВЦЭМ!$A$34:$A$777,$A101,СВЦЭМ!$B$34:$B$777,L$83)+'СЕТ СН'!$H$9+СВЦЭМ!$D$10+'СЕТ СН'!$H$5-'СЕТ СН'!$H$17</f>
        <v>4427.2360179899997</v>
      </c>
      <c r="M101" s="37">
        <f>SUMIFS(СВЦЭМ!$C$34:$C$777,СВЦЭМ!$A$34:$A$777,$A101,СВЦЭМ!$B$34:$B$777,M$83)+'СЕТ СН'!$H$9+СВЦЭМ!$D$10+'СЕТ СН'!$H$5-'СЕТ СН'!$H$17</f>
        <v>4432.0412095700003</v>
      </c>
      <c r="N101" s="37">
        <f>SUMIFS(СВЦЭМ!$C$34:$C$777,СВЦЭМ!$A$34:$A$777,$A101,СВЦЭМ!$B$34:$B$777,N$83)+'СЕТ СН'!$H$9+СВЦЭМ!$D$10+'СЕТ СН'!$H$5-'СЕТ СН'!$H$17</f>
        <v>4442.8646831200003</v>
      </c>
      <c r="O101" s="37">
        <f>SUMIFS(СВЦЭМ!$C$34:$C$777,СВЦЭМ!$A$34:$A$777,$A101,СВЦЭМ!$B$34:$B$777,O$83)+'СЕТ СН'!$H$9+СВЦЭМ!$D$10+'СЕТ СН'!$H$5-'СЕТ СН'!$H$17</f>
        <v>4440.1305780000002</v>
      </c>
      <c r="P101" s="37">
        <f>SUMIFS(СВЦЭМ!$C$34:$C$777,СВЦЭМ!$A$34:$A$777,$A101,СВЦЭМ!$B$34:$B$777,P$83)+'СЕТ СН'!$H$9+СВЦЭМ!$D$10+'СЕТ СН'!$H$5-'СЕТ СН'!$H$17</f>
        <v>4455.9347046800003</v>
      </c>
      <c r="Q101" s="37">
        <f>SUMIFS(СВЦЭМ!$C$34:$C$777,СВЦЭМ!$A$34:$A$777,$A101,СВЦЭМ!$B$34:$B$777,Q$83)+'СЕТ СН'!$H$9+СВЦЭМ!$D$10+'СЕТ СН'!$H$5-'СЕТ СН'!$H$17</f>
        <v>4476.5172918500002</v>
      </c>
      <c r="R101" s="37">
        <f>SUMIFS(СВЦЭМ!$C$34:$C$777,СВЦЭМ!$A$34:$A$777,$A101,СВЦЭМ!$B$34:$B$777,R$83)+'СЕТ СН'!$H$9+СВЦЭМ!$D$10+'СЕТ СН'!$H$5-'СЕТ СН'!$H$17</f>
        <v>4475.1029584400003</v>
      </c>
      <c r="S101" s="37">
        <f>SUMIFS(СВЦЭМ!$C$34:$C$777,СВЦЭМ!$A$34:$A$777,$A101,СВЦЭМ!$B$34:$B$777,S$83)+'СЕТ СН'!$H$9+СВЦЭМ!$D$10+'СЕТ СН'!$H$5-'СЕТ СН'!$H$17</f>
        <v>4463.8914510800005</v>
      </c>
      <c r="T101" s="37">
        <f>SUMIFS(СВЦЭМ!$C$34:$C$777,СВЦЭМ!$A$34:$A$777,$A101,СВЦЭМ!$B$34:$B$777,T$83)+'СЕТ СН'!$H$9+СВЦЭМ!$D$10+'СЕТ СН'!$H$5-'СЕТ СН'!$H$17</f>
        <v>4426.6715871699998</v>
      </c>
      <c r="U101" s="37">
        <f>SUMIFS(СВЦЭМ!$C$34:$C$777,СВЦЭМ!$A$34:$A$777,$A101,СВЦЭМ!$B$34:$B$777,U$83)+'СЕТ СН'!$H$9+СВЦЭМ!$D$10+'СЕТ СН'!$H$5-'СЕТ СН'!$H$17</f>
        <v>4437.7322542000002</v>
      </c>
      <c r="V101" s="37">
        <f>SUMIFS(СВЦЭМ!$C$34:$C$777,СВЦЭМ!$A$34:$A$777,$A101,СВЦЭМ!$B$34:$B$777,V$83)+'СЕТ СН'!$H$9+СВЦЭМ!$D$10+'СЕТ СН'!$H$5-'СЕТ СН'!$H$17</f>
        <v>4455.5858268500006</v>
      </c>
      <c r="W101" s="37">
        <f>SUMIFS(СВЦЭМ!$C$34:$C$777,СВЦЭМ!$A$34:$A$777,$A101,СВЦЭМ!$B$34:$B$777,W$83)+'СЕТ СН'!$H$9+СВЦЭМ!$D$10+'СЕТ СН'!$H$5-'СЕТ СН'!$H$17</f>
        <v>4461.77457684</v>
      </c>
      <c r="X101" s="37">
        <f>SUMIFS(СВЦЭМ!$C$34:$C$777,СВЦЭМ!$A$34:$A$777,$A101,СВЦЭМ!$B$34:$B$777,X$83)+'СЕТ СН'!$H$9+СВЦЭМ!$D$10+'СЕТ СН'!$H$5-'СЕТ СН'!$H$17</f>
        <v>4521.3302139800007</v>
      </c>
      <c r="Y101" s="37">
        <f>SUMIFS(СВЦЭМ!$C$34:$C$777,СВЦЭМ!$A$34:$A$777,$A101,СВЦЭМ!$B$34:$B$777,Y$83)+'СЕТ СН'!$H$9+СВЦЭМ!$D$10+'СЕТ СН'!$H$5-'СЕТ СН'!$H$17</f>
        <v>4604.8078522000005</v>
      </c>
    </row>
    <row r="102" spans="1:25" ht="15.75" x14ac:dyDescent="0.2">
      <c r="A102" s="36">
        <f t="shared" si="2"/>
        <v>43119</v>
      </c>
      <c r="B102" s="37">
        <f>SUMIFS(СВЦЭМ!$C$34:$C$777,СВЦЭМ!$A$34:$A$777,$A102,СВЦЭМ!$B$34:$B$777,B$83)+'СЕТ СН'!$H$9+СВЦЭМ!$D$10+'СЕТ СН'!$H$5-'СЕТ СН'!$H$17</f>
        <v>4620.5393844600003</v>
      </c>
      <c r="C102" s="37">
        <f>SUMIFS(СВЦЭМ!$C$34:$C$777,СВЦЭМ!$A$34:$A$777,$A102,СВЦЭМ!$B$34:$B$777,C$83)+'СЕТ СН'!$H$9+СВЦЭМ!$D$10+'СЕТ СН'!$H$5-'СЕТ СН'!$H$17</f>
        <v>4667.7959286300002</v>
      </c>
      <c r="D102" s="37">
        <f>SUMIFS(СВЦЭМ!$C$34:$C$777,СВЦЭМ!$A$34:$A$777,$A102,СВЦЭМ!$B$34:$B$777,D$83)+'СЕТ СН'!$H$9+СВЦЭМ!$D$10+'СЕТ СН'!$H$5-'СЕТ СН'!$H$17</f>
        <v>4715.03240912</v>
      </c>
      <c r="E102" s="37">
        <f>SUMIFS(СВЦЭМ!$C$34:$C$777,СВЦЭМ!$A$34:$A$777,$A102,СВЦЭМ!$B$34:$B$777,E$83)+'СЕТ СН'!$H$9+СВЦЭМ!$D$10+'СЕТ СН'!$H$5-'СЕТ СН'!$H$17</f>
        <v>4723.3176706300001</v>
      </c>
      <c r="F102" s="37">
        <f>SUMIFS(СВЦЭМ!$C$34:$C$777,СВЦЭМ!$A$34:$A$777,$A102,СВЦЭМ!$B$34:$B$777,F$83)+'СЕТ СН'!$H$9+СВЦЭМ!$D$10+'СЕТ СН'!$H$5-'СЕТ СН'!$H$17</f>
        <v>4724.0686399400001</v>
      </c>
      <c r="G102" s="37">
        <f>SUMIFS(СВЦЭМ!$C$34:$C$777,СВЦЭМ!$A$34:$A$777,$A102,СВЦЭМ!$B$34:$B$777,G$83)+'СЕТ СН'!$H$9+СВЦЭМ!$D$10+'СЕТ СН'!$H$5-'СЕТ СН'!$H$17</f>
        <v>4702.2808386500001</v>
      </c>
      <c r="H102" s="37">
        <f>SUMIFS(СВЦЭМ!$C$34:$C$777,СВЦЭМ!$A$34:$A$777,$A102,СВЦЭМ!$B$34:$B$777,H$83)+'СЕТ СН'!$H$9+СВЦЭМ!$D$10+'СЕТ СН'!$H$5-'СЕТ СН'!$H$17</f>
        <v>4646.4002671400003</v>
      </c>
      <c r="I102" s="37">
        <f>SUMIFS(СВЦЭМ!$C$34:$C$777,СВЦЭМ!$A$34:$A$777,$A102,СВЦЭМ!$B$34:$B$777,I$83)+'СЕТ СН'!$H$9+СВЦЭМ!$D$10+'СЕТ СН'!$H$5-'СЕТ СН'!$H$17</f>
        <v>4576.5990330200002</v>
      </c>
      <c r="J102" s="37">
        <f>SUMIFS(СВЦЭМ!$C$34:$C$777,СВЦЭМ!$A$34:$A$777,$A102,СВЦЭМ!$B$34:$B$777,J$83)+'СЕТ СН'!$H$9+СВЦЭМ!$D$10+'СЕТ СН'!$H$5-'СЕТ СН'!$H$17</f>
        <v>4526.1935777000008</v>
      </c>
      <c r="K102" s="37">
        <f>SUMIFS(СВЦЭМ!$C$34:$C$777,СВЦЭМ!$A$34:$A$777,$A102,СВЦЭМ!$B$34:$B$777,K$83)+'СЕТ СН'!$H$9+СВЦЭМ!$D$10+'СЕТ СН'!$H$5-'СЕТ СН'!$H$17</f>
        <v>4462.1991448500003</v>
      </c>
      <c r="L102" s="37">
        <f>SUMIFS(СВЦЭМ!$C$34:$C$777,СВЦЭМ!$A$34:$A$777,$A102,СВЦЭМ!$B$34:$B$777,L$83)+'СЕТ СН'!$H$9+СВЦЭМ!$D$10+'СЕТ СН'!$H$5-'СЕТ СН'!$H$17</f>
        <v>4439.1750962200003</v>
      </c>
      <c r="M102" s="37">
        <f>SUMIFS(СВЦЭМ!$C$34:$C$777,СВЦЭМ!$A$34:$A$777,$A102,СВЦЭМ!$B$34:$B$777,M$83)+'СЕТ СН'!$H$9+СВЦЭМ!$D$10+'СЕТ СН'!$H$5-'СЕТ СН'!$H$17</f>
        <v>4444.9250900100005</v>
      </c>
      <c r="N102" s="37">
        <f>SUMIFS(СВЦЭМ!$C$34:$C$777,СВЦЭМ!$A$34:$A$777,$A102,СВЦЭМ!$B$34:$B$777,N$83)+'СЕТ СН'!$H$9+СВЦЭМ!$D$10+'СЕТ СН'!$H$5-'СЕТ СН'!$H$17</f>
        <v>4460.1651898299997</v>
      </c>
      <c r="O102" s="37">
        <f>SUMIFS(СВЦЭМ!$C$34:$C$777,СВЦЭМ!$A$34:$A$777,$A102,СВЦЭМ!$B$34:$B$777,O$83)+'СЕТ СН'!$H$9+СВЦЭМ!$D$10+'СЕТ СН'!$H$5-'СЕТ СН'!$H$17</f>
        <v>4453.6609978300003</v>
      </c>
      <c r="P102" s="37">
        <f>SUMIFS(СВЦЭМ!$C$34:$C$777,СВЦЭМ!$A$34:$A$777,$A102,СВЦЭМ!$B$34:$B$777,P$83)+'СЕТ СН'!$H$9+СВЦЭМ!$D$10+'СЕТ СН'!$H$5-'СЕТ СН'!$H$17</f>
        <v>4471.4945287300006</v>
      </c>
      <c r="Q102" s="37">
        <f>SUMIFS(СВЦЭМ!$C$34:$C$777,СВЦЭМ!$A$34:$A$777,$A102,СВЦЭМ!$B$34:$B$777,Q$83)+'СЕТ СН'!$H$9+СВЦЭМ!$D$10+'СЕТ СН'!$H$5-'СЕТ СН'!$H$17</f>
        <v>4482.2606657200004</v>
      </c>
      <c r="R102" s="37">
        <f>SUMIFS(СВЦЭМ!$C$34:$C$777,СВЦЭМ!$A$34:$A$777,$A102,СВЦЭМ!$B$34:$B$777,R$83)+'СЕТ СН'!$H$9+СВЦЭМ!$D$10+'СЕТ СН'!$H$5-'СЕТ СН'!$H$17</f>
        <v>4487.3104460900004</v>
      </c>
      <c r="S102" s="37">
        <f>SUMIFS(СВЦЭМ!$C$34:$C$777,СВЦЭМ!$A$34:$A$777,$A102,СВЦЭМ!$B$34:$B$777,S$83)+'СЕТ СН'!$H$9+СВЦЭМ!$D$10+'СЕТ СН'!$H$5-'СЕТ СН'!$H$17</f>
        <v>4475.4572319999997</v>
      </c>
      <c r="T102" s="37">
        <f>SUMIFS(СВЦЭМ!$C$34:$C$777,СВЦЭМ!$A$34:$A$777,$A102,СВЦЭМ!$B$34:$B$777,T$83)+'СЕТ СН'!$H$9+СВЦЭМ!$D$10+'СЕТ СН'!$H$5-'СЕТ СН'!$H$17</f>
        <v>4431.3354368099999</v>
      </c>
      <c r="U102" s="37">
        <f>SUMIFS(СВЦЭМ!$C$34:$C$777,СВЦЭМ!$A$34:$A$777,$A102,СВЦЭМ!$B$34:$B$777,U$83)+'СЕТ СН'!$H$9+СВЦЭМ!$D$10+'СЕТ СН'!$H$5-'СЕТ СН'!$H$17</f>
        <v>4439.1252281300003</v>
      </c>
      <c r="V102" s="37">
        <f>SUMIFS(СВЦЭМ!$C$34:$C$777,СВЦЭМ!$A$34:$A$777,$A102,СВЦЭМ!$B$34:$B$777,V$83)+'СЕТ СН'!$H$9+СВЦЭМ!$D$10+'СЕТ СН'!$H$5-'СЕТ СН'!$H$17</f>
        <v>4459.9650378200004</v>
      </c>
      <c r="W102" s="37">
        <f>SUMIFS(СВЦЭМ!$C$34:$C$777,СВЦЭМ!$A$34:$A$777,$A102,СВЦЭМ!$B$34:$B$777,W$83)+'СЕТ СН'!$H$9+СВЦЭМ!$D$10+'СЕТ СН'!$H$5-'СЕТ СН'!$H$17</f>
        <v>4444.0893169999999</v>
      </c>
      <c r="X102" s="37">
        <f>SUMIFS(СВЦЭМ!$C$34:$C$777,СВЦЭМ!$A$34:$A$777,$A102,СВЦЭМ!$B$34:$B$777,X$83)+'СЕТ СН'!$H$9+СВЦЭМ!$D$10+'СЕТ СН'!$H$5-'СЕТ СН'!$H$17</f>
        <v>4497.5114690099999</v>
      </c>
      <c r="Y102" s="37">
        <f>SUMIFS(СВЦЭМ!$C$34:$C$777,СВЦЭМ!$A$34:$A$777,$A102,СВЦЭМ!$B$34:$B$777,Y$83)+'СЕТ СН'!$H$9+СВЦЭМ!$D$10+'СЕТ СН'!$H$5-'СЕТ СН'!$H$17</f>
        <v>4587.1799357700002</v>
      </c>
    </row>
    <row r="103" spans="1:25" ht="15.75" x14ac:dyDescent="0.2">
      <c r="A103" s="36">
        <f t="shared" si="2"/>
        <v>43120</v>
      </c>
      <c r="B103" s="37">
        <f>SUMIFS(СВЦЭМ!$C$34:$C$777,СВЦЭМ!$A$34:$A$777,$A103,СВЦЭМ!$B$34:$B$777,B$83)+'СЕТ СН'!$H$9+СВЦЭМ!$D$10+'СЕТ СН'!$H$5-'СЕТ СН'!$H$17</f>
        <v>4622.9180363500009</v>
      </c>
      <c r="C103" s="37">
        <f>SUMIFS(СВЦЭМ!$C$34:$C$777,СВЦЭМ!$A$34:$A$777,$A103,СВЦЭМ!$B$34:$B$777,C$83)+'СЕТ СН'!$H$9+СВЦЭМ!$D$10+'СЕТ СН'!$H$5-'СЕТ СН'!$H$17</f>
        <v>4665.35358533</v>
      </c>
      <c r="D103" s="37">
        <f>SUMIFS(СВЦЭМ!$C$34:$C$777,СВЦЭМ!$A$34:$A$777,$A103,СВЦЭМ!$B$34:$B$777,D$83)+'СЕТ СН'!$H$9+СВЦЭМ!$D$10+'СЕТ СН'!$H$5-'СЕТ СН'!$H$17</f>
        <v>4706.2661222400002</v>
      </c>
      <c r="E103" s="37">
        <f>SUMIFS(СВЦЭМ!$C$34:$C$777,СВЦЭМ!$A$34:$A$777,$A103,СВЦЭМ!$B$34:$B$777,E$83)+'СЕТ СН'!$H$9+СВЦЭМ!$D$10+'СЕТ СН'!$H$5-'СЕТ СН'!$H$17</f>
        <v>4712.7171603800007</v>
      </c>
      <c r="F103" s="37">
        <f>SUMIFS(СВЦЭМ!$C$34:$C$777,СВЦЭМ!$A$34:$A$777,$A103,СВЦЭМ!$B$34:$B$777,F$83)+'СЕТ СН'!$H$9+СВЦЭМ!$D$10+'СЕТ СН'!$H$5-'СЕТ СН'!$H$17</f>
        <v>4707.2334907600007</v>
      </c>
      <c r="G103" s="37">
        <f>SUMIFS(СВЦЭМ!$C$34:$C$777,СВЦЭМ!$A$34:$A$777,$A103,СВЦЭМ!$B$34:$B$777,G$83)+'СЕТ СН'!$H$9+СВЦЭМ!$D$10+'СЕТ СН'!$H$5-'СЕТ СН'!$H$17</f>
        <v>4692.7703016500009</v>
      </c>
      <c r="H103" s="37">
        <f>SUMIFS(СВЦЭМ!$C$34:$C$777,СВЦЭМ!$A$34:$A$777,$A103,СВЦЭМ!$B$34:$B$777,H$83)+'СЕТ СН'!$H$9+СВЦЭМ!$D$10+'СЕТ СН'!$H$5-'СЕТ СН'!$H$17</f>
        <v>4673.4211242299998</v>
      </c>
      <c r="I103" s="37">
        <f>SUMIFS(СВЦЭМ!$C$34:$C$777,СВЦЭМ!$A$34:$A$777,$A103,СВЦЭМ!$B$34:$B$777,I$83)+'СЕТ СН'!$H$9+СВЦЭМ!$D$10+'СЕТ СН'!$H$5-'СЕТ СН'!$H$17</f>
        <v>4629.1483846800002</v>
      </c>
      <c r="J103" s="37">
        <f>SUMIFS(СВЦЭМ!$C$34:$C$777,СВЦЭМ!$A$34:$A$777,$A103,СВЦЭМ!$B$34:$B$777,J$83)+'СЕТ СН'!$H$9+СВЦЭМ!$D$10+'СЕТ СН'!$H$5-'СЕТ СН'!$H$17</f>
        <v>4561.2208013500003</v>
      </c>
      <c r="K103" s="37">
        <f>SUMIFS(СВЦЭМ!$C$34:$C$777,СВЦЭМ!$A$34:$A$777,$A103,СВЦЭМ!$B$34:$B$777,K$83)+'СЕТ СН'!$H$9+СВЦЭМ!$D$10+'СЕТ СН'!$H$5-'СЕТ СН'!$H$17</f>
        <v>4470.7392666700007</v>
      </c>
      <c r="L103" s="37">
        <f>SUMIFS(СВЦЭМ!$C$34:$C$777,СВЦЭМ!$A$34:$A$777,$A103,СВЦЭМ!$B$34:$B$777,L$83)+'СЕТ СН'!$H$9+СВЦЭМ!$D$10+'СЕТ СН'!$H$5-'СЕТ СН'!$H$17</f>
        <v>4417.6815519600004</v>
      </c>
      <c r="M103" s="37">
        <f>SUMIFS(СВЦЭМ!$C$34:$C$777,СВЦЭМ!$A$34:$A$777,$A103,СВЦЭМ!$B$34:$B$777,M$83)+'СЕТ СН'!$H$9+СВЦЭМ!$D$10+'СЕТ СН'!$H$5-'СЕТ СН'!$H$17</f>
        <v>4426.4314165300002</v>
      </c>
      <c r="N103" s="37">
        <f>SUMIFS(СВЦЭМ!$C$34:$C$777,СВЦЭМ!$A$34:$A$777,$A103,СВЦЭМ!$B$34:$B$777,N$83)+'СЕТ СН'!$H$9+СВЦЭМ!$D$10+'СЕТ СН'!$H$5-'СЕТ СН'!$H$17</f>
        <v>4433.62519041</v>
      </c>
      <c r="O103" s="37">
        <f>SUMIFS(СВЦЭМ!$C$34:$C$777,СВЦЭМ!$A$34:$A$777,$A103,СВЦЭМ!$B$34:$B$777,O$83)+'СЕТ СН'!$H$9+СВЦЭМ!$D$10+'СЕТ СН'!$H$5-'СЕТ СН'!$H$17</f>
        <v>4458.8467066100002</v>
      </c>
      <c r="P103" s="37">
        <f>SUMIFS(СВЦЭМ!$C$34:$C$777,СВЦЭМ!$A$34:$A$777,$A103,СВЦЭМ!$B$34:$B$777,P$83)+'СЕТ СН'!$H$9+СВЦЭМ!$D$10+'СЕТ СН'!$H$5-'СЕТ СН'!$H$17</f>
        <v>4476.9320771299999</v>
      </c>
      <c r="Q103" s="37">
        <f>SUMIFS(СВЦЭМ!$C$34:$C$777,СВЦЭМ!$A$34:$A$777,$A103,СВЦЭМ!$B$34:$B$777,Q$83)+'СЕТ СН'!$H$9+СВЦЭМ!$D$10+'СЕТ СН'!$H$5-'СЕТ СН'!$H$17</f>
        <v>4477.7141944799996</v>
      </c>
      <c r="R103" s="37">
        <f>SUMIFS(СВЦЭМ!$C$34:$C$777,СВЦЭМ!$A$34:$A$777,$A103,СВЦЭМ!$B$34:$B$777,R$83)+'СЕТ СН'!$H$9+СВЦЭМ!$D$10+'СЕТ СН'!$H$5-'СЕТ СН'!$H$17</f>
        <v>4478.2200605900007</v>
      </c>
      <c r="S103" s="37">
        <f>SUMIFS(СВЦЭМ!$C$34:$C$777,СВЦЭМ!$A$34:$A$777,$A103,СВЦЭМ!$B$34:$B$777,S$83)+'СЕТ СН'!$H$9+СВЦЭМ!$D$10+'СЕТ СН'!$H$5-'СЕТ СН'!$H$17</f>
        <v>4449.5344131700003</v>
      </c>
      <c r="T103" s="37">
        <f>SUMIFS(СВЦЭМ!$C$34:$C$777,СВЦЭМ!$A$34:$A$777,$A103,СВЦЭМ!$B$34:$B$777,T$83)+'СЕТ СН'!$H$9+СВЦЭМ!$D$10+'СЕТ СН'!$H$5-'СЕТ СН'!$H$17</f>
        <v>4401.9793944700004</v>
      </c>
      <c r="U103" s="37">
        <f>SUMIFS(СВЦЭМ!$C$34:$C$777,СВЦЭМ!$A$34:$A$777,$A103,СВЦЭМ!$B$34:$B$777,U$83)+'СЕТ СН'!$H$9+СВЦЭМ!$D$10+'СЕТ СН'!$H$5-'СЕТ СН'!$H$17</f>
        <v>4402.9416178800002</v>
      </c>
      <c r="V103" s="37">
        <f>SUMIFS(СВЦЭМ!$C$34:$C$777,СВЦЭМ!$A$34:$A$777,$A103,СВЦЭМ!$B$34:$B$777,V$83)+'СЕТ СН'!$H$9+СВЦЭМ!$D$10+'СЕТ СН'!$H$5-'СЕТ СН'!$H$17</f>
        <v>4426.9118471299998</v>
      </c>
      <c r="W103" s="37">
        <f>SUMIFS(СВЦЭМ!$C$34:$C$777,СВЦЭМ!$A$34:$A$777,$A103,СВЦЭМ!$B$34:$B$777,W$83)+'СЕТ СН'!$H$9+СВЦЭМ!$D$10+'СЕТ СН'!$H$5-'СЕТ СН'!$H$17</f>
        <v>4432.43883852</v>
      </c>
      <c r="X103" s="37">
        <f>SUMIFS(СВЦЭМ!$C$34:$C$777,СВЦЭМ!$A$34:$A$777,$A103,СВЦЭМ!$B$34:$B$777,X$83)+'СЕТ СН'!$H$9+СВЦЭМ!$D$10+'СЕТ СН'!$H$5-'СЕТ СН'!$H$17</f>
        <v>4508.8995610100001</v>
      </c>
      <c r="Y103" s="37">
        <f>SUMIFS(СВЦЭМ!$C$34:$C$777,СВЦЭМ!$A$34:$A$777,$A103,СВЦЭМ!$B$34:$B$777,Y$83)+'СЕТ СН'!$H$9+СВЦЭМ!$D$10+'СЕТ СН'!$H$5-'СЕТ СН'!$H$17</f>
        <v>4586.2452492800003</v>
      </c>
    </row>
    <row r="104" spans="1:25" ht="15.75" x14ac:dyDescent="0.2">
      <c r="A104" s="36">
        <f t="shared" si="2"/>
        <v>43121</v>
      </c>
      <c r="B104" s="37">
        <f>SUMIFS(СВЦЭМ!$C$34:$C$777,СВЦЭМ!$A$34:$A$777,$A104,СВЦЭМ!$B$34:$B$777,B$83)+'СЕТ СН'!$H$9+СВЦЭМ!$D$10+'СЕТ СН'!$H$5-'СЕТ СН'!$H$17</f>
        <v>4636.9893031500005</v>
      </c>
      <c r="C104" s="37">
        <f>SUMIFS(СВЦЭМ!$C$34:$C$777,СВЦЭМ!$A$34:$A$777,$A104,СВЦЭМ!$B$34:$B$777,C$83)+'СЕТ СН'!$H$9+СВЦЭМ!$D$10+'СЕТ СН'!$H$5-'СЕТ СН'!$H$17</f>
        <v>4689.0100650400009</v>
      </c>
      <c r="D104" s="37">
        <f>SUMIFS(СВЦЭМ!$C$34:$C$777,СВЦЭМ!$A$34:$A$777,$A104,СВЦЭМ!$B$34:$B$777,D$83)+'СЕТ СН'!$H$9+СВЦЭМ!$D$10+'СЕТ СН'!$H$5-'СЕТ СН'!$H$17</f>
        <v>4730.9504618500005</v>
      </c>
      <c r="E104" s="37">
        <f>SUMIFS(СВЦЭМ!$C$34:$C$777,СВЦЭМ!$A$34:$A$777,$A104,СВЦЭМ!$B$34:$B$777,E$83)+'СЕТ СН'!$H$9+СВЦЭМ!$D$10+'СЕТ СН'!$H$5-'СЕТ СН'!$H$17</f>
        <v>4742.2119274300003</v>
      </c>
      <c r="F104" s="37">
        <f>SUMIFS(СВЦЭМ!$C$34:$C$777,СВЦЭМ!$A$34:$A$777,$A104,СВЦЭМ!$B$34:$B$777,F$83)+'СЕТ СН'!$H$9+СВЦЭМ!$D$10+'СЕТ СН'!$H$5-'СЕТ СН'!$H$17</f>
        <v>4748.5219167100004</v>
      </c>
      <c r="G104" s="37">
        <f>SUMIFS(СВЦЭМ!$C$34:$C$777,СВЦЭМ!$A$34:$A$777,$A104,СВЦЭМ!$B$34:$B$777,G$83)+'СЕТ СН'!$H$9+СВЦЭМ!$D$10+'СЕТ СН'!$H$5-'СЕТ СН'!$H$17</f>
        <v>4738.4291284600004</v>
      </c>
      <c r="H104" s="37">
        <f>SUMIFS(СВЦЭМ!$C$34:$C$777,СВЦЭМ!$A$34:$A$777,$A104,СВЦЭМ!$B$34:$B$777,H$83)+'СЕТ СН'!$H$9+СВЦЭМ!$D$10+'СЕТ СН'!$H$5-'СЕТ СН'!$H$17</f>
        <v>4699.2507478699999</v>
      </c>
      <c r="I104" s="37">
        <f>SUMIFS(СВЦЭМ!$C$34:$C$777,СВЦЭМ!$A$34:$A$777,$A104,СВЦЭМ!$B$34:$B$777,I$83)+'СЕТ СН'!$H$9+СВЦЭМ!$D$10+'СЕТ СН'!$H$5-'СЕТ СН'!$H$17</f>
        <v>4641.9530700200003</v>
      </c>
      <c r="J104" s="37">
        <f>SUMIFS(СВЦЭМ!$C$34:$C$777,СВЦЭМ!$A$34:$A$777,$A104,СВЦЭМ!$B$34:$B$777,J$83)+'СЕТ СН'!$H$9+СВЦЭМ!$D$10+'СЕТ СН'!$H$5-'СЕТ СН'!$H$17</f>
        <v>4572.7722584400008</v>
      </c>
      <c r="K104" s="37">
        <f>SUMIFS(СВЦЭМ!$C$34:$C$777,СВЦЭМ!$A$34:$A$777,$A104,СВЦЭМ!$B$34:$B$777,K$83)+'СЕТ СН'!$H$9+СВЦЭМ!$D$10+'СЕТ СН'!$H$5-'СЕТ СН'!$H$17</f>
        <v>4493.1701678300005</v>
      </c>
      <c r="L104" s="37">
        <f>SUMIFS(СВЦЭМ!$C$34:$C$777,СВЦЭМ!$A$34:$A$777,$A104,СВЦЭМ!$B$34:$B$777,L$83)+'СЕТ СН'!$H$9+СВЦЭМ!$D$10+'СЕТ СН'!$H$5-'СЕТ СН'!$H$17</f>
        <v>4440.7742810999998</v>
      </c>
      <c r="M104" s="37">
        <f>SUMIFS(СВЦЭМ!$C$34:$C$777,СВЦЭМ!$A$34:$A$777,$A104,СВЦЭМ!$B$34:$B$777,M$83)+'СЕТ СН'!$H$9+СВЦЭМ!$D$10+'СЕТ СН'!$H$5-'СЕТ СН'!$H$17</f>
        <v>4436.9047529500003</v>
      </c>
      <c r="N104" s="37">
        <f>SUMIFS(СВЦЭМ!$C$34:$C$777,СВЦЭМ!$A$34:$A$777,$A104,СВЦЭМ!$B$34:$B$777,N$83)+'СЕТ СН'!$H$9+СВЦЭМ!$D$10+'СЕТ СН'!$H$5-'СЕТ СН'!$H$17</f>
        <v>4445.9042272500001</v>
      </c>
      <c r="O104" s="37">
        <f>SUMIFS(СВЦЭМ!$C$34:$C$777,СВЦЭМ!$A$34:$A$777,$A104,СВЦЭМ!$B$34:$B$777,O$83)+'СЕТ СН'!$H$9+СВЦЭМ!$D$10+'СЕТ СН'!$H$5-'СЕТ СН'!$H$17</f>
        <v>4451.2597948000002</v>
      </c>
      <c r="P104" s="37">
        <f>SUMIFS(СВЦЭМ!$C$34:$C$777,СВЦЭМ!$A$34:$A$777,$A104,СВЦЭМ!$B$34:$B$777,P$83)+'СЕТ СН'!$H$9+СВЦЭМ!$D$10+'СЕТ СН'!$H$5-'СЕТ СН'!$H$17</f>
        <v>4467.7425915600006</v>
      </c>
      <c r="Q104" s="37">
        <f>SUMIFS(СВЦЭМ!$C$34:$C$777,СВЦЭМ!$A$34:$A$777,$A104,СВЦЭМ!$B$34:$B$777,Q$83)+'СЕТ СН'!$H$9+СВЦЭМ!$D$10+'СЕТ СН'!$H$5-'СЕТ СН'!$H$17</f>
        <v>4472.4520227200001</v>
      </c>
      <c r="R104" s="37">
        <f>SUMIFS(СВЦЭМ!$C$34:$C$777,СВЦЭМ!$A$34:$A$777,$A104,СВЦЭМ!$B$34:$B$777,R$83)+'СЕТ СН'!$H$9+СВЦЭМ!$D$10+'СЕТ СН'!$H$5-'СЕТ СН'!$H$17</f>
        <v>4471.2481337500003</v>
      </c>
      <c r="S104" s="37">
        <f>SUMIFS(СВЦЭМ!$C$34:$C$777,СВЦЭМ!$A$34:$A$777,$A104,СВЦЭМ!$B$34:$B$777,S$83)+'СЕТ СН'!$H$9+СВЦЭМ!$D$10+'СЕТ СН'!$H$5-'СЕТ СН'!$H$17</f>
        <v>4441.8642406600002</v>
      </c>
      <c r="T104" s="37">
        <f>SUMIFS(СВЦЭМ!$C$34:$C$777,СВЦЭМ!$A$34:$A$777,$A104,СВЦЭМ!$B$34:$B$777,T$83)+'СЕТ СН'!$H$9+СВЦЭМ!$D$10+'СЕТ СН'!$H$5-'СЕТ СН'!$H$17</f>
        <v>4403.5138918900002</v>
      </c>
      <c r="U104" s="37">
        <f>SUMIFS(СВЦЭМ!$C$34:$C$777,СВЦЭМ!$A$34:$A$777,$A104,СВЦЭМ!$B$34:$B$777,U$83)+'СЕТ СН'!$H$9+СВЦЭМ!$D$10+'СЕТ СН'!$H$5-'СЕТ СН'!$H$17</f>
        <v>4398.20701611</v>
      </c>
      <c r="V104" s="37">
        <f>SUMIFS(СВЦЭМ!$C$34:$C$777,СВЦЭМ!$A$34:$A$777,$A104,СВЦЭМ!$B$34:$B$777,V$83)+'СЕТ СН'!$H$9+СВЦЭМ!$D$10+'СЕТ СН'!$H$5-'СЕТ СН'!$H$17</f>
        <v>4411.2180348299999</v>
      </c>
      <c r="W104" s="37">
        <f>SUMIFS(СВЦЭМ!$C$34:$C$777,СВЦЭМ!$A$34:$A$777,$A104,СВЦЭМ!$B$34:$B$777,W$83)+'СЕТ СН'!$H$9+СВЦЭМ!$D$10+'СЕТ СН'!$H$5-'СЕТ СН'!$H$17</f>
        <v>4418.8182840600002</v>
      </c>
      <c r="X104" s="37">
        <f>SUMIFS(СВЦЭМ!$C$34:$C$777,СВЦЭМ!$A$34:$A$777,$A104,СВЦЭМ!$B$34:$B$777,X$83)+'СЕТ СН'!$H$9+СВЦЭМ!$D$10+'СЕТ СН'!$H$5-'СЕТ СН'!$H$17</f>
        <v>4502.2355918500007</v>
      </c>
      <c r="Y104" s="37">
        <f>SUMIFS(СВЦЭМ!$C$34:$C$777,СВЦЭМ!$A$34:$A$777,$A104,СВЦЭМ!$B$34:$B$777,Y$83)+'СЕТ СН'!$H$9+СВЦЭМ!$D$10+'СЕТ СН'!$H$5-'СЕТ СН'!$H$17</f>
        <v>4572.26911475</v>
      </c>
    </row>
    <row r="105" spans="1:25" ht="15.75" x14ac:dyDescent="0.2">
      <c r="A105" s="36">
        <f t="shared" si="2"/>
        <v>43122</v>
      </c>
      <c r="B105" s="37">
        <f>SUMIFS(СВЦЭМ!$C$34:$C$777,СВЦЭМ!$A$34:$A$777,$A105,СВЦЭМ!$B$34:$B$777,B$83)+'СЕТ СН'!$H$9+СВЦЭМ!$D$10+'СЕТ СН'!$H$5-'СЕТ СН'!$H$17</f>
        <v>4663.3145476500003</v>
      </c>
      <c r="C105" s="37">
        <f>SUMIFS(СВЦЭМ!$C$34:$C$777,СВЦЭМ!$A$34:$A$777,$A105,СВЦЭМ!$B$34:$B$777,C$83)+'СЕТ СН'!$H$9+СВЦЭМ!$D$10+'СЕТ СН'!$H$5-'СЕТ СН'!$H$17</f>
        <v>4708.8285882800001</v>
      </c>
      <c r="D105" s="37">
        <f>SUMIFS(СВЦЭМ!$C$34:$C$777,СВЦЭМ!$A$34:$A$777,$A105,СВЦЭМ!$B$34:$B$777,D$83)+'СЕТ СН'!$H$9+СВЦЭМ!$D$10+'СЕТ СН'!$H$5-'СЕТ СН'!$H$17</f>
        <v>4750.4862126800008</v>
      </c>
      <c r="E105" s="37">
        <f>SUMIFS(СВЦЭМ!$C$34:$C$777,СВЦЭМ!$A$34:$A$777,$A105,СВЦЭМ!$B$34:$B$777,E$83)+'СЕТ СН'!$H$9+СВЦЭМ!$D$10+'СЕТ СН'!$H$5-'СЕТ СН'!$H$17</f>
        <v>4765.8422679000005</v>
      </c>
      <c r="F105" s="37">
        <f>SUMIFS(СВЦЭМ!$C$34:$C$777,СВЦЭМ!$A$34:$A$777,$A105,СВЦЭМ!$B$34:$B$777,F$83)+'СЕТ СН'!$H$9+СВЦЭМ!$D$10+'СЕТ СН'!$H$5-'СЕТ СН'!$H$17</f>
        <v>4761.0706697699998</v>
      </c>
      <c r="G105" s="37">
        <f>SUMIFS(СВЦЭМ!$C$34:$C$777,СВЦЭМ!$A$34:$A$777,$A105,СВЦЭМ!$B$34:$B$777,G$83)+'СЕТ СН'!$H$9+СВЦЭМ!$D$10+'СЕТ СН'!$H$5-'СЕТ СН'!$H$17</f>
        <v>4732.5009132300002</v>
      </c>
      <c r="H105" s="37">
        <f>SUMIFS(СВЦЭМ!$C$34:$C$777,СВЦЭМ!$A$34:$A$777,$A105,СВЦЭМ!$B$34:$B$777,H$83)+'СЕТ СН'!$H$9+СВЦЭМ!$D$10+'СЕТ СН'!$H$5-'СЕТ СН'!$H$17</f>
        <v>4679.2781803099997</v>
      </c>
      <c r="I105" s="37">
        <f>SUMIFS(СВЦЭМ!$C$34:$C$777,СВЦЭМ!$A$34:$A$777,$A105,СВЦЭМ!$B$34:$B$777,I$83)+'СЕТ СН'!$H$9+СВЦЭМ!$D$10+'СЕТ СН'!$H$5-'СЕТ СН'!$H$17</f>
        <v>4596.6611065700008</v>
      </c>
      <c r="J105" s="37">
        <f>SUMIFS(СВЦЭМ!$C$34:$C$777,СВЦЭМ!$A$34:$A$777,$A105,СВЦЭМ!$B$34:$B$777,J$83)+'СЕТ СН'!$H$9+СВЦЭМ!$D$10+'СЕТ СН'!$H$5-'СЕТ СН'!$H$17</f>
        <v>4547.5531044600002</v>
      </c>
      <c r="K105" s="37">
        <f>SUMIFS(СВЦЭМ!$C$34:$C$777,СВЦЭМ!$A$34:$A$777,$A105,СВЦЭМ!$B$34:$B$777,K$83)+'СЕТ СН'!$H$9+СВЦЭМ!$D$10+'СЕТ СН'!$H$5-'СЕТ СН'!$H$17</f>
        <v>4471.9039608100002</v>
      </c>
      <c r="L105" s="37">
        <f>SUMIFS(СВЦЭМ!$C$34:$C$777,СВЦЭМ!$A$34:$A$777,$A105,СВЦЭМ!$B$34:$B$777,L$83)+'СЕТ СН'!$H$9+СВЦЭМ!$D$10+'СЕТ СН'!$H$5-'СЕТ СН'!$H$17</f>
        <v>4440.4820895399998</v>
      </c>
      <c r="M105" s="37">
        <f>SUMIFS(СВЦЭМ!$C$34:$C$777,СВЦЭМ!$A$34:$A$777,$A105,СВЦЭМ!$B$34:$B$777,M$83)+'СЕТ СН'!$H$9+СВЦЭМ!$D$10+'СЕТ СН'!$H$5-'СЕТ СН'!$H$17</f>
        <v>4451.8662722100007</v>
      </c>
      <c r="N105" s="37">
        <f>SUMIFS(СВЦЭМ!$C$34:$C$777,СВЦЭМ!$A$34:$A$777,$A105,СВЦЭМ!$B$34:$B$777,N$83)+'СЕТ СН'!$H$9+СВЦЭМ!$D$10+'СЕТ СН'!$H$5-'СЕТ СН'!$H$17</f>
        <v>4470.0966016400007</v>
      </c>
      <c r="O105" s="37">
        <f>SUMIFS(СВЦЭМ!$C$34:$C$777,СВЦЭМ!$A$34:$A$777,$A105,СВЦЭМ!$B$34:$B$777,O$83)+'СЕТ СН'!$H$9+СВЦЭМ!$D$10+'СЕТ СН'!$H$5-'СЕТ СН'!$H$17</f>
        <v>4480.8900734500003</v>
      </c>
      <c r="P105" s="37">
        <f>SUMIFS(СВЦЭМ!$C$34:$C$777,СВЦЭМ!$A$34:$A$777,$A105,СВЦЭМ!$B$34:$B$777,P$83)+'СЕТ СН'!$H$9+СВЦЭМ!$D$10+'СЕТ СН'!$H$5-'СЕТ СН'!$H$17</f>
        <v>4494.9377841600008</v>
      </c>
      <c r="Q105" s="37">
        <f>SUMIFS(СВЦЭМ!$C$34:$C$777,СВЦЭМ!$A$34:$A$777,$A105,СВЦЭМ!$B$34:$B$777,Q$83)+'СЕТ СН'!$H$9+СВЦЭМ!$D$10+'СЕТ СН'!$H$5-'СЕТ СН'!$H$17</f>
        <v>4502.70034622</v>
      </c>
      <c r="R105" s="37">
        <f>SUMIFS(СВЦЭМ!$C$34:$C$777,СВЦЭМ!$A$34:$A$777,$A105,СВЦЭМ!$B$34:$B$777,R$83)+'СЕТ СН'!$H$9+СВЦЭМ!$D$10+'СЕТ СН'!$H$5-'СЕТ СН'!$H$17</f>
        <v>4502.14106507</v>
      </c>
      <c r="S105" s="37">
        <f>SUMIFS(СВЦЭМ!$C$34:$C$777,СВЦЭМ!$A$34:$A$777,$A105,СВЦЭМ!$B$34:$B$777,S$83)+'СЕТ СН'!$H$9+СВЦЭМ!$D$10+'СЕТ СН'!$H$5-'СЕТ СН'!$H$17</f>
        <v>4474.6851670400001</v>
      </c>
      <c r="T105" s="37">
        <f>SUMIFS(СВЦЭМ!$C$34:$C$777,СВЦЭМ!$A$34:$A$777,$A105,СВЦЭМ!$B$34:$B$777,T$83)+'СЕТ СН'!$H$9+СВЦЭМ!$D$10+'СЕТ СН'!$H$5-'СЕТ СН'!$H$17</f>
        <v>4426.2101146200002</v>
      </c>
      <c r="U105" s="37">
        <f>SUMIFS(СВЦЭМ!$C$34:$C$777,СВЦЭМ!$A$34:$A$777,$A105,СВЦЭМ!$B$34:$B$777,U$83)+'СЕТ СН'!$H$9+СВЦЭМ!$D$10+'СЕТ СН'!$H$5-'СЕТ СН'!$H$17</f>
        <v>4426.6838869499998</v>
      </c>
      <c r="V105" s="37">
        <f>SUMIFS(СВЦЭМ!$C$34:$C$777,СВЦЭМ!$A$34:$A$777,$A105,СВЦЭМ!$B$34:$B$777,V$83)+'СЕТ СН'!$H$9+СВЦЭМ!$D$10+'СЕТ СН'!$H$5-'СЕТ СН'!$H$17</f>
        <v>4444.8932045299998</v>
      </c>
      <c r="W105" s="37">
        <f>SUMIFS(СВЦЭМ!$C$34:$C$777,СВЦЭМ!$A$34:$A$777,$A105,СВЦЭМ!$B$34:$B$777,W$83)+'СЕТ СН'!$H$9+СВЦЭМ!$D$10+'СЕТ СН'!$H$5-'СЕТ СН'!$H$17</f>
        <v>4457.2216013300003</v>
      </c>
      <c r="X105" s="37">
        <f>SUMIFS(СВЦЭМ!$C$34:$C$777,СВЦЭМ!$A$34:$A$777,$A105,СВЦЭМ!$B$34:$B$777,X$83)+'СЕТ СН'!$H$9+СВЦЭМ!$D$10+'СЕТ СН'!$H$5-'СЕТ СН'!$H$17</f>
        <v>4523.4678411699997</v>
      </c>
      <c r="Y105" s="37">
        <f>SUMIFS(СВЦЭМ!$C$34:$C$777,СВЦЭМ!$A$34:$A$777,$A105,СВЦЭМ!$B$34:$B$777,Y$83)+'СЕТ СН'!$H$9+СВЦЭМ!$D$10+'СЕТ СН'!$H$5-'СЕТ СН'!$H$17</f>
        <v>4605.7607008200002</v>
      </c>
    </row>
    <row r="106" spans="1:25" ht="15.75" x14ac:dyDescent="0.2">
      <c r="A106" s="36">
        <f t="shared" si="2"/>
        <v>43123</v>
      </c>
      <c r="B106" s="37">
        <f>SUMIFS(СВЦЭМ!$C$34:$C$777,СВЦЭМ!$A$34:$A$777,$A106,СВЦЭМ!$B$34:$B$777,B$83)+'СЕТ СН'!$H$9+СВЦЭМ!$D$10+'СЕТ СН'!$H$5-'СЕТ СН'!$H$17</f>
        <v>4640.4478619400006</v>
      </c>
      <c r="C106" s="37">
        <f>SUMIFS(СВЦЭМ!$C$34:$C$777,СВЦЭМ!$A$34:$A$777,$A106,СВЦЭМ!$B$34:$B$777,C$83)+'СЕТ СН'!$H$9+СВЦЭМ!$D$10+'СЕТ СН'!$H$5-'СЕТ СН'!$H$17</f>
        <v>4687.0887802999996</v>
      </c>
      <c r="D106" s="37">
        <f>SUMIFS(СВЦЭМ!$C$34:$C$777,СВЦЭМ!$A$34:$A$777,$A106,СВЦЭМ!$B$34:$B$777,D$83)+'СЕТ СН'!$H$9+СВЦЭМ!$D$10+'СЕТ СН'!$H$5-'СЕТ СН'!$H$17</f>
        <v>4730.0740336400004</v>
      </c>
      <c r="E106" s="37">
        <f>SUMIFS(СВЦЭМ!$C$34:$C$777,СВЦЭМ!$A$34:$A$777,$A106,СВЦЭМ!$B$34:$B$777,E$83)+'СЕТ СН'!$H$9+СВЦЭМ!$D$10+'СЕТ СН'!$H$5-'СЕТ СН'!$H$17</f>
        <v>4740.37931217</v>
      </c>
      <c r="F106" s="37">
        <f>SUMIFS(СВЦЭМ!$C$34:$C$777,СВЦЭМ!$A$34:$A$777,$A106,СВЦЭМ!$B$34:$B$777,F$83)+'СЕТ СН'!$H$9+СВЦЭМ!$D$10+'СЕТ СН'!$H$5-'СЕТ СН'!$H$17</f>
        <v>4742.9222978400003</v>
      </c>
      <c r="G106" s="37">
        <f>SUMIFS(СВЦЭМ!$C$34:$C$777,СВЦЭМ!$A$34:$A$777,$A106,СВЦЭМ!$B$34:$B$777,G$83)+'СЕТ СН'!$H$9+СВЦЭМ!$D$10+'СЕТ СН'!$H$5-'СЕТ СН'!$H$17</f>
        <v>4723.6579790700007</v>
      </c>
      <c r="H106" s="37">
        <f>SUMIFS(СВЦЭМ!$C$34:$C$777,СВЦЭМ!$A$34:$A$777,$A106,СВЦЭМ!$B$34:$B$777,H$83)+'СЕТ СН'!$H$9+СВЦЭМ!$D$10+'СЕТ СН'!$H$5-'СЕТ СН'!$H$17</f>
        <v>4666.7323824100004</v>
      </c>
      <c r="I106" s="37">
        <f>SUMIFS(СВЦЭМ!$C$34:$C$777,СВЦЭМ!$A$34:$A$777,$A106,СВЦЭМ!$B$34:$B$777,I$83)+'СЕТ СН'!$H$9+СВЦЭМ!$D$10+'СЕТ СН'!$H$5-'СЕТ СН'!$H$17</f>
        <v>4587.7172372900004</v>
      </c>
      <c r="J106" s="37">
        <f>SUMIFS(СВЦЭМ!$C$34:$C$777,СВЦЭМ!$A$34:$A$777,$A106,СВЦЭМ!$B$34:$B$777,J$83)+'СЕТ СН'!$H$9+СВЦЭМ!$D$10+'СЕТ СН'!$H$5-'СЕТ СН'!$H$17</f>
        <v>4535.9009133299996</v>
      </c>
      <c r="K106" s="37">
        <f>SUMIFS(СВЦЭМ!$C$34:$C$777,СВЦЭМ!$A$34:$A$777,$A106,СВЦЭМ!$B$34:$B$777,K$83)+'СЕТ СН'!$H$9+СВЦЭМ!$D$10+'СЕТ СН'!$H$5-'СЕТ СН'!$H$17</f>
        <v>4454.7597498499999</v>
      </c>
      <c r="L106" s="37">
        <f>SUMIFS(СВЦЭМ!$C$34:$C$777,СВЦЭМ!$A$34:$A$777,$A106,СВЦЭМ!$B$34:$B$777,L$83)+'СЕТ СН'!$H$9+СВЦЭМ!$D$10+'СЕТ СН'!$H$5-'СЕТ СН'!$H$17</f>
        <v>4427.57098305</v>
      </c>
      <c r="M106" s="37">
        <f>SUMIFS(СВЦЭМ!$C$34:$C$777,СВЦЭМ!$A$34:$A$777,$A106,СВЦЭМ!$B$34:$B$777,M$83)+'СЕТ СН'!$H$9+СВЦЭМ!$D$10+'СЕТ СН'!$H$5-'СЕТ СН'!$H$17</f>
        <v>4435.5765947999998</v>
      </c>
      <c r="N106" s="37">
        <f>SUMIFS(СВЦЭМ!$C$34:$C$777,СВЦЭМ!$A$34:$A$777,$A106,СВЦЭМ!$B$34:$B$777,N$83)+'СЕТ СН'!$H$9+СВЦЭМ!$D$10+'СЕТ СН'!$H$5-'СЕТ СН'!$H$17</f>
        <v>4455.0606694500002</v>
      </c>
      <c r="O106" s="37">
        <f>SUMIFS(СВЦЭМ!$C$34:$C$777,СВЦЭМ!$A$34:$A$777,$A106,СВЦЭМ!$B$34:$B$777,O$83)+'СЕТ СН'!$H$9+СВЦЭМ!$D$10+'СЕТ СН'!$H$5-'СЕТ СН'!$H$17</f>
        <v>4456.7835024000005</v>
      </c>
      <c r="P106" s="37">
        <f>SUMIFS(СВЦЭМ!$C$34:$C$777,СВЦЭМ!$A$34:$A$777,$A106,СВЦЭМ!$B$34:$B$777,P$83)+'СЕТ СН'!$H$9+СВЦЭМ!$D$10+'СЕТ СН'!$H$5-'СЕТ СН'!$H$17</f>
        <v>4473.2849910499999</v>
      </c>
      <c r="Q106" s="37">
        <f>SUMIFS(СВЦЭМ!$C$34:$C$777,СВЦЭМ!$A$34:$A$777,$A106,СВЦЭМ!$B$34:$B$777,Q$83)+'СЕТ СН'!$H$9+СВЦЭМ!$D$10+'СЕТ СН'!$H$5-'СЕТ СН'!$H$17</f>
        <v>4482.4309534900003</v>
      </c>
      <c r="R106" s="37">
        <f>SUMIFS(СВЦЭМ!$C$34:$C$777,СВЦЭМ!$A$34:$A$777,$A106,СВЦЭМ!$B$34:$B$777,R$83)+'СЕТ СН'!$H$9+СВЦЭМ!$D$10+'СЕТ СН'!$H$5-'СЕТ СН'!$H$17</f>
        <v>4482.6992450600001</v>
      </c>
      <c r="S106" s="37">
        <f>SUMIFS(СВЦЭМ!$C$34:$C$777,СВЦЭМ!$A$34:$A$777,$A106,СВЦЭМ!$B$34:$B$777,S$83)+'СЕТ СН'!$H$9+СВЦЭМ!$D$10+'СЕТ СН'!$H$5-'СЕТ СН'!$H$17</f>
        <v>4466.6247876900006</v>
      </c>
      <c r="T106" s="37">
        <f>SUMIFS(СВЦЭМ!$C$34:$C$777,СВЦЭМ!$A$34:$A$777,$A106,СВЦЭМ!$B$34:$B$777,T$83)+'СЕТ СН'!$H$9+СВЦЭМ!$D$10+'СЕТ СН'!$H$5-'СЕТ СН'!$H$17</f>
        <v>4421.7629428700002</v>
      </c>
      <c r="U106" s="37">
        <f>SUMIFS(СВЦЭМ!$C$34:$C$777,СВЦЭМ!$A$34:$A$777,$A106,СВЦЭМ!$B$34:$B$777,U$83)+'СЕТ СН'!$H$9+СВЦЭМ!$D$10+'СЕТ СН'!$H$5-'СЕТ СН'!$H$17</f>
        <v>4414.42501619</v>
      </c>
      <c r="V106" s="37">
        <f>SUMIFS(СВЦЭМ!$C$34:$C$777,СВЦЭМ!$A$34:$A$777,$A106,СВЦЭМ!$B$34:$B$777,V$83)+'СЕТ СН'!$H$9+СВЦЭМ!$D$10+'СЕТ СН'!$H$5-'СЕТ СН'!$H$17</f>
        <v>4430.78580341</v>
      </c>
      <c r="W106" s="37">
        <f>SUMIFS(СВЦЭМ!$C$34:$C$777,СВЦЭМ!$A$34:$A$777,$A106,СВЦЭМ!$B$34:$B$777,W$83)+'СЕТ СН'!$H$9+СВЦЭМ!$D$10+'СЕТ СН'!$H$5-'СЕТ СН'!$H$17</f>
        <v>4439.2502343300002</v>
      </c>
      <c r="X106" s="37">
        <f>SUMIFS(СВЦЭМ!$C$34:$C$777,СВЦЭМ!$A$34:$A$777,$A106,СВЦЭМ!$B$34:$B$777,X$83)+'СЕТ СН'!$H$9+СВЦЭМ!$D$10+'СЕТ СН'!$H$5-'СЕТ СН'!$H$17</f>
        <v>4504.0059777100005</v>
      </c>
      <c r="Y106" s="37">
        <f>SUMIFS(СВЦЭМ!$C$34:$C$777,СВЦЭМ!$A$34:$A$777,$A106,СВЦЭМ!$B$34:$B$777,Y$83)+'СЕТ СН'!$H$9+СВЦЭМ!$D$10+'СЕТ СН'!$H$5-'СЕТ СН'!$H$17</f>
        <v>4586.0159112499996</v>
      </c>
    </row>
    <row r="107" spans="1:25" ht="15.75" x14ac:dyDescent="0.2">
      <c r="A107" s="36">
        <f t="shared" si="2"/>
        <v>43124</v>
      </c>
      <c r="B107" s="37">
        <f>SUMIFS(СВЦЭМ!$C$34:$C$777,СВЦЭМ!$A$34:$A$777,$A107,СВЦЭМ!$B$34:$B$777,B$83)+'СЕТ СН'!$H$9+СВЦЭМ!$D$10+'СЕТ СН'!$H$5-'СЕТ СН'!$H$17</f>
        <v>4666.41087014</v>
      </c>
      <c r="C107" s="37">
        <f>SUMIFS(СВЦЭМ!$C$34:$C$777,СВЦЭМ!$A$34:$A$777,$A107,СВЦЭМ!$B$34:$B$777,C$83)+'СЕТ СН'!$H$9+СВЦЭМ!$D$10+'СЕТ СН'!$H$5-'СЕТ СН'!$H$17</f>
        <v>4716.3269538200002</v>
      </c>
      <c r="D107" s="37">
        <f>SUMIFS(СВЦЭМ!$C$34:$C$777,СВЦЭМ!$A$34:$A$777,$A107,СВЦЭМ!$B$34:$B$777,D$83)+'СЕТ СН'!$H$9+СВЦЭМ!$D$10+'СЕТ СН'!$H$5-'СЕТ СН'!$H$17</f>
        <v>4754.6867867200008</v>
      </c>
      <c r="E107" s="37">
        <f>SUMIFS(СВЦЭМ!$C$34:$C$777,СВЦЭМ!$A$34:$A$777,$A107,СВЦЭМ!$B$34:$B$777,E$83)+'СЕТ СН'!$H$9+СВЦЭМ!$D$10+'СЕТ СН'!$H$5-'СЕТ СН'!$H$17</f>
        <v>4778.2741063900003</v>
      </c>
      <c r="F107" s="37">
        <f>SUMIFS(СВЦЭМ!$C$34:$C$777,СВЦЭМ!$A$34:$A$777,$A107,СВЦЭМ!$B$34:$B$777,F$83)+'СЕТ СН'!$H$9+СВЦЭМ!$D$10+'СЕТ СН'!$H$5-'СЕТ СН'!$H$17</f>
        <v>4770.0180408700007</v>
      </c>
      <c r="G107" s="37">
        <f>SUMIFS(СВЦЭМ!$C$34:$C$777,СВЦЭМ!$A$34:$A$777,$A107,СВЦЭМ!$B$34:$B$777,G$83)+'СЕТ СН'!$H$9+СВЦЭМ!$D$10+'СЕТ СН'!$H$5-'СЕТ СН'!$H$17</f>
        <v>4742.6239934499999</v>
      </c>
      <c r="H107" s="37">
        <f>SUMIFS(СВЦЭМ!$C$34:$C$777,СВЦЭМ!$A$34:$A$777,$A107,СВЦЭМ!$B$34:$B$777,H$83)+'СЕТ СН'!$H$9+СВЦЭМ!$D$10+'СЕТ СН'!$H$5-'СЕТ СН'!$H$17</f>
        <v>4690.2778780300005</v>
      </c>
      <c r="I107" s="37">
        <f>SUMIFS(СВЦЭМ!$C$34:$C$777,СВЦЭМ!$A$34:$A$777,$A107,СВЦЭМ!$B$34:$B$777,I$83)+'СЕТ СН'!$H$9+СВЦЭМ!$D$10+'СЕТ СН'!$H$5-'СЕТ СН'!$H$17</f>
        <v>4618.3339618800001</v>
      </c>
      <c r="J107" s="37">
        <f>SUMIFS(СВЦЭМ!$C$34:$C$777,СВЦЭМ!$A$34:$A$777,$A107,СВЦЭМ!$B$34:$B$777,J$83)+'СЕТ СН'!$H$9+СВЦЭМ!$D$10+'СЕТ СН'!$H$5-'СЕТ СН'!$H$17</f>
        <v>4559.2217789800006</v>
      </c>
      <c r="K107" s="37">
        <f>SUMIFS(СВЦЭМ!$C$34:$C$777,СВЦЭМ!$A$34:$A$777,$A107,СВЦЭМ!$B$34:$B$777,K$83)+'СЕТ СН'!$H$9+СВЦЭМ!$D$10+'СЕТ СН'!$H$5-'СЕТ СН'!$H$17</f>
        <v>4486.0313264900005</v>
      </c>
      <c r="L107" s="37">
        <f>SUMIFS(СВЦЭМ!$C$34:$C$777,СВЦЭМ!$A$34:$A$777,$A107,СВЦЭМ!$B$34:$B$777,L$83)+'СЕТ СН'!$H$9+СВЦЭМ!$D$10+'СЕТ СН'!$H$5-'СЕТ СН'!$H$17</f>
        <v>4456.2282056100003</v>
      </c>
      <c r="M107" s="37">
        <f>SUMIFS(СВЦЭМ!$C$34:$C$777,СВЦЭМ!$A$34:$A$777,$A107,СВЦЭМ!$B$34:$B$777,M$83)+'СЕТ СН'!$H$9+СВЦЭМ!$D$10+'СЕТ СН'!$H$5-'СЕТ СН'!$H$17</f>
        <v>4464.3794409700004</v>
      </c>
      <c r="N107" s="37">
        <f>SUMIFS(СВЦЭМ!$C$34:$C$777,СВЦЭМ!$A$34:$A$777,$A107,СВЦЭМ!$B$34:$B$777,N$83)+'СЕТ СН'!$H$9+СВЦЭМ!$D$10+'СЕТ СН'!$H$5-'СЕТ СН'!$H$17</f>
        <v>4481.74668509</v>
      </c>
      <c r="O107" s="37">
        <f>SUMIFS(СВЦЭМ!$C$34:$C$777,СВЦЭМ!$A$34:$A$777,$A107,СВЦЭМ!$B$34:$B$777,O$83)+'СЕТ СН'!$H$9+СВЦЭМ!$D$10+'СЕТ СН'!$H$5-'СЕТ СН'!$H$17</f>
        <v>4487.5843110400001</v>
      </c>
      <c r="P107" s="37">
        <f>SUMIFS(СВЦЭМ!$C$34:$C$777,СВЦЭМ!$A$34:$A$777,$A107,СВЦЭМ!$B$34:$B$777,P$83)+'СЕТ СН'!$H$9+СВЦЭМ!$D$10+'СЕТ СН'!$H$5-'СЕТ СН'!$H$17</f>
        <v>4499.5483616700003</v>
      </c>
      <c r="Q107" s="37">
        <f>SUMIFS(СВЦЭМ!$C$34:$C$777,СВЦЭМ!$A$34:$A$777,$A107,СВЦЭМ!$B$34:$B$777,Q$83)+'СЕТ СН'!$H$9+СВЦЭМ!$D$10+'СЕТ СН'!$H$5-'СЕТ СН'!$H$17</f>
        <v>4506.4382264599999</v>
      </c>
      <c r="R107" s="37">
        <f>SUMIFS(СВЦЭМ!$C$34:$C$777,СВЦЭМ!$A$34:$A$777,$A107,СВЦЭМ!$B$34:$B$777,R$83)+'СЕТ СН'!$H$9+СВЦЭМ!$D$10+'СЕТ СН'!$H$5-'СЕТ СН'!$H$17</f>
        <v>4509.5671561700001</v>
      </c>
      <c r="S107" s="37">
        <f>SUMIFS(СВЦЭМ!$C$34:$C$777,СВЦЭМ!$A$34:$A$777,$A107,СВЦЭМ!$B$34:$B$777,S$83)+'СЕТ СН'!$H$9+СВЦЭМ!$D$10+'СЕТ СН'!$H$5-'СЕТ СН'!$H$17</f>
        <v>4491.9354574300005</v>
      </c>
      <c r="T107" s="37">
        <f>SUMIFS(СВЦЭМ!$C$34:$C$777,СВЦЭМ!$A$34:$A$777,$A107,СВЦЭМ!$B$34:$B$777,T$83)+'СЕТ СН'!$H$9+СВЦЭМ!$D$10+'СЕТ СН'!$H$5-'СЕТ СН'!$H$17</f>
        <v>4447.8480044500002</v>
      </c>
      <c r="U107" s="37">
        <f>SUMIFS(СВЦЭМ!$C$34:$C$777,СВЦЭМ!$A$34:$A$777,$A107,СВЦЭМ!$B$34:$B$777,U$83)+'СЕТ СН'!$H$9+СВЦЭМ!$D$10+'СЕТ СН'!$H$5-'СЕТ СН'!$H$17</f>
        <v>4444.07547798</v>
      </c>
      <c r="V107" s="37">
        <f>SUMIFS(СВЦЭМ!$C$34:$C$777,СВЦЭМ!$A$34:$A$777,$A107,СВЦЭМ!$B$34:$B$777,V$83)+'СЕТ СН'!$H$9+СВЦЭМ!$D$10+'СЕТ СН'!$H$5-'СЕТ СН'!$H$17</f>
        <v>4457.3640733800003</v>
      </c>
      <c r="W107" s="37">
        <f>SUMIFS(СВЦЭМ!$C$34:$C$777,СВЦЭМ!$A$34:$A$777,$A107,СВЦЭМ!$B$34:$B$777,W$83)+'СЕТ СН'!$H$9+СВЦЭМ!$D$10+'СЕТ СН'!$H$5-'СЕТ СН'!$H$17</f>
        <v>4472.3443522699999</v>
      </c>
      <c r="X107" s="37">
        <f>SUMIFS(СВЦЭМ!$C$34:$C$777,СВЦЭМ!$A$34:$A$777,$A107,СВЦЭМ!$B$34:$B$777,X$83)+'СЕТ СН'!$H$9+СВЦЭМ!$D$10+'СЕТ СН'!$H$5-'СЕТ СН'!$H$17</f>
        <v>4534.15944373</v>
      </c>
      <c r="Y107" s="37">
        <f>SUMIFS(СВЦЭМ!$C$34:$C$777,СВЦЭМ!$A$34:$A$777,$A107,СВЦЭМ!$B$34:$B$777,Y$83)+'СЕТ СН'!$H$9+СВЦЭМ!$D$10+'СЕТ СН'!$H$5-'СЕТ СН'!$H$17</f>
        <v>4612.04218339</v>
      </c>
    </row>
    <row r="108" spans="1:25" ht="15.75" x14ac:dyDescent="0.2">
      <c r="A108" s="36">
        <f t="shared" si="2"/>
        <v>43125</v>
      </c>
      <c r="B108" s="37">
        <f>SUMIFS(СВЦЭМ!$C$34:$C$777,СВЦЭМ!$A$34:$A$777,$A108,СВЦЭМ!$B$34:$B$777,B$83)+'СЕТ СН'!$H$9+СВЦЭМ!$D$10+'СЕТ СН'!$H$5-'СЕТ СН'!$H$17</f>
        <v>4633.4066400600004</v>
      </c>
      <c r="C108" s="37">
        <f>SUMIFS(СВЦЭМ!$C$34:$C$777,СВЦЭМ!$A$34:$A$777,$A108,СВЦЭМ!$B$34:$B$777,C$83)+'СЕТ СН'!$H$9+СВЦЭМ!$D$10+'СЕТ СН'!$H$5-'СЕТ СН'!$H$17</f>
        <v>4688.1717733600008</v>
      </c>
      <c r="D108" s="37">
        <f>SUMIFS(СВЦЭМ!$C$34:$C$777,СВЦЭМ!$A$34:$A$777,$A108,СВЦЭМ!$B$34:$B$777,D$83)+'СЕТ СН'!$H$9+СВЦЭМ!$D$10+'СЕТ СН'!$H$5-'СЕТ СН'!$H$17</f>
        <v>4722.5483636899999</v>
      </c>
      <c r="E108" s="37">
        <f>SUMIFS(СВЦЭМ!$C$34:$C$777,СВЦЭМ!$A$34:$A$777,$A108,СВЦЭМ!$B$34:$B$777,E$83)+'СЕТ СН'!$H$9+СВЦЭМ!$D$10+'СЕТ СН'!$H$5-'СЕТ СН'!$H$17</f>
        <v>4729.3618417600001</v>
      </c>
      <c r="F108" s="37">
        <f>SUMIFS(СВЦЭМ!$C$34:$C$777,СВЦЭМ!$A$34:$A$777,$A108,СВЦЭМ!$B$34:$B$777,F$83)+'СЕТ СН'!$H$9+СВЦЭМ!$D$10+'СЕТ СН'!$H$5-'СЕТ СН'!$H$17</f>
        <v>4730.7067632099997</v>
      </c>
      <c r="G108" s="37">
        <f>SUMIFS(СВЦЭМ!$C$34:$C$777,СВЦЭМ!$A$34:$A$777,$A108,СВЦЭМ!$B$34:$B$777,G$83)+'СЕТ СН'!$H$9+СВЦЭМ!$D$10+'СЕТ СН'!$H$5-'СЕТ СН'!$H$17</f>
        <v>4715.2952177699999</v>
      </c>
      <c r="H108" s="37">
        <f>SUMIFS(СВЦЭМ!$C$34:$C$777,СВЦЭМ!$A$34:$A$777,$A108,СВЦЭМ!$B$34:$B$777,H$83)+'СЕТ СН'!$H$9+СВЦЭМ!$D$10+'СЕТ СН'!$H$5-'СЕТ СН'!$H$17</f>
        <v>4663.5900661400001</v>
      </c>
      <c r="I108" s="37">
        <f>SUMIFS(СВЦЭМ!$C$34:$C$777,СВЦЭМ!$A$34:$A$777,$A108,СВЦЭМ!$B$34:$B$777,I$83)+'СЕТ СН'!$H$9+СВЦЭМ!$D$10+'СЕТ СН'!$H$5-'СЕТ СН'!$H$17</f>
        <v>4601.4725535700009</v>
      </c>
      <c r="J108" s="37">
        <f>SUMIFS(СВЦЭМ!$C$34:$C$777,СВЦЭМ!$A$34:$A$777,$A108,СВЦЭМ!$B$34:$B$777,J$83)+'СЕТ СН'!$H$9+СВЦЭМ!$D$10+'СЕТ СН'!$H$5-'СЕТ СН'!$H$17</f>
        <v>4555.2491439800006</v>
      </c>
      <c r="K108" s="37">
        <f>SUMIFS(СВЦЭМ!$C$34:$C$777,СВЦЭМ!$A$34:$A$777,$A108,СВЦЭМ!$B$34:$B$777,K$83)+'СЕТ СН'!$H$9+СВЦЭМ!$D$10+'СЕТ СН'!$H$5-'СЕТ СН'!$H$17</f>
        <v>4497.4148861599997</v>
      </c>
      <c r="L108" s="37">
        <f>SUMIFS(СВЦЭМ!$C$34:$C$777,СВЦЭМ!$A$34:$A$777,$A108,СВЦЭМ!$B$34:$B$777,L$83)+'СЕТ СН'!$H$9+СВЦЭМ!$D$10+'СЕТ СН'!$H$5-'СЕТ СН'!$H$17</f>
        <v>4478.8915754199998</v>
      </c>
      <c r="M108" s="37">
        <f>SUMIFS(СВЦЭМ!$C$34:$C$777,СВЦЭМ!$A$34:$A$777,$A108,СВЦЭМ!$B$34:$B$777,M$83)+'СЕТ СН'!$H$9+СВЦЭМ!$D$10+'СЕТ СН'!$H$5-'СЕТ СН'!$H$17</f>
        <v>4484.7187562999998</v>
      </c>
      <c r="N108" s="37">
        <f>SUMIFS(СВЦЭМ!$C$34:$C$777,СВЦЭМ!$A$34:$A$777,$A108,СВЦЭМ!$B$34:$B$777,N$83)+'СЕТ СН'!$H$9+СВЦЭМ!$D$10+'СЕТ СН'!$H$5-'СЕТ СН'!$H$17</f>
        <v>4488.7162235599999</v>
      </c>
      <c r="O108" s="37">
        <f>SUMIFS(СВЦЭМ!$C$34:$C$777,СВЦЭМ!$A$34:$A$777,$A108,СВЦЭМ!$B$34:$B$777,O$83)+'СЕТ СН'!$H$9+СВЦЭМ!$D$10+'СЕТ СН'!$H$5-'СЕТ СН'!$H$17</f>
        <v>4487.84509445</v>
      </c>
      <c r="P108" s="37">
        <f>SUMIFS(СВЦЭМ!$C$34:$C$777,СВЦЭМ!$A$34:$A$777,$A108,СВЦЭМ!$B$34:$B$777,P$83)+'СЕТ СН'!$H$9+СВЦЭМ!$D$10+'СЕТ СН'!$H$5-'СЕТ СН'!$H$17</f>
        <v>4496.5987038100002</v>
      </c>
      <c r="Q108" s="37">
        <f>SUMIFS(СВЦЭМ!$C$34:$C$777,СВЦЭМ!$A$34:$A$777,$A108,СВЦЭМ!$B$34:$B$777,Q$83)+'СЕТ СН'!$H$9+СВЦЭМ!$D$10+'СЕТ СН'!$H$5-'СЕТ СН'!$H$17</f>
        <v>4498.7694559199999</v>
      </c>
      <c r="R108" s="37">
        <f>SUMIFS(СВЦЭМ!$C$34:$C$777,СВЦЭМ!$A$34:$A$777,$A108,СВЦЭМ!$B$34:$B$777,R$83)+'СЕТ СН'!$H$9+СВЦЭМ!$D$10+'СЕТ СН'!$H$5-'СЕТ СН'!$H$17</f>
        <v>4506.9770626400004</v>
      </c>
      <c r="S108" s="37">
        <f>SUMIFS(СВЦЭМ!$C$34:$C$777,СВЦЭМ!$A$34:$A$777,$A108,СВЦЭМ!$B$34:$B$777,S$83)+'СЕТ СН'!$H$9+СВЦЭМ!$D$10+'СЕТ СН'!$H$5-'СЕТ СН'!$H$17</f>
        <v>4498.5270202199999</v>
      </c>
      <c r="T108" s="37">
        <f>SUMIFS(СВЦЭМ!$C$34:$C$777,СВЦЭМ!$A$34:$A$777,$A108,СВЦЭМ!$B$34:$B$777,T$83)+'СЕТ СН'!$H$9+СВЦЭМ!$D$10+'СЕТ СН'!$H$5-'СЕТ СН'!$H$17</f>
        <v>4485.1632819699998</v>
      </c>
      <c r="U108" s="37">
        <f>SUMIFS(СВЦЭМ!$C$34:$C$777,СВЦЭМ!$A$34:$A$777,$A108,СВЦЭМ!$B$34:$B$777,U$83)+'СЕТ СН'!$H$9+СВЦЭМ!$D$10+'СЕТ СН'!$H$5-'СЕТ СН'!$H$17</f>
        <v>4478.6310636600001</v>
      </c>
      <c r="V108" s="37">
        <f>SUMIFS(СВЦЭМ!$C$34:$C$777,СВЦЭМ!$A$34:$A$777,$A108,СВЦЭМ!$B$34:$B$777,V$83)+'СЕТ СН'!$H$9+СВЦЭМ!$D$10+'СЕТ СН'!$H$5-'СЕТ СН'!$H$17</f>
        <v>4481.8399788899997</v>
      </c>
      <c r="W108" s="37">
        <f>SUMIFS(СВЦЭМ!$C$34:$C$777,СВЦЭМ!$A$34:$A$777,$A108,СВЦЭМ!$B$34:$B$777,W$83)+'СЕТ СН'!$H$9+СВЦЭМ!$D$10+'СЕТ СН'!$H$5-'СЕТ СН'!$H$17</f>
        <v>4485.3973826800002</v>
      </c>
      <c r="X108" s="37">
        <f>SUMIFS(СВЦЭМ!$C$34:$C$777,СВЦЭМ!$A$34:$A$777,$A108,СВЦЭМ!$B$34:$B$777,X$83)+'СЕТ СН'!$H$9+СВЦЭМ!$D$10+'СЕТ СН'!$H$5-'СЕТ СН'!$H$17</f>
        <v>4530.5248295000001</v>
      </c>
      <c r="Y108" s="37">
        <f>SUMIFS(СВЦЭМ!$C$34:$C$777,СВЦЭМ!$A$34:$A$777,$A108,СВЦЭМ!$B$34:$B$777,Y$83)+'СЕТ СН'!$H$9+СВЦЭМ!$D$10+'СЕТ СН'!$H$5-'СЕТ СН'!$H$17</f>
        <v>4600.8739087500007</v>
      </c>
    </row>
    <row r="109" spans="1:25" ht="15.75" x14ac:dyDescent="0.2">
      <c r="A109" s="36">
        <f t="shared" si="2"/>
        <v>43126</v>
      </c>
      <c r="B109" s="37">
        <f>SUMIFS(СВЦЭМ!$C$34:$C$777,СВЦЭМ!$A$34:$A$777,$A109,СВЦЭМ!$B$34:$B$777,B$83)+'СЕТ СН'!$H$9+СВЦЭМ!$D$10+'СЕТ СН'!$H$5-'СЕТ СН'!$H$17</f>
        <v>4622.3301236899997</v>
      </c>
      <c r="C109" s="37">
        <f>SUMIFS(СВЦЭМ!$C$34:$C$777,СВЦЭМ!$A$34:$A$777,$A109,СВЦЭМ!$B$34:$B$777,C$83)+'СЕТ СН'!$H$9+СВЦЭМ!$D$10+'СЕТ СН'!$H$5-'СЕТ СН'!$H$17</f>
        <v>4672.3702578599996</v>
      </c>
      <c r="D109" s="37">
        <f>SUMIFS(СВЦЭМ!$C$34:$C$777,СВЦЭМ!$A$34:$A$777,$A109,СВЦЭМ!$B$34:$B$777,D$83)+'СЕТ СН'!$H$9+СВЦЭМ!$D$10+'СЕТ СН'!$H$5-'СЕТ СН'!$H$17</f>
        <v>4708.7240572300007</v>
      </c>
      <c r="E109" s="37">
        <f>SUMIFS(СВЦЭМ!$C$34:$C$777,СВЦЭМ!$A$34:$A$777,$A109,СВЦЭМ!$B$34:$B$777,E$83)+'СЕТ СН'!$H$9+СВЦЭМ!$D$10+'СЕТ СН'!$H$5-'СЕТ СН'!$H$17</f>
        <v>4723.6117622299998</v>
      </c>
      <c r="F109" s="37">
        <f>SUMIFS(СВЦЭМ!$C$34:$C$777,СВЦЭМ!$A$34:$A$777,$A109,СВЦЭМ!$B$34:$B$777,F$83)+'СЕТ СН'!$H$9+СВЦЭМ!$D$10+'СЕТ СН'!$H$5-'СЕТ СН'!$H$17</f>
        <v>4718.60081661</v>
      </c>
      <c r="G109" s="37">
        <f>SUMIFS(СВЦЭМ!$C$34:$C$777,СВЦЭМ!$A$34:$A$777,$A109,СВЦЭМ!$B$34:$B$777,G$83)+'СЕТ СН'!$H$9+СВЦЭМ!$D$10+'СЕТ СН'!$H$5-'СЕТ СН'!$H$17</f>
        <v>4695.5035424099997</v>
      </c>
      <c r="H109" s="37">
        <f>SUMIFS(СВЦЭМ!$C$34:$C$777,СВЦЭМ!$A$34:$A$777,$A109,СВЦЭМ!$B$34:$B$777,H$83)+'СЕТ СН'!$H$9+СВЦЭМ!$D$10+'СЕТ СН'!$H$5-'СЕТ СН'!$H$17</f>
        <v>4639.7080907600002</v>
      </c>
      <c r="I109" s="37">
        <f>SUMIFS(СВЦЭМ!$C$34:$C$777,СВЦЭМ!$A$34:$A$777,$A109,СВЦЭМ!$B$34:$B$777,I$83)+'СЕТ СН'!$H$9+СВЦЭМ!$D$10+'СЕТ СН'!$H$5-'СЕТ СН'!$H$17</f>
        <v>4581.1078152300006</v>
      </c>
      <c r="J109" s="37">
        <f>SUMIFS(СВЦЭМ!$C$34:$C$777,СВЦЭМ!$A$34:$A$777,$A109,СВЦЭМ!$B$34:$B$777,J$83)+'СЕТ СН'!$H$9+СВЦЭМ!$D$10+'СЕТ СН'!$H$5-'СЕТ СН'!$H$17</f>
        <v>4537.3793163100008</v>
      </c>
      <c r="K109" s="37">
        <f>SUMIFS(СВЦЭМ!$C$34:$C$777,СВЦЭМ!$A$34:$A$777,$A109,СВЦЭМ!$B$34:$B$777,K$83)+'СЕТ СН'!$H$9+СВЦЭМ!$D$10+'СЕТ СН'!$H$5-'СЕТ СН'!$H$17</f>
        <v>4466.1180823700006</v>
      </c>
      <c r="L109" s="37">
        <f>SUMIFS(СВЦЭМ!$C$34:$C$777,СВЦЭМ!$A$34:$A$777,$A109,СВЦЭМ!$B$34:$B$777,L$83)+'СЕТ СН'!$H$9+СВЦЭМ!$D$10+'СЕТ СН'!$H$5-'СЕТ СН'!$H$17</f>
        <v>4435.6630356699998</v>
      </c>
      <c r="M109" s="37">
        <f>SUMIFS(СВЦЭМ!$C$34:$C$777,СВЦЭМ!$A$34:$A$777,$A109,СВЦЭМ!$B$34:$B$777,M$83)+'СЕТ СН'!$H$9+СВЦЭМ!$D$10+'СЕТ СН'!$H$5-'СЕТ СН'!$H$17</f>
        <v>4450.8580848700003</v>
      </c>
      <c r="N109" s="37">
        <f>SUMIFS(СВЦЭМ!$C$34:$C$777,СВЦЭМ!$A$34:$A$777,$A109,СВЦЭМ!$B$34:$B$777,N$83)+'СЕТ СН'!$H$9+СВЦЭМ!$D$10+'СЕТ СН'!$H$5-'СЕТ СН'!$H$17</f>
        <v>4462.5715715599999</v>
      </c>
      <c r="O109" s="37">
        <f>SUMIFS(СВЦЭМ!$C$34:$C$777,СВЦЭМ!$A$34:$A$777,$A109,СВЦЭМ!$B$34:$B$777,O$83)+'СЕТ СН'!$H$9+СВЦЭМ!$D$10+'СЕТ СН'!$H$5-'СЕТ СН'!$H$17</f>
        <v>4467.9356159600002</v>
      </c>
      <c r="P109" s="37">
        <f>SUMIFS(СВЦЭМ!$C$34:$C$777,СВЦЭМ!$A$34:$A$777,$A109,СВЦЭМ!$B$34:$B$777,P$83)+'СЕТ СН'!$H$9+СВЦЭМ!$D$10+'СЕТ СН'!$H$5-'СЕТ СН'!$H$17</f>
        <v>4479.7752772699996</v>
      </c>
      <c r="Q109" s="37">
        <f>SUMIFS(СВЦЭМ!$C$34:$C$777,СВЦЭМ!$A$34:$A$777,$A109,СВЦЭМ!$B$34:$B$777,Q$83)+'СЕТ СН'!$H$9+СВЦЭМ!$D$10+'СЕТ СН'!$H$5-'СЕТ СН'!$H$17</f>
        <v>4488.6059404800008</v>
      </c>
      <c r="R109" s="37">
        <f>SUMIFS(СВЦЭМ!$C$34:$C$777,СВЦЭМ!$A$34:$A$777,$A109,СВЦЭМ!$B$34:$B$777,R$83)+'СЕТ СН'!$H$9+СВЦЭМ!$D$10+'СЕТ СН'!$H$5-'СЕТ СН'!$H$17</f>
        <v>4492.5747485600004</v>
      </c>
      <c r="S109" s="37">
        <f>SUMIFS(СВЦЭМ!$C$34:$C$777,СВЦЭМ!$A$34:$A$777,$A109,СВЦЭМ!$B$34:$B$777,S$83)+'СЕТ СН'!$H$9+СВЦЭМ!$D$10+'СЕТ СН'!$H$5-'СЕТ СН'!$H$17</f>
        <v>4480.3308762500001</v>
      </c>
      <c r="T109" s="37">
        <f>SUMIFS(СВЦЭМ!$C$34:$C$777,СВЦЭМ!$A$34:$A$777,$A109,СВЦЭМ!$B$34:$B$777,T$83)+'СЕТ СН'!$H$9+СВЦЭМ!$D$10+'СЕТ СН'!$H$5-'СЕТ СН'!$H$17</f>
        <v>4443.7108563900001</v>
      </c>
      <c r="U109" s="37">
        <f>SUMIFS(СВЦЭМ!$C$34:$C$777,СВЦЭМ!$A$34:$A$777,$A109,СВЦЭМ!$B$34:$B$777,U$83)+'СЕТ СН'!$H$9+СВЦЭМ!$D$10+'СЕТ СН'!$H$5-'СЕТ СН'!$H$17</f>
        <v>4435.4879702500002</v>
      </c>
      <c r="V109" s="37">
        <f>SUMIFS(СВЦЭМ!$C$34:$C$777,СВЦЭМ!$A$34:$A$777,$A109,СВЦЭМ!$B$34:$B$777,V$83)+'СЕТ СН'!$H$9+СВЦЭМ!$D$10+'СЕТ СН'!$H$5-'СЕТ СН'!$H$17</f>
        <v>4448.5958142400004</v>
      </c>
      <c r="W109" s="37">
        <f>SUMIFS(СВЦЭМ!$C$34:$C$777,СВЦЭМ!$A$34:$A$777,$A109,СВЦЭМ!$B$34:$B$777,W$83)+'СЕТ СН'!$H$9+СВЦЭМ!$D$10+'СЕТ СН'!$H$5-'СЕТ СН'!$H$17</f>
        <v>4469.8869900400005</v>
      </c>
      <c r="X109" s="37">
        <f>SUMIFS(СВЦЭМ!$C$34:$C$777,СВЦЭМ!$A$34:$A$777,$A109,СВЦЭМ!$B$34:$B$777,X$83)+'СЕТ СН'!$H$9+СВЦЭМ!$D$10+'СЕТ СН'!$H$5-'СЕТ СН'!$H$17</f>
        <v>4530.3986631100006</v>
      </c>
      <c r="Y109" s="37">
        <f>SUMIFS(СВЦЭМ!$C$34:$C$777,СВЦЭМ!$A$34:$A$777,$A109,СВЦЭМ!$B$34:$B$777,Y$83)+'СЕТ СН'!$H$9+СВЦЭМ!$D$10+'СЕТ СН'!$H$5-'СЕТ СН'!$H$17</f>
        <v>4614.0635269100003</v>
      </c>
    </row>
    <row r="110" spans="1:25" ht="15.75" x14ac:dyDescent="0.2">
      <c r="A110" s="36">
        <f t="shared" si="2"/>
        <v>43127</v>
      </c>
      <c r="B110" s="37">
        <f>SUMIFS(СВЦЭМ!$C$34:$C$777,СВЦЭМ!$A$34:$A$777,$A110,СВЦЭМ!$B$34:$B$777,B$83)+'СЕТ СН'!$H$9+СВЦЭМ!$D$10+'СЕТ СН'!$H$5-'СЕТ СН'!$H$17</f>
        <v>4603.06319738</v>
      </c>
      <c r="C110" s="37">
        <f>SUMIFS(СВЦЭМ!$C$34:$C$777,СВЦЭМ!$A$34:$A$777,$A110,СВЦЭМ!$B$34:$B$777,C$83)+'СЕТ СН'!$H$9+СВЦЭМ!$D$10+'СЕТ СН'!$H$5-'СЕТ СН'!$H$17</f>
        <v>4638.3401805100002</v>
      </c>
      <c r="D110" s="37">
        <f>SUMIFS(СВЦЭМ!$C$34:$C$777,СВЦЭМ!$A$34:$A$777,$A110,СВЦЭМ!$B$34:$B$777,D$83)+'СЕТ СН'!$H$9+СВЦЭМ!$D$10+'СЕТ СН'!$H$5-'СЕТ СН'!$H$17</f>
        <v>4708.8970022900003</v>
      </c>
      <c r="E110" s="37">
        <f>SUMIFS(СВЦЭМ!$C$34:$C$777,СВЦЭМ!$A$34:$A$777,$A110,СВЦЭМ!$B$34:$B$777,E$83)+'СЕТ СН'!$H$9+СВЦЭМ!$D$10+'СЕТ СН'!$H$5-'СЕТ СН'!$H$17</f>
        <v>4719.8637556500007</v>
      </c>
      <c r="F110" s="37">
        <f>SUMIFS(СВЦЭМ!$C$34:$C$777,СВЦЭМ!$A$34:$A$777,$A110,СВЦЭМ!$B$34:$B$777,F$83)+'СЕТ СН'!$H$9+СВЦЭМ!$D$10+'СЕТ СН'!$H$5-'СЕТ СН'!$H$17</f>
        <v>4711.2080374200004</v>
      </c>
      <c r="G110" s="37">
        <f>SUMIFS(СВЦЭМ!$C$34:$C$777,СВЦЭМ!$A$34:$A$777,$A110,СВЦЭМ!$B$34:$B$777,G$83)+'СЕТ СН'!$H$9+СВЦЭМ!$D$10+'СЕТ СН'!$H$5-'СЕТ СН'!$H$17</f>
        <v>4706.4949803299996</v>
      </c>
      <c r="H110" s="37">
        <f>SUMIFS(СВЦЭМ!$C$34:$C$777,СВЦЭМ!$A$34:$A$777,$A110,СВЦЭМ!$B$34:$B$777,H$83)+'СЕТ СН'!$H$9+СВЦЭМ!$D$10+'СЕТ СН'!$H$5-'СЕТ СН'!$H$17</f>
        <v>4678.6533340400001</v>
      </c>
      <c r="I110" s="37">
        <f>SUMIFS(СВЦЭМ!$C$34:$C$777,СВЦЭМ!$A$34:$A$777,$A110,СВЦЭМ!$B$34:$B$777,I$83)+'СЕТ СН'!$H$9+СВЦЭМ!$D$10+'СЕТ СН'!$H$5-'СЕТ СН'!$H$17</f>
        <v>4614.5758689200002</v>
      </c>
      <c r="J110" s="37">
        <f>SUMIFS(СВЦЭМ!$C$34:$C$777,СВЦЭМ!$A$34:$A$777,$A110,СВЦЭМ!$B$34:$B$777,J$83)+'СЕТ СН'!$H$9+СВЦЭМ!$D$10+'СЕТ СН'!$H$5-'СЕТ СН'!$H$17</f>
        <v>4553.0765744099999</v>
      </c>
      <c r="K110" s="37">
        <f>SUMIFS(СВЦЭМ!$C$34:$C$777,СВЦЭМ!$A$34:$A$777,$A110,СВЦЭМ!$B$34:$B$777,K$83)+'СЕТ СН'!$H$9+СВЦЭМ!$D$10+'СЕТ СН'!$H$5-'СЕТ СН'!$H$17</f>
        <v>4497.3825249299998</v>
      </c>
      <c r="L110" s="37">
        <f>SUMIFS(СВЦЭМ!$C$34:$C$777,СВЦЭМ!$A$34:$A$777,$A110,СВЦЭМ!$B$34:$B$777,L$83)+'СЕТ СН'!$H$9+СВЦЭМ!$D$10+'СЕТ СН'!$H$5-'СЕТ СН'!$H$17</f>
        <v>4470.7205245000005</v>
      </c>
      <c r="M110" s="37">
        <f>SUMIFS(СВЦЭМ!$C$34:$C$777,СВЦЭМ!$A$34:$A$777,$A110,СВЦЭМ!$B$34:$B$777,M$83)+'СЕТ СН'!$H$9+СВЦЭМ!$D$10+'СЕТ СН'!$H$5-'СЕТ СН'!$H$17</f>
        <v>4464.4399402500003</v>
      </c>
      <c r="N110" s="37">
        <f>SUMIFS(СВЦЭМ!$C$34:$C$777,СВЦЭМ!$A$34:$A$777,$A110,СВЦЭМ!$B$34:$B$777,N$83)+'СЕТ СН'!$H$9+СВЦЭМ!$D$10+'СЕТ СН'!$H$5-'СЕТ СН'!$H$17</f>
        <v>4476.86362173</v>
      </c>
      <c r="O110" s="37">
        <f>SUMIFS(СВЦЭМ!$C$34:$C$777,СВЦЭМ!$A$34:$A$777,$A110,СВЦЭМ!$B$34:$B$777,O$83)+'СЕТ СН'!$H$9+СВЦЭМ!$D$10+'СЕТ СН'!$H$5-'СЕТ СН'!$H$17</f>
        <v>4486.2286182800008</v>
      </c>
      <c r="P110" s="37">
        <f>SUMIFS(СВЦЭМ!$C$34:$C$777,СВЦЭМ!$A$34:$A$777,$A110,СВЦЭМ!$B$34:$B$777,P$83)+'СЕТ СН'!$H$9+СВЦЭМ!$D$10+'СЕТ СН'!$H$5-'СЕТ СН'!$H$17</f>
        <v>4505.7884818700004</v>
      </c>
      <c r="Q110" s="37">
        <f>SUMIFS(СВЦЭМ!$C$34:$C$777,СВЦЭМ!$A$34:$A$777,$A110,СВЦЭМ!$B$34:$B$777,Q$83)+'СЕТ СН'!$H$9+СВЦЭМ!$D$10+'СЕТ СН'!$H$5-'СЕТ СН'!$H$17</f>
        <v>4513.9317987700006</v>
      </c>
      <c r="R110" s="37">
        <f>SUMIFS(СВЦЭМ!$C$34:$C$777,СВЦЭМ!$A$34:$A$777,$A110,СВЦЭМ!$B$34:$B$777,R$83)+'СЕТ СН'!$H$9+СВЦЭМ!$D$10+'СЕТ СН'!$H$5-'СЕТ СН'!$H$17</f>
        <v>4521.3457559099998</v>
      </c>
      <c r="S110" s="37">
        <f>SUMIFS(СВЦЭМ!$C$34:$C$777,СВЦЭМ!$A$34:$A$777,$A110,СВЦЭМ!$B$34:$B$777,S$83)+'СЕТ СН'!$H$9+СВЦЭМ!$D$10+'СЕТ СН'!$H$5-'СЕТ СН'!$H$17</f>
        <v>4502.0902843100002</v>
      </c>
      <c r="T110" s="37">
        <f>SUMIFS(СВЦЭМ!$C$34:$C$777,СВЦЭМ!$A$34:$A$777,$A110,СВЦЭМ!$B$34:$B$777,T$83)+'СЕТ СН'!$H$9+СВЦЭМ!$D$10+'СЕТ СН'!$H$5-'СЕТ СН'!$H$17</f>
        <v>4459.5998724900001</v>
      </c>
      <c r="U110" s="37">
        <f>SUMIFS(СВЦЭМ!$C$34:$C$777,СВЦЭМ!$A$34:$A$777,$A110,СВЦЭМ!$B$34:$B$777,U$83)+'СЕТ СН'!$H$9+СВЦЭМ!$D$10+'СЕТ СН'!$H$5-'СЕТ СН'!$H$17</f>
        <v>4453.4366978000007</v>
      </c>
      <c r="V110" s="37">
        <f>SUMIFS(СВЦЭМ!$C$34:$C$777,СВЦЭМ!$A$34:$A$777,$A110,СВЦЭМ!$B$34:$B$777,V$83)+'СЕТ СН'!$H$9+СВЦЭМ!$D$10+'СЕТ СН'!$H$5-'СЕТ СН'!$H$17</f>
        <v>4461.5084574599996</v>
      </c>
      <c r="W110" s="37">
        <f>SUMIFS(СВЦЭМ!$C$34:$C$777,СВЦЭМ!$A$34:$A$777,$A110,СВЦЭМ!$B$34:$B$777,W$83)+'СЕТ СН'!$H$9+СВЦЭМ!$D$10+'СЕТ СН'!$H$5-'СЕТ СН'!$H$17</f>
        <v>4471.1221222699996</v>
      </c>
      <c r="X110" s="37">
        <f>SUMIFS(СВЦЭМ!$C$34:$C$777,СВЦЭМ!$A$34:$A$777,$A110,СВЦЭМ!$B$34:$B$777,X$83)+'СЕТ СН'!$H$9+СВЦЭМ!$D$10+'СЕТ СН'!$H$5-'СЕТ СН'!$H$17</f>
        <v>4493.7247582400005</v>
      </c>
      <c r="Y110" s="37">
        <f>SUMIFS(СВЦЭМ!$C$34:$C$777,СВЦЭМ!$A$34:$A$777,$A110,СВЦЭМ!$B$34:$B$777,Y$83)+'СЕТ СН'!$H$9+СВЦЭМ!$D$10+'СЕТ СН'!$H$5-'СЕТ СН'!$H$17</f>
        <v>4559.9030892100009</v>
      </c>
    </row>
    <row r="111" spans="1:25" ht="15.75" x14ac:dyDescent="0.2">
      <c r="A111" s="36">
        <f t="shared" si="2"/>
        <v>43128</v>
      </c>
      <c r="B111" s="37">
        <f>SUMIFS(СВЦЭМ!$C$34:$C$777,СВЦЭМ!$A$34:$A$777,$A111,СВЦЭМ!$B$34:$B$777,B$83)+'СЕТ СН'!$H$9+СВЦЭМ!$D$10+'СЕТ СН'!$H$5-'СЕТ СН'!$H$17</f>
        <v>4626.8767274499996</v>
      </c>
      <c r="C111" s="37">
        <f>SUMIFS(СВЦЭМ!$C$34:$C$777,СВЦЭМ!$A$34:$A$777,$A111,СВЦЭМ!$B$34:$B$777,C$83)+'СЕТ СН'!$H$9+СВЦЭМ!$D$10+'СЕТ СН'!$H$5-'СЕТ СН'!$H$17</f>
        <v>4662.4167244099999</v>
      </c>
      <c r="D111" s="37">
        <f>SUMIFS(СВЦЭМ!$C$34:$C$777,СВЦЭМ!$A$34:$A$777,$A111,СВЦЭМ!$B$34:$B$777,D$83)+'СЕТ СН'!$H$9+СВЦЭМ!$D$10+'СЕТ СН'!$H$5-'СЕТ СН'!$H$17</f>
        <v>4719.7404683499999</v>
      </c>
      <c r="E111" s="37">
        <f>SUMIFS(СВЦЭМ!$C$34:$C$777,СВЦЭМ!$A$34:$A$777,$A111,СВЦЭМ!$B$34:$B$777,E$83)+'СЕТ СН'!$H$9+СВЦЭМ!$D$10+'СЕТ СН'!$H$5-'СЕТ СН'!$H$17</f>
        <v>4738.58872006</v>
      </c>
      <c r="F111" s="37">
        <f>SUMIFS(СВЦЭМ!$C$34:$C$777,СВЦЭМ!$A$34:$A$777,$A111,СВЦЭМ!$B$34:$B$777,F$83)+'СЕТ СН'!$H$9+СВЦЭМ!$D$10+'СЕТ СН'!$H$5-'СЕТ СН'!$H$17</f>
        <v>4742.31180305</v>
      </c>
      <c r="G111" s="37">
        <f>SUMIFS(СВЦЭМ!$C$34:$C$777,СВЦЭМ!$A$34:$A$777,$A111,СВЦЭМ!$B$34:$B$777,G$83)+'СЕТ СН'!$H$9+СВЦЭМ!$D$10+'СЕТ СН'!$H$5-'СЕТ СН'!$H$17</f>
        <v>4735.3000965000001</v>
      </c>
      <c r="H111" s="37">
        <f>SUMIFS(СВЦЭМ!$C$34:$C$777,СВЦЭМ!$A$34:$A$777,$A111,СВЦЭМ!$B$34:$B$777,H$83)+'СЕТ СН'!$H$9+СВЦЭМ!$D$10+'СЕТ СН'!$H$5-'СЕТ СН'!$H$17</f>
        <v>4702.56217199</v>
      </c>
      <c r="I111" s="37">
        <f>SUMIFS(СВЦЭМ!$C$34:$C$777,СВЦЭМ!$A$34:$A$777,$A111,СВЦЭМ!$B$34:$B$777,I$83)+'СЕТ СН'!$H$9+СВЦЭМ!$D$10+'СЕТ СН'!$H$5-'СЕТ СН'!$H$17</f>
        <v>4644.5251909799999</v>
      </c>
      <c r="J111" s="37">
        <f>SUMIFS(СВЦЭМ!$C$34:$C$777,СВЦЭМ!$A$34:$A$777,$A111,СВЦЭМ!$B$34:$B$777,J$83)+'СЕТ СН'!$H$9+СВЦЭМ!$D$10+'СЕТ СН'!$H$5-'СЕТ СН'!$H$17</f>
        <v>4575.5569481499997</v>
      </c>
      <c r="K111" s="37">
        <f>SUMIFS(СВЦЭМ!$C$34:$C$777,СВЦЭМ!$A$34:$A$777,$A111,СВЦЭМ!$B$34:$B$777,K$83)+'СЕТ СН'!$H$9+СВЦЭМ!$D$10+'СЕТ СН'!$H$5-'СЕТ СН'!$H$17</f>
        <v>4515.25162611</v>
      </c>
      <c r="L111" s="37">
        <f>SUMIFS(СВЦЭМ!$C$34:$C$777,СВЦЭМ!$A$34:$A$777,$A111,СВЦЭМ!$B$34:$B$777,L$83)+'СЕТ СН'!$H$9+СВЦЭМ!$D$10+'СЕТ СН'!$H$5-'СЕТ СН'!$H$17</f>
        <v>4481.7312112700001</v>
      </c>
      <c r="M111" s="37">
        <f>SUMIFS(СВЦЭМ!$C$34:$C$777,СВЦЭМ!$A$34:$A$777,$A111,СВЦЭМ!$B$34:$B$777,M$83)+'СЕТ СН'!$H$9+СВЦЭМ!$D$10+'СЕТ СН'!$H$5-'СЕТ СН'!$H$17</f>
        <v>4476.4518613600003</v>
      </c>
      <c r="N111" s="37">
        <f>SUMIFS(СВЦЭМ!$C$34:$C$777,СВЦЭМ!$A$34:$A$777,$A111,СВЦЭМ!$B$34:$B$777,N$83)+'СЕТ СН'!$H$9+СВЦЭМ!$D$10+'СЕТ СН'!$H$5-'СЕТ СН'!$H$17</f>
        <v>4486.19109295</v>
      </c>
      <c r="O111" s="37">
        <f>SUMIFS(СВЦЭМ!$C$34:$C$777,СВЦЭМ!$A$34:$A$777,$A111,СВЦЭМ!$B$34:$B$777,O$83)+'СЕТ СН'!$H$9+СВЦЭМ!$D$10+'СЕТ СН'!$H$5-'СЕТ СН'!$H$17</f>
        <v>4495.59928304</v>
      </c>
      <c r="P111" s="37">
        <f>SUMIFS(СВЦЭМ!$C$34:$C$777,СВЦЭМ!$A$34:$A$777,$A111,СВЦЭМ!$B$34:$B$777,P$83)+'СЕТ СН'!$H$9+СВЦЭМ!$D$10+'СЕТ СН'!$H$5-'СЕТ СН'!$H$17</f>
        <v>4504.4439347800007</v>
      </c>
      <c r="Q111" s="37">
        <f>SUMIFS(СВЦЭМ!$C$34:$C$777,СВЦЭМ!$A$34:$A$777,$A111,СВЦЭМ!$B$34:$B$777,Q$83)+'СЕТ СН'!$H$9+СВЦЭМ!$D$10+'СЕТ СН'!$H$5-'СЕТ СН'!$H$17</f>
        <v>4522.4559437500002</v>
      </c>
      <c r="R111" s="37">
        <f>SUMIFS(СВЦЭМ!$C$34:$C$777,СВЦЭМ!$A$34:$A$777,$A111,СВЦЭМ!$B$34:$B$777,R$83)+'СЕТ СН'!$H$9+СВЦЭМ!$D$10+'СЕТ СН'!$H$5-'СЕТ СН'!$H$17</f>
        <v>4527.25824302</v>
      </c>
      <c r="S111" s="37">
        <f>SUMIFS(СВЦЭМ!$C$34:$C$777,СВЦЭМ!$A$34:$A$777,$A111,СВЦЭМ!$B$34:$B$777,S$83)+'СЕТ СН'!$H$9+СВЦЭМ!$D$10+'СЕТ СН'!$H$5-'СЕТ СН'!$H$17</f>
        <v>4496.1776249800005</v>
      </c>
      <c r="T111" s="37">
        <f>SUMIFS(СВЦЭМ!$C$34:$C$777,СВЦЭМ!$A$34:$A$777,$A111,СВЦЭМ!$B$34:$B$777,T$83)+'СЕТ СН'!$H$9+СВЦЭМ!$D$10+'СЕТ СН'!$H$5-'СЕТ СН'!$H$17</f>
        <v>4469.2489143100001</v>
      </c>
      <c r="U111" s="37">
        <f>SUMIFS(СВЦЭМ!$C$34:$C$777,СВЦЭМ!$A$34:$A$777,$A111,СВЦЭМ!$B$34:$B$777,U$83)+'СЕТ СН'!$H$9+СВЦЭМ!$D$10+'СЕТ СН'!$H$5-'СЕТ СН'!$H$17</f>
        <v>4475.1766332300003</v>
      </c>
      <c r="V111" s="37">
        <f>SUMIFS(СВЦЭМ!$C$34:$C$777,СВЦЭМ!$A$34:$A$777,$A111,СВЦЭМ!$B$34:$B$777,V$83)+'СЕТ СН'!$H$9+СВЦЭМ!$D$10+'СЕТ СН'!$H$5-'СЕТ СН'!$H$17</f>
        <v>4472.2378396000004</v>
      </c>
      <c r="W111" s="37">
        <f>SUMIFS(СВЦЭМ!$C$34:$C$777,СВЦЭМ!$A$34:$A$777,$A111,СВЦЭМ!$B$34:$B$777,W$83)+'СЕТ СН'!$H$9+СВЦЭМ!$D$10+'СЕТ СН'!$H$5-'СЕТ СН'!$H$17</f>
        <v>4468.69508511</v>
      </c>
      <c r="X111" s="37">
        <f>SUMIFS(СВЦЭМ!$C$34:$C$777,СВЦЭМ!$A$34:$A$777,$A111,СВЦЭМ!$B$34:$B$777,X$83)+'СЕТ СН'!$H$9+СВЦЭМ!$D$10+'СЕТ СН'!$H$5-'СЕТ СН'!$H$17</f>
        <v>4491.3223500300001</v>
      </c>
      <c r="Y111" s="37">
        <f>SUMIFS(СВЦЭМ!$C$34:$C$777,СВЦЭМ!$A$34:$A$777,$A111,СВЦЭМ!$B$34:$B$777,Y$83)+'СЕТ СН'!$H$9+СВЦЭМ!$D$10+'СЕТ СН'!$H$5-'СЕТ СН'!$H$17</f>
        <v>4558.8028318500001</v>
      </c>
    </row>
    <row r="112" spans="1:25" ht="15.75" x14ac:dyDescent="0.2">
      <c r="A112" s="36">
        <f t="shared" si="2"/>
        <v>43129</v>
      </c>
      <c r="B112" s="37">
        <f>SUMIFS(СВЦЭМ!$C$34:$C$777,СВЦЭМ!$A$34:$A$777,$A112,СВЦЭМ!$B$34:$B$777,B$83)+'СЕТ СН'!$H$9+СВЦЭМ!$D$10+'СЕТ СН'!$H$5-'СЕТ СН'!$H$17</f>
        <v>4614.5913976399997</v>
      </c>
      <c r="C112" s="37">
        <f>SUMIFS(СВЦЭМ!$C$34:$C$777,СВЦЭМ!$A$34:$A$777,$A112,СВЦЭМ!$B$34:$B$777,C$83)+'СЕТ СН'!$H$9+СВЦЭМ!$D$10+'СЕТ СН'!$H$5-'СЕТ СН'!$H$17</f>
        <v>4646.1301724100003</v>
      </c>
      <c r="D112" s="37">
        <f>SUMIFS(СВЦЭМ!$C$34:$C$777,СВЦЭМ!$A$34:$A$777,$A112,СВЦЭМ!$B$34:$B$777,D$83)+'СЕТ СН'!$H$9+СВЦЭМ!$D$10+'СЕТ СН'!$H$5-'СЕТ СН'!$H$17</f>
        <v>4695.2881149300001</v>
      </c>
      <c r="E112" s="37">
        <f>SUMIFS(СВЦЭМ!$C$34:$C$777,СВЦЭМ!$A$34:$A$777,$A112,СВЦЭМ!$B$34:$B$777,E$83)+'СЕТ СН'!$H$9+СВЦЭМ!$D$10+'СЕТ СН'!$H$5-'СЕТ СН'!$H$17</f>
        <v>4709.2285948199997</v>
      </c>
      <c r="F112" s="37">
        <f>SUMIFS(СВЦЭМ!$C$34:$C$777,СВЦЭМ!$A$34:$A$777,$A112,СВЦЭМ!$B$34:$B$777,F$83)+'СЕТ СН'!$H$9+СВЦЭМ!$D$10+'СЕТ СН'!$H$5-'СЕТ СН'!$H$17</f>
        <v>4706.8715750000001</v>
      </c>
      <c r="G112" s="37">
        <f>SUMIFS(СВЦЭМ!$C$34:$C$777,СВЦЭМ!$A$34:$A$777,$A112,СВЦЭМ!$B$34:$B$777,G$83)+'СЕТ СН'!$H$9+СВЦЭМ!$D$10+'СЕТ СН'!$H$5-'СЕТ СН'!$H$17</f>
        <v>4694.0319525599998</v>
      </c>
      <c r="H112" s="37">
        <f>SUMIFS(СВЦЭМ!$C$34:$C$777,СВЦЭМ!$A$34:$A$777,$A112,СВЦЭМ!$B$34:$B$777,H$83)+'СЕТ СН'!$H$9+СВЦЭМ!$D$10+'СЕТ СН'!$H$5-'СЕТ СН'!$H$17</f>
        <v>4634.9813435000005</v>
      </c>
      <c r="I112" s="37">
        <f>SUMIFS(СВЦЭМ!$C$34:$C$777,СВЦЭМ!$A$34:$A$777,$A112,СВЦЭМ!$B$34:$B$777,I$83)+'СЕТ СН'!$H$9+СВЦЭМ!$D$10+'СЕТ СН'!$H$5-'СЕТ СН'!$H$17</f>
        <v>4557.6796911299998</v>
      </c>
      <c r="J112" s="37">
        <f>SUMIFS(СВЦЭМ!$C$34:$C$777,СВЦЭМ!$A$34:$A$777,$A112,СВЦЭМ!$B$34:$B$777,J$83)+'СЕТ СН'!$H$9+СВЦЭМ!$D$10+'СЕТ СН'!$H$5-'СЕТ СН'!$H$17</f>
        <v>4518.8589726800001</v>
      </c>
      <c r="K112" s="37">
        <f>SUMIFS(СВЦЭМ!$C$34:$C$777,СВЦЭМ!$A$34:$A$777,$A112,СВЦЭМ!$B$34:$B$777,K$83)+'СЕТ СН'!$H$9+СВЦЭМ!$D$10+'СЕТ СН'!$H$5-'СЕТ СН'!$H$17</f>
        <v>4489.6583284100006</v>
      </c>
      <c r="L112" s="37">
        <f>SUMIFS(СВЦЭМ!$C$34:$C$777,СВЦЭМ!$A$34:$A$777,$A112,СВЦЭМ!$B$34:$B$777,L$83)+'СЕТ СН'!$H$9+СВЦЭМ!$D$10+'СЕТ СН'!$H$5-'СЕТ СН'!$H$17</f>
        <v>4477.8519095199999</v>
      </c>
      <c r="M112" s="37">
        <f>SUMIFS(СВЦЭМ!$C$34:$C$777,СВЦЭМ!$A$34:$A$777,$A112,СВЦЭМ!$B$34:$B$777,M$83)+'СЕТ СН'!$H$9+СВЦЭМ!$D$10+'СЕТ СН'!$H$5-'СЕТ СН'!$H$17</f>
        <v>4481.0355365900004</v>
      </c>
      <c r="N112" s="37">
        <f>SUMIFS(СВЦЭМ!$C$34:$C$777,СВЦЭМ!$A$34:$A$777,$A112,СВЦЭМ!$B$34:$B$777,N$83)+'СЕТ СН'!$H$9+СВЦЭМ!$D$10+'СЕТ СН'!$H$5-'СЕТ СН'!$H$17</f>
        <v>4492.9376412900001</v>
      </c>
      <c r="O112" s="37">
        <f>SUMIFS(СВЦЭМ!$C$34:$C$777,СВЦЭМ!$A$34:$A$777,$A112,СВЦЭМ!$B$34:$B$777,O$83)+'СЕТ СН'!$H$9+СВЦЭМ!$D$10+'СЕТ СН'!$H$5-'СЕТ СН'!$H$17</f>
        <v>4488.5358660700003</v>
      </c>
      <c r="P112" s="37">
        <f>SUMIFS(СВЦЭМ!$C$34:$C$777,СВЦЭМ!$A$34:$A$777,$A112,СВЦЭМ!$B$34:$B$777,P$83)+'СЕТ СН'!$H$9+СВЦЭМ!$D$10+'СЕТ СН'!$H$5-'СЕТ СН'!$H$17</f>
        <v>4501.1802871099999</v>
      </c>
      <c r="Q112" s="37">
        <f>SUMIFS(СВЦЭМ!$C$34:$C$777,СВЦЭМ!$A$34:$A$777,$A112,СВЦЭМ!$B$34:$B$777,Q$83)+'СЕТ СН'!$H$9+СВЦЭМ!$D$10+'СЕТ СН'!$H$5-'СЕТ СН'!$H$17</f>
        <v>4509.4075864100005</v>
      </c>
      <c r="R112" s="37">
        <f>SUMIFS(СВЦЭМ!$C$34:$C$777,СВЦЭМ!$A$34:$A$777,$A112,СВЦЭМ!$B$34:$B$777,R$83)+'СЕТ СН'!$H$9+СВЦЭМ!$D$10+'СЕТ СН'!$H$5-'СЕТ СН'!$H$17</f>
        <v>4514.1345689500004</v>
      </c>
      <c r="S112" s="37">
        <f>SUMIFS(СВЦЭМ!$C$34:$C$777,СВЦЭМ!$A$34:$A$777,$A112,СВЦЭМ!$B$34:$B$777,S$83)+'СЕТ СН'!$H$9+СВЦЭМ!$D$10+'СЕТ СН'!$H$5-'СЕТ СН'!$H$17</f>
        <v>4512.2439143199999</v>
      </c>
      <c r="T112" s="37">
        <f>SUMIFS(СВЦЭМ!$C$34:$C$777,СВЦЭМ!$A$34:$A$777,$A112,СВЦЭМ!$B$34:$B$777,T$83)+'СЕТ СН'!$H$9+СВЦЭМ!$D$10+'СЕТ СН'!$H$5-'СЕТ СН'!$H$17</f>
        <v>4483.32050256</v>
      </c>
      <c r="U112" s="37">
        <f>SUMIFS(СВЦЭМ!$C$34:$C$777,СВЦЭМ!$A$34:$A$777,$A112,СВЦЭМ!$B$34:$B$777,U$83)+'СЕТ СН'!$H$9+СВЦЭМ!$D$10+'СЕТ СН'!$H$5-'СЕТ СН'!$H$17</f>
        <v>4477.8482501000008</v>
      </c>
      <c r="V112" s="37">
        <f>SUMIFS(СВЦЭМ!$C$34:$C$777,СВЦЭМ!$A$34:$A$777,$A112,СВЦЭМ!$B$34:$B$777,V$83)+'СЕТ СН'!$H$9+СВЦЭМ!$D$10+'СЕТ СН'!$H$5-'СЕТ СН'!$H$17</f>
        <v>4474.7642094299999</v>
      </c>
      <c r="W112" s="37">
        <f>SUMIFS(СВЦЭМ!$C$34:$C$777,СВЦЭМ!$A$34:$A$777,$A112,СВЦЭМ!$B$34:$B$777,W$83)+'СЕТ СН'!$H$9+СВЦЭМ!$D$10+'СЕТ СН'!$H$5-'СЕТ СН'!$H$17</f>
        <v>4486.7478631700005</v>
      </c>
      <c r="X112" s="37">
        <f>SUMIFS(СВЦЭМ!$C$34:$C$777,СВЦЭМ!$A$34:$A$777,$A112,СВЦЭМ!$B$34:$B$777,X$83)+'СЕТ СН'!$H$9+СВЦЭМ!$D$10+'СЕТ СН'!$H$5-'СЕТ СН'!$H$17</f>
        <v>4492.06340017</v>
      </c>
      <c r="Y112" s="37">
        <f>SUMIFS(СВЦЭМ!$C$34:$C$777,СВЦЭМ!$A$34:$A$777,$A112,СВЦЭМ!$B$34:$B$777,Y$83)+'СЕТ СН'!$H$9+СВЦЭМ!$D$10+'СЕТ СН'!$H$5-'СЕТ СН'!$H$17</f>
        <v>4551.9532143200004</v>
      </c>
    </row>
    <row r="113" spans="1:27" ht="15.75" x14ac:dyDescent="0.2">
      <c r="A113" s="36">
        <f t="shared" si="2"/>
        <v>43130</v>
      </c>
      <c r="B113" s="37">
        <f>SUMIFS(СВЦЭМ!$C$34:$C$777,СВЦЭМ!$A$34:$A$777,$A113,СВЦЭМ!$B$34:$B$777,B$83)+'СЕТ СН'!$H$9+СВЦЭМ!$D$10+'СЕТ СН'!$H$5-'СЕТ СН'!$H$17</f>
        <v>4615.6408351500004</v>
      </c>
      <c r="C113" s="37">
        <f>SUMIFS(СВЦЭМ!$C$34:$C$777,СВЦЭМ!$A$34:$A$777,$A113,СВЦЭМ!$B$34:$B$777,C$83)+'СЕТ СН'!$H$9+СВЦЭМ!$D$10+'СЕТ СН'!$H$5-'СЕТ СН'!$H$17</f>
        <v>4655.6590419300001</v>
      </c>
      <c r="D113" s="37">
        <f>SUMIFS(СВЦЭМ!$C$34:$C$777,СВЦЭМ!$A$34:$A$777,$A113,СВЦЭМ!$B$34:$B$777,D$83)+'СЕТ СН'!$H$9+СВЦЭМ!$D$10+'СЕТ СН'!$H$5-'СЕТ СН'!$H$17</f>
        <v>4691.6390070900006</v>
      </c>
      <c r="E113" s="37">
        <f>SUMIFS(СВЦЭМ!$C$34:$C$777,СВЦЭМ!$A$34:$A$777,$A113,СВЦЭМ!$B$34:$B$777,E$83)+'СЕТ СН'!$H$9+СВЦЭМ!$D$10+'СЕТ СН'!$H$5-'СЕТ СН'!$H$17</f>
        <v>4710.50462926</v>
      </c>
      <c r="F113" s="37">
        <f>SUMIFS(СВЦЭМ!$C$34:$C$777,СВЦЭМ!$A$34:$A$777,$A113,СВЦЭМ!$B$34:$B$777,F$83)+'СЕТ СН'!$H$9+СВЦЭМ!$D$10+'СЕТ СН'!$H$5-'СЕТ СН'!$H$17</f>
        <v>4707.5712050800003</v>
      </c>
      <c r="G113" s="37">
        <f>SUMIFS(СВЦЭМ!$C$34:$C$777,СВЦЭМ!$A$34:$A$777,$A113,СВЦЭМ!$B$34:$B$777,G$83)+'СЕТ СН'!$H$9+СВЦЭМ!$D$10+'СЕТ СН'!$H$5-'СЕТ СН'!$H$17</f>
        <v>4698.3373687800004</v>
      </c>
      <c r="H113" s="37">
        <f>SUMIFS(СВЦЭМ!$C$34:$C$777,СВЦЭМ!$A$34:$A$777,$A113,СВЦЭМ!$B$34:$B$777,H$83)+'СЕТ СН'!$H$9+СВЦЭМ!$D$10+'СЕТ СН'!$H$5-'СЕТ СН'!$H$17</f>
        <v>4648.4634664499999</v>
      </c>
      <c r="I113" s="37">
        <f>SUMIFS(СВЦЭМ!$C$34:$C$777,СВЦЭМ!$A$34:$A$777,$A113,СВЦЭМ!$B$34:$B$777,I$83)+'СЕТ СН'!$H$9+СВЦЭМ!$D$10+'СЕТ СН'!$H$5-'СЕТ СН'!$H$17</f>
        <v>4558.1399195900003</v>
      </c>
      <c r="J113" s="37">
        <f>SUMIFS(СВЦЭМ!$C$34:$C$777,СВЦЭМ!$A$34:$A$777,$A113,СВЦЭМ!$B$34:$B$777,J$83)+'СЕТ СН'!$H$9+СВЦЭМ!$D$10+'СЕТ СН'!$H$5-'СЕТ СН'!$H$17</f>
        <v>4514.3384224200008</v>
      </c>
      <c r="K113" s="37">
        <f>SUMIFS(СВЦЭМ!$C$34:$C$777,СВЦЭМ!$A$34:$A$777,$A113,СВЦЭМ!$B$34:$B$777,K$83)+'СЕТ СН'!$H$9+СВЦЭМ!$D$10+'СЕТ СН'!$H$5-'СЕТ СН'!$H$17</f>
        <v>4488.0176121699997</v>
      </c>
      <c r="L113" s="37">
        <f>SUMIFS(СВЦЭМ!$C$34:$C$777,СВЦЭМ!$A$34:$A$777,$A113,СВЦЭМ!$B$34:$B$777,L$83)+'СЕТ СН'!$H$9+СВЦЭМ!$D$10+'СЕТ СН'!$H$5-'СЕТ СН'!$H$17</f>
        <v>4474.5740842499999</v>
      </c>
      <c r="M113" s="37">
        <f>SUMIFS(СВЦЭМ!$C$34:$C$777,СВЦЭМ!$A$34:$A$777,$A113,СВЦЭМ!$B$34:$B$777,M$83)+'СЕТ СН'!$H$9+СВЦЭМ!$D$10+'СЕТ СН'!$H$5-'СЕТ СН'!$H$17</f>
        <v>4480.8965459399997</v>
      </c>
      <c r="N113" s="37">
        <f>SUMIFS(СВЦЭМ!$C$34:$C$777,СВЦЭМ!$A$34:$A$777,$A113,СВЦЭМ!$B$34:$B$777,N$83)+'СЕТ СН'!$H$9+СВЦЭМ!$D$10+'СЕТ СН'!$H$5-'СЕТ СН'!$H$17</f>
        <v>4489.6374226600001</v>
      </c>
      <c r="O113" s="37">
        <f>SUMIFS(СВЦЭМ!$C$34:$C$777,СВЦЭМ!$A$34:$A$777,$A113,СВЦЭМ!$B$34:$B$777,O$83)+'СЕТ СН'!$H$9+СВЦЭМ!$D$10+'СЕТ СН'!$H$5-'СЕТ СН'!$H$17</f>
        <v>4491.3321873300001</v>
      </c>
      <c r="P113" s="37">
        <f>SUMIFS(СВЦЭМ!$C$34:$C$777,СВЦЭМ!$A$34:$A$777,$A113,СВЦЭМ!$B$34:$B$777,P$83)+'СЕТ СН'!$H$9+СВЦЭМ!$D$10+'СЕТ СН'!$H$5-'СЕТ СН'!$H$17</f>
        <v>4502.4102293900005</v>
      </c>
      <c r="Q113" s="37">
        <f>SUMIFS(СВЦЭМ!$C$34:$C$777,СВЦЭМ!$A$34:$A$777,$A113,СВЦЭМ!$B$34:$B$777,Q$83)+'СЕТ СН'!$H$9+СВЦЭМ!$D$10+'СЕТ СН'!$H$5-'СЕТ СН'!$H$17</f>
        <v>4509.4449376900002</v>
      </c>
      <c r="R113" s="37">
        <f>SUMIFS(СВЦЭМ!$C$34:$C$777,СВЦЭМ!$A$34:$A$777,$A113,СВЦЭМ!$B$34:$B$777,R$83)+'СЕТ СН'!$H$9+СВЦЭМ!$D$10+'СЕТ СН'!$H$5-'СЕТ СН'!$H$17</f>
        <v>4518.9922710800001</v>
      </c>
      <c r="S113" s="37">
        <f>SUMIFS(СВЦЭМ!$C$34:$C$777,СВЦЭМ!$A$34:$A$777,$A113,СВЦЭМ!$B$34:$B$777,S$83)+'СЕТ СН'!$H$9+СВЦЭМ!$D$10+'СЕТ СН'!$H$5-'СЕТ СН'!$H$17</f>
        <v>4511.1929668100001</v>
      </c>
      <c r="T113" s="37">
        <f>SUMIFS(СВЦЭМ!$C$34:$C$777,СВЦЭМ!$A$34:$A$777,$A113,СВЦЭМ!$B$34:$B$777,T$83)+'СЕТ СН'!$H$9+СВЦЭМ!$D$10+'СЕТ СН'!$H$5-'СЕТ СН'!$H$17</f>
        <v>4483.1340562400001</v>
      </c>
      <c r="U113" s="37">
        <f>SUMIFS(СВЦЭМ!$C$34:$C$777,СВЦЭМ!$A$34:$A$777,$A113,СВЦЭМ!$B$34:$B$777,U$83)+'СЕТ СН'!$H$9+СВЦЭМ!$D$10+'СЕТ СН'!$H$5-'СЕТ СН'!$H$17</f>
        <v>4481.6866665300004</v>
      </c>
      <c r="V113" s="37">
        <f>SUMIFS(СВЦЭМ!$C$34:$C$777,СВЦЭМ!$A$34:$A$777,$A113,СВЦЭМ!$B$34:$B$777,V$83)+'СЕТ СН'!$H$9+СВЦЭМ!$D$10+'СЕТ СН'!$H$5-'СЕТ СН'!$H$17</f>
        <v>4476.9564334500001</v>
      </c>
      <c r="W113" s="37">
        <f>SUMIFS(СВЦЭМ!$C$34:$C$777,СВЦЭМ!$A$34:$A$777,$A113,СВЦЭМ!$B$34:$B$777,W$83)+'СЕТ СН'!$H$9+СВЦЭМ!$D$10+'СЕТ СН'!$H$5-'СЕТ СН'!$H$17</f>
        <v>4490.0526463100005</v>
      </c>
      <c r="X113" s="37">
        <f>SUMIFS(СВЦЭМ!$C$34:$C$777,СВЦЭМ!$A$34:$A$777,$A113,СВЦЭМ!$B$34:$B$777,X$83)+'СЕТ СН'!$H$9+СВЦЭМ!$D$10+'СЕТ СН'!$H$5-'СЕТ СН'!$H$17</f>
        <v>4501.5112957000001</v>
      </c>
      <c r="Y113" s="37">
        <f>SUMIFS(СВЦЭМ!$C$34:$C$777,СВЦЭМ!$A$34:$A$777,$A113,СВЦЭМ!$B$34:$B$777,Y$83)+'СЕТ СН'!$H$9+СВЦЭМ!$D$10+'СЕТ СН'!$H$5-'СЕТ СН'!$H$17</f>
        <v>4570.9600186800008</v>
      </c>
      <c r="AA113" s="38"/>
    </row>
    <row r="114" spans="1:27" ht="15.75" x14ac:dyDescent="0.2">
      <c r="A114" s="36">
        <f t="shared" si="2"/>
        <v>43131</v>
      </c>
      <c r="B114" s="37">
        <f>SUMIFS(СВЦЭМ!$C$34:$C$777,СВЦЭМ!$A$34:$A$777,$A114,СВЦЭМ!$B$34:$B$777,B$83)+'СЕТ СН'!$H$9+СВЦЭМ!$D$10+'СЕТ СН'!$H$5-'СЕТ СН'!$H$17</f>
        <v>4635.4475913100005</v>
      </c>
      <c r="C114" s="37">
        <f>SUMIFS(СВЦЭМ!$C$34:$C$777,СВЦЭМ!$A$34:$A$777,$A114,СВЦЭМ!$B$34:$B$777,C$83)+'СЕТ СН'!$H$9+СВЦЭМ!$D$10+'СЕТ СН'!$H$5-'СЕТ СН'!$H$17</f>
        <v>4669.3767246100006</v>
      </c>
      <c r="D114" s="37">
        <f>SUMIFS(СВЦЭМ!$C$34:$C$777,СВЦЭМ!$A$34:$A$777,$A114,СВЦЭМ!$B$34:$B$777,D$83)+'СЕТ СН'!$H$9+СВЦЭМ!$D$10+'СЕТ СН'!$H$5-'СЕТ СН'!$H$17</f>
        <v>4717.0670287800003</v>
      </c>
      <c r="E114" s="37">
        <f>SUMIFS(СВЦЭМ!$C$34:$C$777,СВЦЭМ!$A$34:$A$777,$A114,СВЦЭМ!$B$34:$B$777,E$83)+'СЕТ СН'!$H$9+СВЦЭМ!$D$10+'СЕТ СН'!$H$5-'СЕТ СН'!$H$17</f>
        <v>4731.4021846900005</v>
      </c>
      <c r="F114" s="37">
        <f>SUMIFS(СВЦЭМ!$C$34:$C$777,СВЦЭМ!$A$34:$A$777,$A114,СВЦЭМ!$B$34:$B$777,F$83)+'СЕТ СН'!$H$9+СВЦЭМ!$D$10+'СЕТ СН'!$H$5-'СЕТ СН'!$H$17</f>
        <v>4728.7987871800005</v>
      </c>
      <c r="G114" s="37">
        <f>SUMIFS(СВЦЭМ!$C$34:$C$777,СВЦЭМ!$A$34:$A$777,$A114,СВЦЭМ!$B$34:$B$777,G$83)+'СЕТ СН'!$H$9+СВЦЭМ!$D$10+'СЕТ СН'!$H$5-'СЕТ СН'!$H$17</f>
        <v>4713.2412869400005</v>
      </c>
      <c r="H114" s="37">
        <f>SUMIFS(СВЦЭМ!$C$34:$C$777,СВЦЭМ!$A$34:$A$777,$A114,СВЦЭМ!$B$34:$B$777,H$83)+'СЕТ СН'!$H$9+СВЦЭМ!$D$10+'СЕТ СН'!$H$5-'СЕТ СН'!$H$17</f>
        <v>4651.1211624600001</v>
      </c>
      <c r="I114" s="37">
        <f>SUMIFS(СВЦЭМ!$C$34:$C$777,СВЦЭМ!$A$34:$A$777,$A114,СВЦЭМ!$B$34:$B$777,I$83)+'СЕТ СН'!$H$9+СВЦЭМ!$D$10+'СЕТ СН'!$H$5-'СЕТ СН'!$H$17</f>
        <v>4567.83329615</v>
      </c>
      <c r="J114" s="37">
        <f>SUMIFS(СВЦЭМ!$C$34:$C$777,СВЦЭМ!$A$34:$A$777,$A114,СВЦЭМ!$B$34:$B$777,J$83)+'СЕТ СН'!$H$9+СВЦЭМ!$D$10+'СЕТ СН'!$H$5-'СЕТ СН'!$H$17</f>
        <v>4528.1885014500003</v>
      </c>
      <c r="K114" s="37">
        <f>SUMIFS(СВЦЭМ!$C$34:$C$777,СВЦЭМ!$A$34:$A$777,$A114,СВЦЭМ!$B$34:$B$777,K$83)+'СЕТ СН'!$H$9+СВЦЭМ!$D$10+'СЕТ СН'!$H$5-'СЕТ СН'!$H$17</f>
        <v>4508.4587458200003</v>
      </c>
      <c r="L114" s="37">
        <f>SUMIFS(СВЦЭМ!$C$34:$C$777,СВЦЭМ!$A$34:$A$777,$A114,СВЦЭМ!$B$34:$B$777,L$83)+'СЕТ СН'!$H$9+СВЦЭМ!$D$10+'СЕТ СН'!$H$5-'СЕТ СН'!$H$17</f>
        <v>4496.0168399200002</v>
      </c>
      <c r="M114" s="37">
        <f>SUMIFS(СВЦЭМ!$C$34:$C$777,СВЦЭМ!$A$34:$A$777,$A114,СВЦЭМ!$B$34:$B$777,M$83)+'СЕТ СН'!$H$9+СВЦЭМ!$D$10+'СЕТ СН'!$H$5-'СЕТ СН'!$H$17</f>
        <v>4502.86682251</v>
      </c>
      <c r="N114" s="37">
        <f>SUMIFS(СВЦЭМ!$C$34:$C$777,СВЦЭМ!$A$34:$A$777,$A114,СВЦЭМ!$B$34:$B$777,N$83)+'СЕТ СН'!$H$9+СВЦЭМ!$D$10+'СЕТ СН'!$H$5-'СЕТ СН'!$H$17</f>
        <v>4509.0304488400006</v>
      </c>
      <c r="O114" s="37">
        <f>SUMIFS(СВЦЭМ!$C$34:$C$777,СВЦЭМ!$A$34:$A$777,$A114,СВЦЭМ!$B$34:$B$777,O$83)+'СЕТ СН'!$H$9+СВЦЭМ!$D$10+'СЕТ СН'!$H$5-'СЕТ СН'!$H$17</f>
        <v>4511.4418346000002</v>
      </c>
      <c r="P114" s="37">
        <f>SUMIFS(СВЦЭМ!$C$34:$C$777,СВЦЭМ!$A$34:$A$777,$A114,СВЦЭМ!$B$34:$B$777,P$83)+'СЕТ СН'!$H$9+СВЦЭМ!$D$10+'СЕТ СН'!$H$5-'СЕТ СН'!$H$17</f>
        <v>4528.5070484100006</v>
      </c>
      <c r="Q114" s="37">
        <f>SUMIFS(СВЦЭМ!$C$34:$C$777,СВЦЭМ!$A$34:$A$777,$A114,СВЦЭМ!$B$34:$B$777,Q$83)+'СЕТ СН'!$H$9+СВЦЭМ!$D$10+'СЕТ СН'!$H$5-'СЕТ СН'!$H$17</f>
        <v>4535.6662050900004</v>
      </c>
      <c r="R114" s="37">
        <f>SUMIFS(СВЦЭМ!$C$34:$C$777,СВЦЭМ!$A$34:$A$777,$A114,СВЦЭМ!$B$34:$B$777,R$83)+'СЕТ СН'!$H$9+СВЦЭМ!$D$10+'СЕТ СН'!$H$5-'СЕТ СН'!$H$17</f>
        <v>4542.6733155900001</v>
      </c>
      <c r="S114" s="37">
        <f>SUMIFS(СВЦЭМ!$C$34:$C$777,СВЦЭМ!$A$34:$A$777,$A114,СВЦЭМ!$B$34:$B$777,S$83)+'СЕТ СН'!$H$9+СВЦЭМ!$D$10+'СЕТ СН'!$H$5-'СЕТ СН'!$H$17</f>
        <v>4530.8960036100007</v>
      </c>
      <c r="T114" s="37">
        <f>SUMIFS(СВЦЭМ!$C$34:$C$777,СВЦЭМ!$A$34:$A$777,$A114,СВЦЭМ!$B$34:$B$777,T$83)+'СЕТ СН'!$H$9+СВЦЭМ!$D$10+'СЕТ СН'!$H$5-'СЕТ СН'!$H$17</f>
        <v>4501.6547677300005</v>
      </c>
      <c r="U114" s="37">
        <f>SUMIFS(СВЦЭМ!$C$34:$C$777,СВЦЭМ!$A$34:$A$777,$A114,СВЦЭМ!$B$34:$B$777,U$83)+'СЕТ СН'!$H$9+СВЦЭМ!$D$10+'СЕТ СН'!$H$5-'СЕТ СН'!$H$17</f>
        <v>4497.03998065</v>
      </c>
      <c r="V114" s="37">
        <f>SUMIFS(СВЦЭМ!$C$34:$C$777,СВЦЭМ!$A$34:$A$777,$A114,СВЦЭМ!$B$34:$B$777,V$83)+'СЕТ СН'!$H$9+СВЦЭМ!$D$10+'СЕТ СН'!$H$5-'СЕТ СН'!$H$17</f>
        <v>4503.2170692500003</v>
      </c>
      <c r="W114" s="37">
        <f>SUMIFS(СВЦЭМ!$C$34:$C$777,СВЦЭМ!$A$34:$A$777,$A114,СВЦЭМ!$B$34:$B$777,W$83)+'СЕТ СН'!$H$9+СВЦЭМ!$D$10+'СЕТ СН'!$H$5-'СЕТ СН'!$H$17</f>
        <v>4506.3394960900005</v>
      </c>
      <c r="X114" s="37">
        <f>SUMIFS(СВЦЭМ!$C$34:$C$777,СВЦЭМ!$A$34:$A$777,$A114,СВЦЭМ!$B$34:$B$777,X$83)+'СЕТ СН'!$H$9+СВЦЭМ!$D$10+'СЕТ СН'!$H$5-'СЕТ СН'!$H$17</f>
        <v>4509.55709424</v>
      </c>
      <c r="Y114" s="37">
        <f>SUMIFS(СВЦЭМ!$C$34:$C$777,СВЦЭМ!$A$34:$A$777,$A114,СВЦЭМ!$B$34:$B$777,Y$83)+'СЕТ СН'!$H$9+СВЦЭМ!$D$10+'СЕТ СН'!$H$5-'СЕТ СН'!$H$17</f>
        <v>4584.3585833500001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01.01.2018</v>
      </c>
      <c r="B120" s="37">
        <f>SUMIFS(СВЦЭМ!$C$34:$C$777,СВЦЭМ!$A$34:$A$777,$A120,СВЦЭМ!$B$34:$B$777,B$119)+'СЕТ СН'!$I$9+СВЦЭМ!$D$10+'СЕТ СН'!$I$5-'СЕТ СН'!$I$17</f>
        <v>4612.6766393299995</v>
      </c>
      <c r="C120" s="37">
        <f>SUMIFS(СВЦЭМ!$C$34:$C$777,СВЦЭМ!$A$34:$A$777,$A120,СВЦЭМ!$B$34:$B$777,C$119)+'СЕТ СН'!$I$9+СВЦЭМ!$D$10+'СЕТ СН'!$I$5-'СЕТ СН'!$I$17</f>
        <v>4639.2008949599995</v>
      </c>
      <c r="D120" s="37">
        <f>SUMIFS(СВЦЭМ!$C$34:$C$777,СВЦЭМ!$A$34:$A$777,$A120,СВЦЭМ!$B$34:$B$777,D$119)+'СЕТ СН'!$I$9+СВЦЭМ!$D$10+'СЕТ СН'!$I$5-'СЕТ СН'!$I$17</f>
        <v>4670.69477714</v>
      </c>
      <c r="E120" s="37">
        <f>SUMIFS(СВЦЭМ!$C$34:$C$777,СВЦЭМ!$A$34:$A$777,$A120,СВЦЭМ!$B$34:$B$777,E$119)+'СЕТ СН'!$I$9+СВЦЭМ!$D$10+'СЕТ СН'!$I$5-'СЕТ СН'!$I$17</f>
        <v>4691.1885448599996</v>
      </c>
      <c r="F120" s="37">
        <f>SUMIFS(СВЦЭМ!$C$34:$C$777,СВЦЭМ!$A$34:$A$777,$A120,СВЦЭМ!$B$34:$B$777,F$119)+'СЕТ СН'!$I$9+СВЦЭМ!$D$10+'СЕТ СН'!$I$5-'СЕТ СН'!$I$17</f>
        <v>4700.5572441699996</v>
      </c>
      <c r="G120" s="37">
        <f>SUMIFS(СВЦЭМ!$C$34:$C$777,СВЦЭМ!$A$34:$A$777,$A120,СВЦЭМ!$B$34:$B$777,G$119)+'СЕТ СН'!$I$9+СВЦЭМ!$D$10+'СЕТ СН'!$I$5-'СЕТ СН'!$I$17</f>
        <v>4709.3218824900005</v>
      </c>
      <c r="H120" s="37">
        <f>SUMIFS(СВЦЭМ!$C$34:$C$777,СВЦЭМ!$A$34:$A$777,$A120,СВЦЭМ!$B$34:$B$777,H$119)+'СЕТ СН'!$I$9+СВЦЭМ!$D$10+'СЕТ СН'!$I$5-'СЕТ СН'!$I$17</f>
        <v>4718.8544494900007</v>
      </c>
      <c r="I120" s="37">
        <f>SUMIFS(СВЦЭМ!$C$34:$C$777,СВЦЭМ!$A$34:$A$777,$A120,СВЦЭМ!$B$34:$B$777,I$119)+'СЕТ СН'!$I$9+СВЦЭМ!$D$10+'СЕТ СН'!$I$5-'СЕТ СН'!$I$17</f>
        <v>4665.7380026999999</v>
      </c>
      <c r="J120" s="37">
        <f>SUMIFS(СВЦЭМ!$C$34:$C$777,СВЦЭМ!$A$34:$A$777,$A120,СВЦЭМ!$B$34:$B$777,J$119)+'СЕТ СН'!$I$9+СВЦЭМ!$D$10+'СЕТ СН'!$I$5-'СЕТ СН'!$I$17</f>
        <v>4614.6831137899999</v>
      </c>
      <c r="K120" s="37">
        <f>SUMIFS(СВЦЭМ!$C$34:$C$777,СВЦЭМ!$A$34:$A$777,$A120,СВЦЭМ!$B$34:$B$777,K$119)+'СЕТ СН'!$I$9+СВЦЭМ!$D$10+'СЕТ СН'!$I$5-'СЕТ СН'!$I$17</f>
        <v>4594.7634382599999</v>
      </c>
      <c r="L120" s="37">
        <f>SUMIFS(СВЦЭМ!$C$34:$C$777,СВЦЭМ!$A$34:$A$777,$A120,СВЦЭМ!$B$34:$B$777,L$119)+'СЕТ СН'!$I$9+СВЦЭМ!$D$10+'СЕТ СН'!$I$5-'СЕТ СН'!$I$17</f>
        <v>4566.9336143700002</v>
      </c>
      <c r="M120" s="37">
        <f>SUMIFS(СВЦЭМ!$C$34:$C$777,СВЦЭМ!$A$34:$A$777,$A120,СВЦЭМ!$B$34:$B$777,M$119)+'СЕТ СН'!$I$9+СВЦЭМ!$D$10+'СЕТ СН'!$I$5-'СЕТ СН'!$I$17</f>
        <v>4558.3815614900004</v>
      </c>
      <c r="N120" s="37">
        <f>SUMIFS(СВЦЭМ!$C$34:$C$777,СВЦЭМ!$A$34:$A$777,$A120,СВЦЭМ!$B$34:$B$777,N$119)+'СЕТ СН'!$I$9+СВЦЭМ!$D$10+'СЕТ СН'!$I$5-'СЕТ СН'!$I$17</f>
        <v>4561.3573986299998</v>
      </c>
      <c r="O120" s="37">
        <f>SUMIFS(СВЦЭМ!$C$34:$C$777,СВЦЭМ!$A$34:$A$777,$A120,СВЦЭМ!$B$34:$B$777,O$119)+'СЕТ СН'!$I$9+СВЦЭМ!$D$10+'СЕТ СН'!$I$5-'СЕТ СН'!$I$17</f>
        <v>4576.98908484</v>
      </c>
      <c r="P120" s="37">
        <f>SUMIFS(СВЦЭМ!$C$34:$C$777,СВЦЭМ!$A$34:$A$777,$A120,СВЦЭМ!$B$34:$B$777,P$119)+'СЕТ СН'!$I$9+СВЦЭМ!$D$10+'СЕТ СН'!$I$5-'СЕТ СН'!$I$17</f>
        <v>4591.6569376899997</v>
      </c>
      <c r="Q120" s="37">
        <f>SUMIFS(СВЦЭМ!$C$34:$C$777,СВЦЭМ!$A$34:$A$777,$A120,СВЦЭМ!$B$34:$B$777,Q$119)+'СЕТ СН'!$I$9+СВЦЭМ!$D$10+'СЕТ СН'!$I$5-'СЕТ СН'!$I$17</f>
        <v>4600.5235949600001</v>
      </c>
      <c r="R120" s="37">
        <f>SUMIFS(СВЦЭМ!$C$34:$C$777,СВЦЭМ!$A$34:$A$777,$A120,СВЦЭМ!$B$34:$B$777,R$119)+'СЕТ СН'!$I$9+СВЦЭМ!$D$10+'СЕТ СН'!$I$5-'СЕТ СН'!$I$17</f>
        <v>4594.2875481599995</v>
      </c>
      <c r="S120" s="37">
        <f>SUMIFS(СВЦЭМ!$C$34:$C$777,СВЦЭМ!$A$34:$A$777,$A120,СВЦЭМ!$B$34:$B$777,S$119)+'СЕТ СН'!$I$9+СВЦЭМ!$D$10+'СЕТ СН'!$I$5-'СЕТ СН'!$I$17</f>
        <v>4568.06202837</v>
      </c>
      <c r="T120" s="37">
        <f>SUMIFS(СВЦЭМ!$C$34:$C$777,СВЦЭМ!$A$34:$A$777,$A120,СВЦЭМ!$B$34:$B$777,T$119)+'СЕТ СН'!$I$9+СВЦЭМ!$D$10+'СЕТ СН'!$I$5-'СЕТ СН'!$I$17</f>
        <v>4522.9185353399998</v>
      </c>
      <c r="U120" s="37">
        <f>SUMIFS(СВЦЭМ!$C$34:$C$777,СВЦЭМ!$A$34:$A$777,$A120,СВЦЭМ!$B$34:$B$777,U$119)+'СЕТ СН'!$I$9+СВЦЭМ!$D$10+'СЕТ СН'!$I$5-'СЕТ СН'!$I$17</f>
        <v>4520.4047577900001</v>
      </c>
      <c r="V120" s="37">
        <f>SUMIFS(СВЦЭМ!$C$34:$C$777,СВЦЭМ!$A$34:$A$777,$A120,СВЦЭМ!$B$34:$B$777,V$119)+'СЕТ СН'!$I$9+СВЦЭМ!$D$10+'СЕТ СН'!$I$5-'СЕТ СН'!$I$17</f>
        <v>4524.40639852</v>
      </c>
      <c r="W120" s="37">
        <f>SUMIFS(СВЦЭМ!$C$34:$C$777,СВЦЭМ!$A$34:$A$777,$A120,СВЦЭМ!$B$34:$B$777,W$119)+'СЕТ СН'!$I$9+СВЦЭМ!$D$10+'СЕТ СН'!$I$5-'СЕТ СН'!$I$17</f>
        <v>4524.5699642400004</v>
      </c>
      <c r="X120" s="37">
        <f>SUMIFS(СВЦЭМ!$C$34:$C$777,СВЦЭМ!$A$34:$A$777,$A120,СВЦЭМ!$B$34:$B$777,X$119)+'СЕТ СН'!$I$9+СВЦЭМ!$D$10+'СЕТ СН'!$I$5-'СЕТ СН'!$I$17</f>
        <v>4554.32980365</v>
      </c>
      <c r="Y120" s="37">
        <f>SUMIFS(СВЦЭМ!$C$34:$C$777,СВЦЭМ!$A$34:$A$777,$A120,СВЦЭМ!$B$34:$B$777,Y$119)+'СЕТ СН'!$I$9+СВЦЭМ!$D$10+'СЕТ СН'!$I$5-'СЕТ СН'!$I$17</f>
        <v>4630.1105855400001</v>
      </c>
    </row>
    <row r="121" spans="1:27" ht="15.75" x14ac:dyDescent="0.2">
      <c r="A121" s="36">
        <f>A120+1</f>
        <v>43102</v>
      </c>
      <c r="B121" s="37">
        <f>SUMIFS(СВЦЭМ!$C$34:$C$777,СВЦЭМ!$A$34:$A$777,$A121,СВЦЭМ!$B$34:$B$777,B$119)+'СЕТ СН'!$I$9+СВЦЭМ!$D$10+'СЕТ СН'!$I$5-'СЕТ СН'!$I$17</f>
        <v>4683.7009560500001</v>
      </c>
      <c r="C121" s="37">
        <f>SUMIFS(СВЦЭМ!$C$34:$C$777,СВЦЭМ!$A$34:$A$777,$A121,СВЦЭМ!$B$34:$B$777,C$119)+'СЕТ СН'!$I$9+СВЦЭМ!$D$10+'СЕТ СН'!$I$5-'СЕТ СН'!$I$17</f>
        <v>4726.9397387399995</v>
      </c>
      <c r="D121" s="37">
        <f>SUMIFS(СВЦЭМ!$C$34:$C$777,СВЦЭМ!$A$34:$A$777,$A121,СВЦЭМ!$B$34:$B$777,D$119)+'СЕТ СН'!$I$9+СВЦЭМ!$D$10+'СЕТ СН'!$I$5-'СЕТ СН'!$I$17</f>
        <v>4744.6126306800006</v>
      </c>
      <c r="E121" s="37">
        <f>SUMIFS(СВЦЭМ!$C$34:$C$777,СВЦЭМ!$A$34:$A$777,$A121,СВЦЭМ!$B$34:$B$777,E$119)+'СЕТ СН'!$I$9+СВЦЭМ!$D$10+'СЕТ СН'!$I$5-'СЕТ СН'!$I$17</f>
        <v>4739.7113151399999</v>
      </c>
      <c r="F121" s="37">
        <f>SUMIFS(СВЦЭМ!$C$34:$C$777,СВЦЭМ!$A$34:$A$777,$A121,СВЦЭМ!$B$34:$B$777,F$119)+'СЕТ СН'!$I$9+СВЦЭМ!$D$10+'СЕТ СН'!$I$5-'СЕТ СН'!$I$17</f>
        <v>4738.2624118899994</v>
      </c>
      <c r="G121" s="37">
        <f>SUMIFS(СВЦЭМ!$C$34:$C$777,СВЦЭМ!$A$34:$A$777,$A121,СВЦЭМ!$B$34:$B$777,G$119)+'СЕТ СН'!$I$9+СВЦЭМ!$D$10+'СЕТ СН'!$I$5-'СЕТ СН'!$I$17</f>
        <v>4739.5859379399999</v>
      </c>
      <c r="H121" s="37">
        <f>SUMIFS(СВЦЭМ!$C$34:$C$777,СВЦЭМ!$A$34:$A$777,$A121,СВЦЭМ!$B$34:$B$777,H$119)+'СЕТ СН'!$I$9+СВЦЭМ!$D$10+'СЕТ СН'!$I$5-'СЕТ СН'!$I$17</f>
        <v>4745.2118494199995</v>
      </c>
      <c r="I121" s="37">
        <f>SUMIFS(СВЦЭМ!$C$34:$C$777,СВЦЭМ!$A$34:$A$777,$A121,СВЦЭМ!$B$34:$B$777,I$119)+'СЕТ СН'!$I$9+СВЦЭМ!$D$10+'СЕТ СН'!$I$5-'СЕТ СН'!$I$17</f>
        <v>4716.83041658</v>
      </c>
      <c r="J121" s="37">
        <f>SUMIFS(СВЦЭМ!$C$34:$C$777,СВЦЭМ!$A$34:$A$777,$A121,СВЦЭМ!$B$34:$B$777,J$119)+'СЕТ СН'!$I$9+СВЦЭМ!$D$10+'СЕТ СН'!$I$5-'СЕТ СН'!$I$17</f>
        <v>4637.9487847400005</v>
      </c>
      <c r="K121" s="37">
        <f>SUMIFS(СВЦЭМ!$C$34:$C$777,СВЦЭМ!$A$34:$A$777,$A121,СВЦЭМ!$B$34:$B$777,K$119)+'СЕТ СН'!$I$9+СВЦЭМ!$D$10+'СЕТ СН'!$I$5-'СЕТ СН'!$I$17</f>
        <v>4546.3243392599998</v>
      </c>
      <c r="L121" s="37">
        <f>SUMIFS(СВЦЭМ!$C$34:$C$777,СВЦЭМ!$A$34:$A$777,$A121,СВЦЭМ!$B$34:$B$777,L$119)+'СЕТ СН'!$I$9+СВЦЭМ!$D$10+'СЕТ СН'!$I$5-'СЕТ СН'!$I$17</f>
        <v>4440.3447839600003</v>
      </c>
      <c r="M121" s="37">
        <f>SUMIFS(СВЦЭМ!$C$34:$C$777,СВЦЭМ!$A$34:$A$777,$A121,СВЦЭМ!$B$34:$B$777,M$119)+'СЕТ СН'!$I$9+СВЦЭМ!$D$10+'СЕТ СН'!$I$5-'СЕТ СН'!$I$17</f>
        <v>4422.38951112</v>
      </c>
      <c r="N121" s="37">
        <f>SUMIFS(СВЦЭМ!$C$34:$C$777,СВЦЭМ!$A$34:$A$777,$A121,СВЦЭМ!$B$34:$B$777,N$119)+'СЕТ СН'!$I$9+СВЦЭМ!$D$10+'СЕТ СН'!$I$5-'СЕТ СН'!$I$17</f>
        <v>4422.4981921299996</v>
      </c>
      <c r="O121" s="37">
        <f>SUMIFS(СВЦЭМ!$C$34:$C$777,СВЦЭМ!$A$34:$A$777,$A121,СВЦЭМ!$B$34:$B$777,O$119)+'СЕТ СН'!$I$9+СВЦЭМ!$D$10+'СЕТ СН'!$I$5-'СЕТ СН'!$I$17</f>
        <v>4439.5484455699998</v>
      </c>
      <c r="P121" s="37">
        <f>SUMIFS(СВЦЭМ!$C$34:$C$777,СВЦЭМ!$A$34:$A$777,$A121,СВЦЭМ!$B$34:$B$777,P$119)+'СЕТ СН'!$I$9+СВЦЭМ!$D$10+'СЕТ СН'!$I$5-'СЕТ СН'!$I$17</f>
        <v>4458.0160347000001</v>
      </c>
      <c r="Q121" s="37">
        <f>SUMIFS(СВЦЭМ!$C$34:$C$777,СВЦЭМ!$A$34:$A$777,$A121,СВЦЭМ!$B$34:$B$777,Q$119)+'СЕТ СН'!$I$9+СВЦЭМ!$D$10+'СЕТ СН'!$I$5-'СЕТ СН'!$I$17</f>
        <v>4465.34316451</v>
      </c>
      <c r="R121" s="37">
        <f>SUMIFS(СВЦЭМ!$C$34:$C$777,СВЦЭМ!$A$34:$A$777,$A121,СВЦЭМ!$B$34:$B$777,R$119)+'СЕТ СН'!$I$9+СВЦЭМ!$D$10+'СЕТ СН'!$I$5-'СЕТ СН'!$I$17</f>
        <v>4468.3188783699998</v>
      </c>
      <c r="S121" s="37">
        <f>SUMIFS(СВЦЭМ!$C$34:$C$777,СВЦЭМ!$A$34:$A$777,$A121,СВЦЭМ!$B$34:$B$777,S$119)+'СЕТ СН'!$I$9+СВЦЭМ!$D$10+'СЕТ СН'!$I$5-'СЕТ СН'!$I$17</f>
        <v>4442.7674024799999</v>
      </c>
      <c r="T121" s="37">
        <f>SUMIFS(СВЦЭМ!$C$34:$C$777,СВЦЭМ!$A$34:$A$777,$A121,СВЦЭМ!$B$34:$B$777,T$119)+'СЕТ СН'!$I$9+СВЦЭМ!$D$10+'СЕТ СН'!$I$5-'СЕТ СН'!$I$17</f>
        <v>4437.6984233599997</v>
      </c>
      <c r="U121" s="37">
        <f>SUMIFS(СВЦЭМ!$C$34:$C$777,СВЦЭМ!$A$34:$A$777,$A121,СВЦЭМ!$B$34:$B$777,U$119)+'СЕТ СН'!$I$9+СВЦЭМ!$D$10+'СЕТ СН'!$I$5-'СЕТ СН'!$I$17</f>
        <v>4431.3168555900002</v>
      </c>
      <c r="V121" s="37">
        <f>SUMIFS(СВЦЭМ!$C$34:$C$777,СВЦЭМ!$A$34:$A$777,$A121,СВЦЭМ!$B$34:$B$777,V$119)+'СЕТ СН'!$I$9+СВЦЭМ!$D$10+'СЕТ СН'!$I$5-'СЕТ СН'!$I$17</f>
        <v>4431.8178501900002</v>
      </c>
      <c r="W121" s="37">
        <f>SUMIFS(СВЦЭМ!$C$34:$C$777,СВЦЭМ!$A$34:$A$777,$A121,СВЦЭМ!$B$34:$B$777,W$119)+'СЕТ СН'!$I$9+СВЦЭМ!$D$10+'СЕТ СН'!$I$5-'СЕТ СН'!$I$17</f>
        <v>4488.2678698199998</v>
      </c>
      <c r="X121" s="37">
        <f>SUMIFS(СВЦЭМ!$C$34:$C$777,СВЦЭМ!$A$34:$A$777,$A121,СВЦЭМ!$B$34:$B$777,X$119)+'СЕТ СН'!$I$9+СВЦЭМ!$D$10+'СЕТ СН'!$I$5-'СЕТ СН'!$I$17</f>
        <v>4581.4461398100002</v>
      </c>
      <c r="Y121" s="37">
        <f>SUMIFS(СВЦЭМ!$C$34:$C$777,СВЦЭМ!$A$34:$A$777,$A121,СВЦЭМ!$B$34:$B$777,Y$119)+'СЕТ СН'!$I$9+СВЦЭМ!$D$10+'СЕТ СН'!$I$5-'СЕТ СН'!$I$17</f>
        <v>4655.7218413399996</v>
      </c>
    </row>
    <row r="122" spans="1:27" ht="15.75" x14ac:dyDescent="0.2">
      <c r="A122" s="36">
        <f t="shared" ref="A122:A150" si="3">A121+1</f>
        <v>43103</v>
      </c>
      <c r="B122" s="37">
        <f>SUMIFS(СВЦЭМ!$C$34:$C$777,СВЦЭМ!$A$34:$A$777,$A122,СВЦЭМ!$B$34:$B$777,B$119)+'СЕТ СН'!$I$9+СВЦЭМ!$D$10+'СЕТ СН'!$I$5-'СЕТ СН'!$I$17</f>
        <v>4643.5143189700002</v>
      </c>
      <c r="C122" s="37">
        <f>SUMIFS(СВЦЭМ!$C$34:$C$777,СВЦЭМ!$A$34:$A$777,$A122,СВЦЭМ!$B$34:$B$777,C$119)+'СЕТ СН'!$I$9+СВЦЭМ!$D$10+'СЕТ СН'!$I$5-'СЕТ СН'!$I$17</f>
        <v>4681.9754698299994</v>
      </c>
      <c r="D122" s="37">
        <f>SUMIFS(СВЦЭМ!$C$34:$C$777,СВЦЭМ!$A$34:$A$777,$A122,СВЦЭМ!$B$34:$B$777,D$119)+'СЕТ СН'!$I$9+СВЦЭМ!$D$10+'СЕТ СН'!$I$5-'СЕТ СН'!$I$17</f>
        <v>4712.4417530700002</v>
      </c>
      <c r="E122" s="37">
        <f>SUMIFS(СВЦЭМ!$C$34:$C$777,СВЦЭМ!$A$34:$A$777,$A122,СВЦЭМ!$B$34:$B$777,E$119)+'СЕТ СН'!$I$9+СВЦЭМ!$D$10+'СЕТ СН'!$I$5-'СЕТ СН'!$I$17</f>
        <v>4722.91969126</v>
      </c>
      <c r="F122" s="37">
        <f>SUMIFS(СВЦЭМ!$C$34:$C$777,СВЦЭМ!$A$34:$A$777,$A122,СВЦЭМ!$B$34:$B$777,F$119)+'СЕТ СН'!$I$9+СВЦЭМ!$D$10+'СЕТ СН'!$I$5-'СЕТ СН'!$I$17</f>
        <v>4720.56237968</v>
      </c>
      <c r="G122" s="37">
        <f>SUMIFS(СВЦЭМ!$C$34:$C$777,СВЦЭМ!$A$34:$A$777,$A122,СВЦЭМ!$B$34:$B$777,G$119)+'СЕТ СН'!$I$9+СВЦЭМ!$D$10+'СЕТ СН'!$I$5-'СЕТ СН'!$I$17</f>
        <v>4720.37061343</v>
      </c>
      <c r="H122" s="37">
        <f>SUMIFS(СВЦЭМ!$C$34:$C$777,СВЦЭМ!$A$34:$A$777,$A122,СВЦЭМ!$B$34:$B$777,H$119)+'СЕТ СН'!$I$9+СВЦЭМ!$D$10+'СЕТ СН'!$I$5-'СЕТ СН'!$I$17</f>
        <v>4716.6835670400005</v>
      </c>
      <c r="I122" s="37">
        <f>SUMIFS(СВЦЭМ!$C$34:$C$777,СВЦЭМ!$A$34:$A$777,$A122,СВЦЭМ!$B$34:$B$777,I$119)+'СЕТ СН'!$I$9+СВЦЭМ!$D$10+'СЕТ СН'!$I$5-'СЕТ СН'!$I$17</f>
        <v>4698.9917945299994</v>
      </c>
      <c r="J122" s="37">
        <f>SUMIFS(СВЦЭМ!$C$34:$C$777,СВЦЭМ!$A$34:$A$777,$A122,СВЦЭМ!$B$34:$B$777,J$119)+'СЕТ СН'!$I$9+СВЦЭМ!$D$10+'СЕТ СН'!$I$5-'СЕТ СН'!$I$17</f>
        <v>4642.6425048000001</v>
      </c>
      <c r="K122" s="37">
        <f>SUMIFS(СВЦЭМ!$C$34:$C$777,СВЦЭМ!$A$34:$A$777,$A122,СВЦЭМ!$B$34:$B$777,K$119)+'СЕТ СН'!$I$9+СВЦЭМ!$D$10+'СЕТ СН'!$I$5-'СЕТ СН'!$I$17</f>
        <v>4565.9755050800004</v>
      </c>
      <c r="L122" s="37">
        <f>SUMIFS(СВЦЭМ!$C$34:$C$777,СВЦЭМ!$A$34:$A$777,$A122,СВЦЭМ!$B$34:$B$777,L$119)+'СЕТ СН'!$I$9+СВЦЭМ!$D$10+'СЕТ СН'!$I$5-'СЕТ СН'!$I$17</f>
        <v>4519.0506220199995</v>
      </c>
      <c r="M122" s="37">
        <f>SUMIFS(СВЦЭМ!$C$34:$C$777,СВЦЭМ!$A$34:$A$777,$A122,СВЦЭМ!$B$34:$B$777,M$119)+'СЕТ СН'!$I$9+СВЦЭМ!$D$10+'СЕТ СН'!$I$5-'СЕТ СН'!$I$17</f>
        <v>4503.6251222000001</v>
      </c>
      <c r="N122" s="37">
        <f>SUMIFS(СВЦЭМ!$C$34:$C$777,СВЦЭМ!$A$34:$A$777,$A122,СВЦЭМ!$B$34:$B$777,N$119)+'СЕТ СН'!$I$9+СВЦЭМ!$D$10+'СЕТ СН'!$I$5-'СЕТ СН'!$I$17</f>
        <v>4506.3546254700004</v>
      </c>
      <c r="O122" s="37">
        <f>SUMIFS(СВЦЭМ!$C$34:$C$777,СВЦЭМ!$A$34:$A$777,$A122,СВЦЭМ!$B$34:$B$777,O$119)+'СЕТ СН'!$I$9+СВЦЭМ!$D$10+'СЕТ СН'!$I$5-'СЕТ СН'!$I$17</f>
        <v>4521.1627094699998</v>
      </c>
      <c r="P122" s="37">
        <f>SUMIFS(СВЦЭМ!$C$34:$C$777,СВЦЭМ!$A$34:$A$777,$A122,СВЦЭМ!$B$34:$B$777,P$119)+'СЕТ СН'!$I$9+СВЦЭМ!$D$10+'СЕТ СН'!$I$5-'СЕТ СН'!$I$17</f>
        <v>4542.10868089</v>
      </c>
      <c r="Q122" s="37">
        <f>SUMIFS(СВЦЭМ!$C$34:$C$777,СВЦЭМ!$A$34:$A$777,$A122,СВЦЭМ!$B$34:$B$777,Q$119)+'СЕТ СН'!$I$9+СВЦЭМ!$D$10+'СЕТ СН'!$I$5-'СЕТ СН'!$I$17</f>
        <v>4551.1358942500001</v>
      </c>
      <c r="R122" s="37">
        <f>SUMIFS(СВЦЭМ!$C$34:$C$777,СВЦЭМ!$A$34:$A$777,$A122,СВЦЭМ!$B$34:$B$777,R$119)+'СЕТ СН'!$I$9+СВЦЭМ!$D$10+'СЕТ СН'!$I$5-'СЕТ СН'!$I$17</f>
        <v>4554.7436641499999</v>
      </c>
      <c r="S122" s="37">
        <f>SUMIFS(СВЦЭМ!$C$34:$C$777,СВЦЭМ!$A$34:$A$777,$A122,СВЦЭМ!$B$34:$B$777,S$119)+'СЕТ СН'!$I$9+СВЦЭМ!$D$10+'СЕТ СН'!$I$5-'СЕТ СН'!$I$17</f>
        <v>4522.7945712299997</v>
      </c>
      <c r="T122" s="37">
        <f>SUMIFS(СВЦЭМ!$C$34:$C$777,СВЦЭМ!$A$34:$A$777,$A122,СВЦЭМ!$B$34:$B$777,T$119)+'СЕТ СН'!$I$9+СВЦЭМ!$D$10+'СЕТ СН'!$I$5-'СЕТ СН'!$I$17</f>
        <v>4481.1046984100003</v>
      </c>
      <c r="U122" s="37">
        <f>SUMIFS(СВЦЭМ!$C$34:$C$777,СВЦЭМ!$A$34:$A$777,$A122,СВЦЭМ!$B$34:$B$777,U$119)+'СЕТ СН'!$I$9+СВЦЭМ!$D$10+'СЕТ СН'!$I$5-'СЕТ СН'!$I$17</f>
        <v>4481.4413278499997</v>
      </c>
      <c r="V122" s="37">
        <f>SUMIFS(СВЦЭМ!$C$34:$C$777,СВЦЭМ!$A$34:$A$777,$A122,СВЦЭМ!$B$34:$B$777,V$119)+'СЕТ СН'!$I$9+СВЦЭМ!$D$10+'СЕТ СН'!$I$5-'СЕТ СН'!$I$17</f>
        <v>4487.3650700999997</v>
      </c>
      <c r="W122" s="37">
        <f>SUMIFS(СВЦЭМ!$C$34:$C$777,СВЦЭМ!$A$34:$A$777,$A122,СВЦЭМ!$B$34:$B$777,W$119)+'СЕТ СН'!$I$9+СВЦЭМ!$D$10+'СЕТ СН'!$I$5-'СЕТ СН'!$I$17</f>
        <v>4533.3258341800001</v>
      </c>
      <c r="X122" s="37">
        <f>SUMIFS(СВЦЭМ!$C$34:$C$777,СВЦЭМ!$A$34:$A$777,$A122,СВЦЭМ!$B$34:$B$777,X$119)+'СЕТ СН'!$I$9+СВЦЭМ!$D$10+'СЕТ СН'!$I$5-'СЕТ СН'!$I$17</f>
        <v>4558.1888252899998</v>
      </c>
      <c r="Y122" s="37">
        <f>SUMIFS(СВЦЭМ!$C$34:$C$777,СВЦЭМ!$A$34:$A$777,$A122,СВЦЭМ!$B$34:$B$777,Y$119)+'СЕТ СН'!$I$9+СВЦЭМ!$D$10+'СЕТ СН'!$I$5-'СЕТ СН'!$I$17</f>
        <v>4622.0417584199995</v>
      </c>
    </row>
    <row r="123" spans="1:27" ht="15.75" x14ac:dyDescent="0.2">
      <c r="A123" s="36">
        <f t="shared" si="3"/>
        <v>43104</v>
      </c>
      <c r="B123" s="37">
        <f>SUMIFS(СВЦЭМ!$C$34:$C$777,СВЦЭМ!$A$34:$A$777,$A123,СВЦЭМ!$B$34:$B$777,B$119)+'СЕТ СН'!$I$9+СВЦЭМ!$D$10+'СЕТ СН'!$I$5-'СЕТ СН'!$I$17</f>
        <v>4704.8814921399999</v>
      </c>
      <c r="C123" s="37">
        <f>SUMIFS(СВЦЭМ!$C$34:$C$777,СВЦЭМ!$A$34:$A$777,$A123,СВЦЭМ!$B$34:$B$777,C$119)+'СЕТ СН'!$I$9+СВЦЭМ!$D$10+'СЕТ СН'!$I$5-'СЕТ СН'!$I$17</f>
        <v>4731.9390066699998</v>
      </c>
      <c r="D123" s="37">
        <f>SUMIFS(СВЦЭМ!$C$34:$C$777,СВЦЭМ!$A$34:$A$777,$A123,СВЦЭМ!$B$34:$B$777,D$119)+'СЕТ СН'!$I$9+СВЦЭМ!$D$10+'СЕТ СН'!$I$5-'СЕТ СН'!$I$17</f>
        <v>4746.3839843599999</v>
      </c>
      <c r="E123" s="37">
        <f>SUMIFS(СВЦЭМ!$C$34:$C$777,СВЦЭМ!$A$34:$A$777,$A123,СВЦЭМ!$B$34:$B$777,E$119)+'СЕТ СН'!$I$9+СВЦЭМ!$D$10+'СЕТ СН'!$I$5-'СЕТ СН'!$I$17</f>
        <v>4743.8755794799999</v>
      </c>
      <c r="F123" s="37">
        <f>SUMIFS(СВЦЭМ!$C$34:$C$777,СВЦЭМ!$A$34:$A$777,$A123,СВЦЭМ!$B$34:$B$777,F$119)+'СЕТ СН'!$I$9+СВЦЭМ!$D$10+'СЕТ СН'!$I$5-'СЕТ СН'!$I$17</f>
        <v>4743.9207259999994</v>
      </c>
      <c r="G123" s="37">
        <f>SUMIFS(СВЦЭМ!$C$34:$C$777,СВЦЭМ!$A$34:$A$777,$A123,СВЦЭМ!$B$34:$B$777,G$119)+'СЕТ СН'!$I$9+СВЦЭМ!$D$10+'СЕТ СН'!$I$5-'СЕТ СН'!$I$17</f>
        <v>4746.6939303499994</v>
      </c>
      <c r="H123" s="37">
        <f>SUMIFS(СВЦЭМ!$C$34:$C$777,СВЦЭМ!$A$34:$A$777,$A123,СВЦЭМ!$B$34:$B$777,H$119)+'СЕТ СН'!$I$9+СВЦЭМ!$D$10+'СЕТ СН'!$I$5-'СЕТ СН'!$I$17</f>
        <v>4748.4809345200001</v>
      </c>
      <c r="I123" s="37">
        <f>SUMIFS(СВЦЭМ!$C$34:$C$777,СВЦЭМ!$A$34:$A$777,$A123,СВЦЭМ!$B$34:$B$777,I$119)+'СЕТ СН'!$I$9+СВЦЭМ!$D$10+'СЕТ СН'!$I$5-'СЕТ СН'!$I$17</f>
        <v>4738.1111605699998</v>
      </c>
      <c r="J123" s="37">
        <f>SUMIFS(СВЦЭМ!$C$34:$C$777,СВЦЭМ!$A$34:$A$777,$A123,СВЦЭМ!$B$34:$B$777,J$119)+'СЕТ СН'!$I$9+СВЦЭМ!$D$10+'СЕТ СН'!$I$5-'СЕТ СН'!$I$17</f>
        <v>4661.8543865900001</v>
      </c>
      <c r="K123" s="37">
        <f>SUMIFS(СВЦЭМ!$C$34:$C$777,СВЦЭМ!$A$34:$A$777,$A123,СВЦЭМ!$B$34:$B$777,K$119)+'СЕТ СН'!$I$9+СВЦЭМ!$D$10+'СЕТ СН'!$I$5-'СЕТ СН'!$I$17</f>
        <v>4560.6980093299999</v>
      </c>
      <c r="L123" s="37">
        <f>SUMIFS(СВЦЭМ!$C$34:$C$777,СВЦЭМ!$A$34:$A$777,$A123,СВЦЭМ!$B$34:$B$777,L$119)+'СЕТ СН'!$I$9+СВЦЭМ!$D$10+'СЕТ СН'!$I$5-'СЕТ СН'!$I$17</f>
        <v>4463.5148306700003</v>
      </c>
      <c r="M123" s="37">
        <f>SUMIFS(СВЦЭМ!$C$34:$C$777,СВЦЭМ!$A$34:$A$777,$A123,СВЦЭМ!$B$34:$B$777,M$119)+'СЕТ СН'!$I$9+СВЦЭМ!$D$10+'СЕТ СН'!$I$5-'СЕТ СН'!$I$17</f>
        <v>4445.0094276500004</v>
      </c>
      <c r="N123" s="37">
        <f>SUMIFS(СВЦЭМ!$C$34:$C$777,СВЦЭМ!$A$34:$A$777,$A123,СВЦЭМ!$B$34:$B$777,N$119)+'СЕТ СН'!$I$9+СВЦЭМ!$D$10+'СЕТ СН'!$I$5-'СЕТ СН'!$I$17</f>
        <v>4452.3668359800004</v>
      </c>
      <c r="O123" s="37">
        <f>SUMIFS(СВЦЭМ!$C$34:$C$777,СВЦЭМ!$A$34:$A$777,$A123,СВЦЭМ!$B$34:$B$777,O$119)+'СЕТ СН'!$I$9+СВЦЭМ!$D$10+'СЕТ СН'!$I$5-'СЕТ СН'!$I$17</f>
        <v>4471.5343497799995</v>
      </c>
      <c r="P123" s="37">
        <f>SUMIFS(СВЦЭМ!$C$34:$C$777,СВЦЭМ!$A$34:$A$777,$A123,СВЦЭМ!$B$34:$B$777,P$119)+'СЕТ СН'!$I$9+СВЦЭМ!$D$10+'СЕТ СН'!$I$5-'СЕТ СН'!$I$17</f>
        <v>4487.7313400699995</v>
      </c>
      <c r="Q123" s="37">
        <f>SUMIFS(СВЦЭМ!$C$34:$C$777,СВЦЭМ!$A$34:$A$777,$A123,СВЦЭМ!$B$34:$B$777,Q$119)+'СЕТ СН'!$I$9+СВЦЭМ!$D$10+'СЕТ СН'!$I$5-'СЕТ СН'!$I$17</f>
        <v>4491.1376146599996</v>
      </c>
      <c r="R123" s="37">
        <f>SUMIFS(СВЦЭМ!$C$34:$C$777,СВЦЭМ!$A$34:$A$777,$A123,СВЦЭМ!$B$34:$B$777,R$119)+'СЕТ СН'!$I$9+СВЦЭМ!$D$10+'СЕТ СН'!$I$5-'СЕТ СН'!$I$17</f>
        <v>4489.9107734099998</v>
      </c>
      <c r="S123" s="37">
        <f>SUMIFS(СВЦЭМ!$C$34:$C$777,СВЦЭМ!$A$34:$A$777,$A123,СВЦЭМ!$B$34:$B$777,S$119)+'СЕТ СН'!$I$9+СВЦЭМ!$D$10+'СЕТ СН'!$I$5-'СЕТ СН'!$I$17</f>
        <v>4457.2585328100004</v>
      </c>
      <c r="T123" s="37">
        <f>SUMIFS(СВЦЭМ!$C$34:$C$777,СВЦЭМ!$A$34:$A$777,$A123,СВЦЭМ!$B$34:$B$777,T$119)+'СЕТ СН'!$I$9+СВЦЭМ!$D$10+'СЕТ СН'!$I$5-'СЕТ СН'!$I$17</f>
        <v>4448.3102195700003</v>
      </c>
      <c r="U123" s="37">
        <f>SUMIFS(СВЦЭМ!$C$34:$C$777,СВЦЭМ!$A$34:$A$777,$A123,СВЦЭМ!$B$34:$B$777,U$119)+'СЕТ СН'!$I$9+СВЦЭМ!$D$10+'СЕТ СН'!$I$5-'СЕТ СН'!$I$17</f>
        <v>4443.9937207599996</v>
      </c>
      <c r="V123" s="37">
        <f>SUMIFS(СВЦЭМ!$C$34:$C$777,СВЦЭМ!$A$34:$A$777,$A123,СВЦЭМ!$B$34:$B$777,V$119)+'СЕТ СН'!$I$9+СВЦЭМ!$D$10+'СЕТ СН'!$I$5-'СЕТ СН'!$I$17</f>
        <v>4448.5244149</v>
      </c>
      <c r="W123" s="37">
        <f>SUMIFS(СВЦЭМ!$C$34:$C$777,СВЦЭМ!$A$34:$A$777,$A123,СВЦЭМ!$B$34:$B$777,W$119)+'СЕТ СН'!$I$9+СВЦЭМ!$D$10+'СЕТ СН'!$I$5-'СЕТ СН'!$I$17</f>
        <v>4514.6518638200005</v>
      </c>
      <c r="X123" s="37">
        <f>SUMIFS(СВЦЭМ!$C$34:$C$777,СВЦЭМ!$A$34:$A$777,$A123,СВЦЭМ!$B$34:$B$777,X$119)+'СЕТ СН'!$I$9+СВЦЭМ!$D$10+'СЕТ СН'!$I$5-'СЕТ СН'!$I$17</f>
        <v>4597.0719712999999</v>
      </c>
      <c r="Y123" s="37">
        <f>SUMIFS(СВЦЭМ!$C$34:$C$777,СВЦЭМ!$A$34:$A$777,$A123,СВЦЭМ!$B$34:$B$777,Y$119)+'СЕТ СН'!$I$9+СВЦЭМ!$D$10+'СЕТ СН'!$I$5-'СЕТ СН'!$I$17</f>
        <v>4639.95369424</v>
      </c>
    </row>
    <row r="124" spans="1:27" ht="15.75" x14ac:dyDescent="0.2">
      <c r="A124" s="36">
        <f t="shared" si="3"/>
        <v>43105</v>
      </c>
      <c r="B124" s="37">
        <f>SUMIFS(СВЦЭМ!$C$34:$C$777,СВЦЭМ!$A$34:$A$777,$A124,СВЦЭМ!$B$34:$B$777,B$119)+'СЕТ СН'!$I$9+СВЦЭМ!$D$10+'СЕТ СН'!$I$5-'СЕТ СН'!$I$17</f>
        <v>4709.47765566</v>
      </c>
      <c r="C124" s="37">
        <f>SUMIFS(СВЦЭМ!$C$34:$C$777,СВЦЭМ!$A$34:$A$777,$A124,СВЦЭМ!$B$34:$B$777,C$119)+'СЕТ СН'!$I$9+СВЦЭМ!$D$10+'СЕТ СН'!$I$5-'СЕТ СН'!$I$17</f>
        <v>4738.9727261600001</v>
      </c>
      <c r="D124" s="37">
        <f>SUMIFS(СВЦЭМ!$C$34:$C$777,СВЦЭМ!$A$34:$A$777,$A124,СВЦЭМ!$B$34:$B$777,D$119)+'СЕТ СН'!$I$9+СВЦЭМ!$D$10+'СЕТ СН'!$I$5-'СЕТ СН'!$I$17</f>
        <v>4809.6683550200005</v>
      </c>
      <c r="E124" s="37">
        <f>SUMIFS(СВЦЭМ!$C$34:$C$777,СВЦЭМ!$A$34:$A$777,$A124,СВЦЭМ!$B$34:$B$777,E$119)+'СЕТ СН'!$I$9+СВЦЭМ!$D$10+'СЕТ СН'!$I$5-'СЕТ СН'!$I$17</f>
        <v>4824.2841008700007</v>
      </c>
      <c r="F124" s="37">
        <f>SUMIFS(СВЦЭМ!$C$34:$C$777,СВЦЭМ!$A$34:$A$777,$A124,СВЦЭМ!$B$34:$B$777,F$119)+'СЕТ СН'!$I$9+СВЦЭМ!$D$10+'СЕТ СН'!$I$5-'СЕТ СН'!$I$17</f>
        <v>4828.7414098999998</v>
      </c>
      <c r="G124" s="37">
        <f>SUMIFS(СВЦЭМ!$C$34:$C$777,СВЦЭМ!$A$34:$A$777,$A124,СВЦЭМ!$B$34:$B$777,G$119)+'СЕТ СН'!$I$9+СВЦЭМ!$D$10+'СЕТ СН'!$I$5-'СЕТ СН'!$I$17</f>
        <v>4822.3110541300002</v>
      </c>
      <c r="H124" s="37">
        <f>SUMIFS(СВЦЭМ!$C$34:$C$777,СВЦЭМ!$A$34:$A$777,$A124,СВЦЭМ!$B$34:$B$777,H$119)+'СЕТ СН'!$I$9+СВЦЭМ!$D$10+'СЕТ СН'!$I$5-'СЕТ СН'!$I$17</f>
        <v>4808.0404614099998</v>
      </c>
      <c r="I124" s="37">
        <f>SUMIFS(СВЦЭМ!$C$34:$C$777,СВЦЭМ!$A$34:$A$777,$A124,СВЦЭМ!$B$34:$B$777,I$119)+'СЕТ СН'!$I$9+СВЦЭМ!$D$10+'СЕТ СН'!$I$5-'СЕТ СН'!$I$17</f>
        <v>4752.9142767799995</v>
      </c>
      <c r="J124" s="37">
        <f>SUMIFS(СВЦЭМ!$C$34:$C$777,СВЦЭМ!$A$34:$A$777,$A124,СВЦЭМ!$B$34:$B$777,J$119)+'СЕТ СН'!$I$9+СВЦЭМ!$D$10+'СЕТ СН'!$I$5-'СЕТ СН'!$I$17</f>
        <v>4684.72604056</v>
      </c>
      <c r="K124" s="37">
        <f>SUMIFS(СВЦЭМ!$C$34:$C$777,СВЦЭМ!$A$34:$A$777,$A124,СВЦЭМ!$B$34:$B$777,K$119)+'СЕТ СН'!$I$9+СВЦЭМ!$D$10+'СЕТ СН'!$I$5-'СЕТ СН'!$I$17</f>
        <v>4578.4963660200001</v>
      </c>
      <c r="L124" s="37">
        <f>SUMIFS(СВЦЭМ!$C$34:$C$777,СВЦЭМ!$A$34:$A$777,$A124,СВЦЭМ!$B$34:$B$777,L$119)+'СЕТ СН'!$I$9+СВЦЭМ!$D$10+'СЕТ СН'!$I$5-'СЕТ СН'!$I$17</f>
        <v>4470.0302237900005</v>
      </c>
      <c r="M124" s="37">
        <f>SUMIFS(СВЦЭМ!$C$34:$C$777,СВЦЭМ!$A$34:$A$777,$A124,СВЦЭМ!$B$34:$B$777,M$119)+'СЕТ СН'!$I$9+СВЦЭМ!$D$10+'СЕТ СН'!$I$5-'СЕТ СН'!$I$17</f>
        <v>4442.2391327599998</v>
      </c>
      <c r="N124" s="37">
        <f>SUMIFS(СВЦЭМ!$C$34:$C$777,СВЦЭМ!$A$34:$A$777,$A124,СВЦЭМ!$B$34:$B$777,N$119)+'СЕТ СН'!$I$9+СВЦЭМ!$D$10+'СЕТ СН'!$I$5-'СЕТ СН'!$I$17</f>
        <v>4449.0599513999996</v>
      </c>
      <c r="O124" s="37">
        <f>SUMIFS(СВЦЭМ!$C$34:$C$777,СВЦЭМ!$A$34:$A$777,$A124,СВЦЭМ!$B$34:$B$777,O$119)+'СЕТ СН'!$I$9+СВЦЭМ!$D$10+'СЕТ СН'!$I$5-'СЕТ СН'!$I$17</f>
        <v>4462.8128189400004</v>
      </c>
      <c r="P124" s="37">
        <f>SUMIFS(СВЦЭМ!$C$34:$C$777,СВЦЭМ!$A$34:$A$777,$A124,СВЦЭМ!$B$34:$B$777,P$119)+'СЕТ СН'!$I$9+СВЦЭМ!$D$10+'СЕТ СН'!$I$5-'СЕТ СН'!$I$17</f>
        <v>4474.26032854</v>
      </c>
      <c r="Q124" s="37">
        <f>SUMIFS(СВЦЭМ!$C$34:$C$777,СВЦЭМ!$A$34:$A$777,$A124,СВЦЭМ!$B$34:$B$777,Q$119)+'СЕТ СН'!$I$9+СВЦЭМ!$D$10+'СЕТ СН'!$I$5-'СЕТ СН'!$I$17</f>
        <v>4490.1396094499996</v>
      </c>
      <c r="R124" s="37">
        <f>SUMIFS(СВЦЭМ!$C$34:$C$777,СВЦЭМ!$A$34:$A$777,$A124,СВЦЭМ!$B$34:$B$777,R$119)+'СЕТ СН'!$I$9+СВЦЭМ!$D$10+'СЕТ СН'!$I$5-'СЕТ СН'!$I$17</f>
        <v>4500.78732072</v>
      </c>
      <c r="S124" s="37">
        <f>SUMIFS(СВЦЭМ!$C$34:$C$777,СВЦЭМ!$A$34:$A$777,$A124,СВЦЭМ!$B$34:$B$777,S$119)+'СЕТ СН'!$I$9+СВЦЭМ!$D$10+'СЕТ СН'!$I$5-'СЕТ СН'!$I$17</f>
        <v>4478.0117516500004</v>
      </c>
      <c r="T124" s="37">
        <f>SUMIFS(СВЦЭМ!$C$34:$C$777,СВЦЭМ!$A$34:$A$777,$A124,СВЦЭМ!$B$34:$B$777,T$119)+'СЕТ СН'!$I$9+СВЦЭМ!$D$10+'СЕТ СН'!$I$5-'СЕТ СН'!$I$17</f>
        <v>4451.2303627600004</v>
      </c>
      <c r="U124" s="37">
        <f>SUMIFS(СВЦЭМ!$C$34:$C$777,СВЦЭМ!$A$34:$A$777,$A124,СВЦЭМ!$B$34:$B$777,U$119)+'СЕТ СН'!$I$9+СВЦЭМ!$D$10+'СЕТ СН'!$I$5-'СЕТ СН'!$I$17</f>
        <v>4450.7046236300002</v>
      </c>
      <c r="V124" s="37">
        <f>SUMIFS(СВЦЭМ!$C$34:$C$777,СВЦЭМ!$A$34:$A$777,$A124,СВЦЭМ!$B$34:$B$777,V$119)+'СЕТ СН'!$I$9+СВЦЭМ!$D$10+'СЕТ СН'!$I$5-'СЕТ СН'!$I$17</f>
        <v>4465.5239669800003</v>
      </c>
      <c r="W124" s="37">
        <f>SUMIFS(СВЦЭМ!$C$34:$C$777,СВЦЭМ!$A$34:$A$777,$A124,СВЦЭМ!$B$34:$B$777,W$119)+'СЕТ СН'!$I$9+СВЦЭМ!$D$10+'СЕТ СН'!$I$5-'СЕТ СН'!$I$17</f>
        <v>4531.6170071300003</v>
      </c>
      <c r="X124" s="37">
        <f>SUMIFS(СВЦЭМ!$C$34:$C$777,СВЦЭМ!$A$34:$A$777,$A124,СВЦЭМ!$B$34:$B$777,X$119)+'СЕТ СН'!$I$9+СВЦЭМ!$D$10+'СЕТ СН'!$I$5-'СЕТ СН'!$I$17</f>
        <v>4615.5703810999994</v>
      </c>
      <c r="Y124" s="37">
        <f>SUMIFS(СВЦЭМ!$C$34:$C$777,СВЦЭМ!$A$34:$A$777,$A124,СВЦЭМ!$B$34:$B$777,Y$119)+'СЕТ СН'!$I$9+СВЦЭМ!$D$10+'СЕТ СН'!$I$5-'СЕТ СН'!$I$17</f>
        <v>4688.4746423200004</v>
      </c>
    </row>
    <row r="125" spans="1:27" ht="15.75" x14ac:dyDescent="0.2">
      <c r="A125" s="36">
        <f t="shared" si="3"/>
        <v>43106</v>
      </c>
      <c r="B125" s="37">
        <f>SUMIFS(СВЦЭМ!$C$34:$C$777,СВЦЭМ!$A$34:$A$777,$A125,СВЦЭМ!$B$34:$B$777,B$119)+'СЕТ СН'!$I$9+СВЦЭМ!$D$10+'СЕТ СН'!$I$5-'СЕТ СН'!$I$17</f>
        <v>4740.86326758</v>
      </c>
      <c r="C125" s="37">
        <f>SUMIFS(СВЦЭМ!$C$34:$C$777,СВЦЭМ!$A$34:$A$777,$A125,СВЦЭМ!$B$34:$B$777,C$119)+'СЕТ СН'!$I$9+СВЦЭМ!$D$10+'СЕТ СН'!$I$5-'СЕТ СН'!$I$17</f>
        <v>4782.1678522499997</v>
      </c>
      <c r="D125" s="37">
        <f>SUMIFS(СВЦЭМ!$C$34:$C$777,СВЦЭМ!$A$34:$A$777,$A125,СВЦЭМ!$B$34:$B$777,D$119)+'СЕТ СН'!$I$9+СВЦЭМ!$D$10+'СЕТ СН'!$I$5-'СЕТ СН'!$I$17</f>
        <v>4829.5133419799995</v>
      </c>
      <c r="E125" s="37">
        <f>SUMIFS(СВЦЭМ!$C$34:$C$777,СВЦЭМ!$A$34:$A$777,$A125,СВЦЭМ!$B$34:$B$777,E$119)+'СЕТ СН'!$I$9+СВЦЭМ!$D$10+'СЕТ СН'!$I$5-'СЕТ СН'!$I$17</f>
        <v>4839.2229738899996</v>
      </c>
      <c r="F125" s="37">
        <f>SUMIFS(СВЦЭМ!$C$34:$C$777,СВЦЭМ!$A$34:$A$777,$A125,СВЦЭМ!$B$34:$B$777,F$119)+'СЕТ СН'!$I$9+СВЦЭМ!$D$10+'СЕТ СН'!$I$5-'СЕТ СН'!$I$17</f>
        <v>4840.0756635200005</v>
      </c>
      <c r="G125" s="37">
        <f>SUMIFS(СВЦЭМ!$C$34:$C$777,СВЦЭМ!$A$34:$A$777,$A125,СВЦЭМ!$B$34:$B$777,G$119)+'СЕТ СН'!$I$9+СВЦЭМ!$D$10+'СЕТ СН'!$I$5-'СЕТ СН'!$I$17</f>
        <v>4834.5890197099998</v>
      </c>
      <c r="H125" s="37">
        <f>SUMIFS(СВЦЭМ!$C$34:$C$777,СВЦЭМ!$A$34:$A$777,$A125,СВЦЭМ!$B$34:$B$777,H$119)+'СЕТ СН'!$I$9+СВЦЭМ!$D$10+'СЕТ СН'!$I$5-'СЕТ СН'!$I$17</f>
        <v>4813.0844557299997</v>
      </c>
      <c r="I125" s="37">
        <f>SUMIFS(СВЦЭМ!$C$34:$C$777,СВЦЭМ!$A$34:$A$777,$A125,СВЦЭМ!$B$34:$B$777,I$119)+'СЕТ СН'!$I$9+СВЦЭМ!$D$10+'СЕТ СН'!$I$5-'СЕТ СН'!$I$17</f>
        <v>4754.06481351</v>
      </c>
      <c r="J125" s="37">
        <f>SUMIFS(СВЦЭМ!$C$34:$C$777,СВЦЭМ!$A$34:$A$777,$A125,СВЦЭМ!$B$34:$B$777,J$119)+'СЕТ СН'!$I$9+СВЦЭМ!$D$10+'СЕТ СН'!$I$5-'СЕТ СН'!$I$17</f>
        <v>4686.9528851499999</v>
      </c>
      <c r="K125" s="37">
        <f>SUMIFS(СВЦЭМ!$C$34:$C$777,СВЦЭМ!$A$34:$A$777,$A125,СВЦЭМ!$B$34:$B$777,K$119)+'СЕТ СН'!$I$9+СВЦЭМ!$D$10+'СЕТ СН'!$I$5-'СЕТ СН'!$I$17</f>
        <v>4581.2669014499998</v>
      </c>
      <c r="L125" s="37">
        <f>SUMIFS(СВЦЭМ!$C$34:$C$777,СВЦЭМ!$A$34:$A$777,$A125,СВЦЭМ!$B$34:$B$777,L$119)+'СЕТ СН'!$I$9+СВЦЭМ!$D$10+'СЕТ СН'!$I$5-'СЕТ СН'!$I$17</f>
        <v>4473.32971774</v>
      </c>
      <c r="M125" s="37">
        <f>SUMIFS(СВЦЭМ!$C$34:$C$777,СВЦЭМ!$A$34:$A$777,$A125,СВЦЭМ!$B$34:$B$777,M$119)+'СЕТ СН'!$I$9+СВЦЭМ!$D$10+'СЕТ СН'!$I$5-'СЕТ СН'!$I$17</f>
        <v>4454.1936553599999</v>
      </c>
      <c r="N125" s="37">
        <f>SUMIFS(СВЦЭМ!$C$34:$C$777,СВЦЭМ!$A$34:$A$777,$A125,СВЦЭМ!$B$34:$B$777,N$119)+'СЕТ СН'!$I$9+СВЦЭМ!$D$10+'СЕТ СН'!$I$5-'СЕТ СН'!$I$17</f>
        <v>4466.3365772400002</v>
      </c>
      <c r="O125" s="37">
        <f>SUMIFS(СВЦЭМ!$C$34:$C$777,СВЦЭМ!$A$34:$A$777,$A125,СВЦЭМ!$B$34:$B$777,O$119)+'СЕТ СН'!$I$9+СВЦЭМ!$D$10+'СЕТ СН'!$I$5-'СЕТ СН'!$I$17</f>
        <v>4478.00014207</v>
      </c>
      <c r="P125" s="37">
        <f>SUMIFS(СВЦЭМ!$C$34:$C$777,СВЦЭМ!$A$34:$A$777,$A125,СВЦЭМ!$B$34:$B$777,P$119)+'СЕТ СН'!$I$9+СВЦЭМ!$D$10+'СЕТ СН'!$I$5-'СЕТ СН'!$I$17</f>
        <v>4498.3684835200002</v>
      </c>
      <c r="Q125" s="37">
        <f>SUMIFS(СВЦЭМ!$C$34:$C$777,СВЦЭМ!$A$34:$A$777,$A125,СВЦЭМ!$B$34:$B$777,Q$119)+'СЕТ СН'!$I$9+СВЦЭМ!$D$10+'СЕТ СН'!$I$5-'СЕТ СН'!$I$17</f>
        <v>4507.1177932999999</v>
      </c>
      <c r="R125" s="37">
        <f>SUMIFS(СВЦЭМ!$C$34:$C$777,СВЦЭМ!$A$34:$A$777,$A125,СВЦЭМ!$B$34:$B$777,R$119)+'СЕТ СН'!$I$9+СВЦЭМ!$D$10+'СЕТ СН'!$I$5-'СЕТ СН'!$I$17</f>
        <v>4505.4881991700004</v>
      </c>
      <c r="S125" s="37">
        <f>SUMIFS(СВЦЭМ!$C$34:$C$777,СВЦЭМ!$A$34:$A$777,$A125,СВЦЭМ!$B$34:$B$777,S$119)+'СЕТ СН'!$I$9+СВЦЭМ!$D$10+'СЕТ СН'!$I$5-'СЕТ СН'!$I$17</f>
        <v>4477.1570339999998</v>
      </c>
      <c r="T125" s="37">
        <f>SUMIFS(СВЦЭМ!$C$34:$C$777,СВЦЭМ!$A$34:$A$777,$A125,СВЦЭМ!$B$34:$B$777,T$119)+'СЕТ СН'!$I$9+СВЦЭМ!$D$10+'СЕТ СН'!$I$5-'СЕТ СН'!$I$17</f>
        <v>4452.1892251399995</v>
      </c>
      <c r="U125" s="37">
        <f>SUMIFS(СВЦЭМ!$C$34:$C$777,СВЦЭМ!$A$34:$A$777,$A125,СВЦЭМ!$B$34:$B$777,U$119)+'СЕТ СН'!$I$9+СВЦЭМ!$D$10+'СЕТ СН'!$I$5-'СЕТ СН'!$I$17</f>
        <v>4453.3739552400002</v>
      </c>
      <c r="V125" s="37">
        <f>SUMIFS(СВЦЭМ!$C$34:$C$777,СВЦЭМ!$A$34:$A$777,$A125,СВЦЭМ!$B$34:$B$777,V$119)+'СЕТ СН'!$I$9+СВЦЭМ!$D$10+'СЕТ СН'!$I$5-'СЕТ СН'!$I$17</f>
        <v>4466.0785329500004</v>
      </c>
      <c r="W125" s="37">
        <f>SUMIFS(СВЦЭМ!$C$34:$C$777,СВЦЭМ!$A$34:$A$777,$A125,СВЦЭМ!$B$34:$B$777,W$119)+'СЕТ СН'!$I$9+СВЦЭМ!$D$10+'СЕТ СН'!$I$5-'СЕТ СН'!$I$17</f>
        <v>4533.5253660199996</v>
      </c>
      <c r="X125" s="37">
        <f>SUMIFS(СВЦЭМ!$C$34:$C$777,СВЦЭМ!$A$34:$A$777,$A125,СВЦЭМ!$B$34:$B$777,X$119)+'СЕТ СН'!$I$9+СВЦЭМ!$D$10+'СЕТ СН'!$I$5-'СЕТ СН'!$I$17</f>
        <v>4627.6472817599997</v>
      </c>
      <c r="Y125" s="37">
        <f>SUMIFS(СВЦЭМ!$C$34:$C$777,СВЦЭМ!$A$34:$A$777,$A125,СВЦЭМ!$B$34:$B$777,Y$119)+'СЕТ СН'!$I$9+СВЦЭМ!$D$10+'СЕТ СН'!$I$5-'СЕТ СН'!$I$17</f>
        <v>4697.4214598799999</v>
      </c>
    </row>
    <row r="126" spans="1:27" ht="15.75" x14ac:dyDescent="0.2">
      <c r="A126" s="36">
        <f t="shared" si="3"/>
        <v>43107</v>
      </c>
      <c r="B126" s="37">
        <f>SUMIFS(СВЦЭМ!$C$34:$C$777,СВЦЭМ!$A$34:$A$777,$A126,СВЦЭМ!$B$34:$B$777,B$119)+'СЕТ СН'!$I$9+СВЦЭМ!$D$10+'СЕТ СН'!$I$5-'СЕТ СН'!$I$17</f>
        <v>4726.6334677700006</v>
      </c>
      <c r="C126" s="37">
        <f>SUMIFS(СВЦЭМ!$C$34:$C$777,СВЦЭМ!$A$34:$A$777,$A126,СВЦЭМ!$B$34:$B$777,C$119)+'СЕТ СН'!$I$9+СВЦЭМ!$D$10+'СЕТ СН'!$I$5-'СЕТ СН'!$I$17</f>
        <v>4738.8075825799997</v>
      </c>
      <c r="D126" s="37">
        <f>SUMIFS(СВЦЭМ!$C$34:$C$777,СВЦЭМ!$A$34:$A$777,$A126,СВЦЭМ!$B$34:$B$777,D$119)+'СЕТ СН'!$I$9+СВЦЭМ!$D$10+'СЕТ СН'!$I$5-'СЕТ СН'!$I$17</f>
        <v>4796.5194121499999</v>
      </c>
      <c r="E126" s="37">
        <f>SUMIFS(СВЦЭМ!$C$34:$C$777,СВЦЭМ!$A$34:$A$777,$A126,СВЦЭМ!$B$34:$B$777,E$119)+'СЕТ СН'!$I$9+СВЦЭМ!$D$10+'СЕТ СН'!$I$5-'СЕТ СН'!$I$17</f>
        <v>4821.2061491699997</v>
      </c>
      <c r="F126" s="37">
        <f>SUMIFS(СВЦЭМ!$C$34:$C$777,СВЦЭМ!$A$34:$A$777,$A126,СВЦЭМ!$B$34:$B$777,F$119)+'СЕТ СН'!$I$9+СВЦЭМ!$D$10+'СЕТ СН'!$I$5-'СЕТ СН'!$I$17</f>
        <v>4821.1906021000004</v>
      </c>
      <c r="G126" s="37">
        <f>SUMIFS(СВЦЭМ!$C$34:$C$777,СВЦЭМ!$A$34:$A$777,$A126,СВЦЭМ!$B$34:$B$777,G$119)+'СЕТ СН'!$I$9+СВЦЭМ!$D$10+'СЕТ СН'!$I$5-'СЕТ СН'!$I$17</f>
        <v>4821.6538604999996</v>
      </c>
      <c r="H126" s="37">
        <f>SUMIFS(СВЦЭМ!$C$34:$C$777,СВЦЭМ!$A$34:$A$777,$A126,СВЦЭМ!$B$34:$B$777,H$119)+'СЕТ СН'!$I$9+СВЦЭМ!$D$10+'СЕТ СН'!$I$5-'СЕТ СН'!$I$17</f>
        <v>4828.5204679400003</v>
      </c>
      <c r="I126" s="37">
        <f>SUMIFS(СВЦЭМ!$C$34:$C$777,СВЦЭМ!$A$34:$A$777,$A126,СВЦЭМ!$B$34:$B$777,I$119)+'СЕТ СН'!$I$9+СВЦЭМ!$D$10+'СЕТ СН'!$I$5-'СЕТ СН'!$I$17</f>
        <v>4748.7027091800001</v>
      </c>
      <c r="J126" s="37">
        <f>SUMIFS(СВЦЭМ!$C$34:$C$777,СВЦЭМ!$A$34:$A$777,$A126,СВЦЭМ!$B$34:$B$777,J$119)+'СЕТ СН'!$I$9+СВЦЭМ!$D$10+'СЕТ СН'!$I$5-'СЕТ СН'!$I$17</f>
        <v>4720.7245124400006</v>
      </c>
      <c r="K126" s="37">
        <f>SUMIFS(СВЦЭМ!$C$34:$C$777,СВЦЭМ!$A$34:$A$777,$A126,СВЦЭМ!$B$34:$B$777,K$119)+'СЕТ СН'!$I$9+СВЦЭМ!$D$10+'СЕТ СН'!$I$5-'СЕТ СН'!$I$17</f>
        <v>4613.0006100500004</v>
      </c>
      <c r="L126" s="37">
        <f>SUMIFS(СВЦЭМ!$C$34:$C$777,СВЦЭМ!$A$34:$A$777,$A126,СВЦЭМ!$B$34:$B$777,L$119)+'СЕТ СН'!$I$9+СВЦЭМ!$D$10+'СЕТ СН'!$I$5-'СЕТ СН'!$I$17</f>
        <v>4495.6452906699997</v>
      </c>
      <c r="M126" s="37">
        <f>SUMIFS(СВЦЭМ!$C$34:$C$777,СВЦЭМ!$A$34:$A$777,$A126,СВЦЭМ!$B$34:$B$777,M$119)+'СЕТ СН'!$I$9+СВЦЭМ!$D$10+'СЕТ СН'!$I$5-'СЕТ СН'!$I$17</f>
        <v>4474.2156655199997</v>
      </c>
      <c r="N126" s="37">
        <f>SUMIFS(СВЦЭМ!$C$34:$C$777,СВЦЭМ!$A$34:$A$777,$A126,СВЦЭМ!$B$34:$B$777,N$119)+'СЕТ СН'!$I$9+СВЦЭМ!$D$10+'СЕТ СН'!$I$5-'СЕТ СН'!$I$17</f>
        <v>4470.6166492900002</v>
      </c>
      <c r="O126" s="37">
        <f>SUMIFS(СВЦЭМ!$C$34:$C$777,СВЦЭМ!$A$34:$A$777,$A126,СВЦЭМ!$B$34:$B$777,O$119)+'СЕТ СН'!$I$9+СВЦЭМ!$D$10+'СЕТ СН'!$I$5-'СЕТ СН'!$I$17</f>
        <v>4484.6227671799998</v>
      </c>
      <c r="P126" s="37">
        <f>SUMIFS(СВЦЭМ!$C$34:$C$777,СВЦЭМ!$A$34:$A$777,$A126,СВЦЭМ!$B$34:$B$777,P$119)+'СЕТ СН'!$I$9+СВЦЭМ!$D$10+'СЕТ СН'!$I$5-'СЕТ СН'!$I$17</f>
        <v>4500.9685553500003</v>
      </c>
      <c r="Q126" s="37">
        <f>SUMIFS(СВЦЭМ!$C$34:$C$777,СВЦЭМ!$A$34:$A$777,$A126,СВЦЭМ!$B$34:$B$777,Q$119)+'СЕТ СН'!$I$9+СВЦЭМ!$D$10+'СЕТ СН'!$I$5-'СЕТ СН'!$I$17</f>
        <v>4512.8779488199998</v>
      </c>
      <c r="R126" s="37">
        <f>SUMIFS(СВЦЭМ!$C$34:$C$777,СВЦЭМ!$A$34:$A$777,$A126,СВЦЭМ!$B$34:$B$777,R$119)+'СЕТ СН'!$I$9+СВЦЭМ!$D$10+'СЕТ СН'!$I$5-'СЕТ СН'!$I$17</f>
        <v>4513.4527944000001</v>
      </c>
      <c r="S126" s="37">
        <f>SUMIFS(СВЦЭМ!$C$34:$C$777,СВЦЭМ!$A$34:$A$777,$A126,СВЦЭМ!$B$34:$B$777,S$119)+'СЕТ СН'!$I$9+СВЦЭМ!$D$10+'СЕТ СН'!$I$5-'СЕТ СН'!$I$17</f>
        <v>4489.7807575799998</v>
      </c>
      <c r="T126" s="37">
        <f>SUMIFS(СВЦЭМ!$C$34:$C$777,СВЦЭМ!$A$34:$A$777,$A126,СВЦЭМ!$B$34:$B$777,T$119)+'СЕТ СН'!$I$9+СВЦЭМ!$D$10+'СЕТ СН'!$I$5-'СЕТ СН'!$I$17</f>
        <v>4449.2087675000002</v>
      </c>
      <c r="U126" s="37">
        <f>SUMIFS(СВЦЭМ!$C$34:$C$777,СВЦЭМ!$A$34:$A$777,$A126,СВЦЭМ!$B$34:$B$777,U$119)+'СЕТ СН'!$I$9+СВЦЭМ!$D$10+'СЕТ СН'!$I$5-'СЕТ СН'!$I$17</f>
        <v>4450.8476539900003</v>
      </c>
      <c r="V126" s="37">
        <f>SUMIFS(СВЦЭМ!$C$34:$C$777,СВЦЭМ!$A$34:$A$777,$A126,СВЦЭМ!$B$34:$B$777,V$119)+'СЕТ СН'!$I$9+СВЦЭМ!$D$10+'СЕТ СН'!$I$5-'СЕТ СН'!$I$17</f>
        <v>4470.2816071200004</v>
      </c>
      <c r="W126" s="37">
        <f>SUMIFS(СВЦЭМ!$C$34:$C$777,СВЦЭМ!$A$34:$A$777,$A126,СВЦЭМ!$B$34:$B$777,W$119)+'СЕТ СН'!$I$9+СВЦЭМ!$D$10+'СЕТ СН'!$I$5-'СЕТ СН'!$I$17</f>
        <v>4533.2097868399997</v>
      </c>
      <c r="X126" s="37">
        <f>SUMIFS(СВЦЭМ!$C$34:$C$777,СВЦЭМ!$A$34:$A$777,$A126,СВЦЭМ!$B$34:$B$777,X$119)+'СЕТ СН'!$I$9+СВЦЭМ!$D$10+'СЕТ СН'!$I$5-'СЕТ СН'!$I$17</f>
        <v>4619.1290633600001</v>
      </c>
      <c r="Y126" s="37">
        <f>SUMIFS(СВЦЭМ!$C$34:$C$777,СВЦЭМ!$A$34:$A$777,$A126,СВЦЭМ!$B$34:$B$777,Y$119)+'СЕТ СН'!$I$9+СВЦЭМ!$D$10+'СЕТ СН'!$I$5-'СЕТ СН'!$I$17</f>
        <v>4640.66172732</v>
      </c>
    </row>
    <row r="127" spans="1:27" ht="15.75" x14ac:dyDescent="0.2">
      <c r="A127" s="36">
        <f t="shared" si="3"/>
        <v>43108</v>
      </c>
      <c r="B127" s="37">
        <f>SUMIFS(СВЦЭМ!$C$34:$C$777,СВЦЭМ!$A$34:$A$777,$A127,СВЦЭМ!$B$34:$B$777,B$119)+'СЕТ СН'!$I$9+СВЦЭМ!$D$10+'СЕТ СН'!$I$5-'СЕТ СН'!$I$17</f>
        <v>4644.31925589</v>
      </c>
      <c r="C127" s="37">
        <f>SUMIFS(СВЦЭМ!$C$34:$C$777,СВЦЭМ!$A$34:$A$777,$A127,СВЦЭМ!$B$34:$B$777,C$119)+'СЕТ СН'!$I$9+СВЦЭМ!$D$10+'СЕТ СН'!$I$5-'СЕТ СН'!$I$17</f>
        <v>4727.5743360299994</v>
      </c>
      <c r="D127" s="37">
        <f>SUMIFS(СВЦЭМ!$C$34:$C$777,СВЦЭМ!$A$34:$A$777,$A127,СВЦЭМ!$B$34:$B$777,D$119)+'СЕТ СН'!$I$9+СВЦЭМ!$D$10+'СЕТ СН'!$I$5-'СЕТ СН'!$I$17</f>
        <v>4806.1417406800001</v>
      </c>
      <c r="E127" s="37">
        <f>SUMIFS(СВЦЭМ!$C$34:$C$777,СВЦЭМ!$A$34:$A$777,$A127,СВЦЭМ!$B$34:$B$777,E$119)+'СЕТ СН'!$I$9+СВЦЭМ!$D$10+'СЕТ СН'!$I$5-'СЕТ СН'!$I$17</f>
        <v>4822.5648341599999</v>
      </c>
      <c r="F127" s="37">
        <f>SUMIFS(СВЦЭМ!$C$34:$C$777,СВЦЭМ!$A$34:$A$777,$A127,СВЦЭМ!$B$34:$B$777,F$119)+'СЕТ СН'!$I$9+СВЦЭМ!$D$10+'СЕТ СН'!$I$5-'СЕТ СН'!$I$17</f>
        <v>4825.46102763</v>
      </c>
      <c r="G127" s="37">
        <f>SUMIFS(СВЦЭМ!$C$34:$C$777,СВЦЭМ!$A$34:$A$777,$A127,СВЦЭМ!$B$34:$B$777,G$119)+'СЕТ СН'!$I$9+СВЦЭМ!$D$10+'СЕТ СН'!$I$5-'СЕТ СН'!$I$17</f>
        <v>4827.0955506399996</v>
      </c>
      <c r="H127" s="37">
        <f>SUMIFS(СВЦЭМ!$C$34:$C$777,СВЦЭМ!$A$34:$A$777,$A127,СВЦЭМ!$B$34:$B$777,H$119)+'СЕТ СН'!$I$9+СВЦЭМ!$D$10+'СЕТ СН'!$I$5-'СЕТ СН'!$I$17</f>
        <v>4832.7970063700004</v>
      </c>
      <c r="I127" s="37">
        <f>SUMIFS(СВЦЭМ!$C$34:$C$777,СВЦЭМ!$A$34:$A$777,$A127,СВЦЭМ!$B$34:$B$777,I$119)+'СЕТ СН'!$I$9+СВЦЭМ!$D$10+'СЕТ СН'!$I$5-'СЕТ СН'!$I$17</f>
        <v>4800.4712133500007</v>
      </c>
      <c r="J127" s="37">
        <f>SUMIFS(СВЦЭМ!$C$34:$C$777,СВЦЭМ!$A$34:$A$777,$A127,СВЦЭМ!$B$34:$B$777,J$119)+'СЕТ СН'!$I$9+СВЦЭМ!$D$10+'СЕТ СН'!$I$5-'СЕТ СН'!$I$17</f>
        <v>4721.53101152</v>
      </c>
      <c r="K127" s="37">
        <f>SUMIFS(СВЦЭМ!$C$34:$C$777,СВЦЭМ!$A$34:$A$777,$A127,СВЦЭМ!$B$34:$B$777,K$119)+'СЕТ СН'!$I$9+СВЦЭМ!$D$10+'СЕТ СН'!$I$5-'СЕТ СН'!$I$17</f>
        <v>4615.8577598399997</v>
      </c>
      <c r="L127" s="37">
        <f>SUMIFS(СВЦЭМ!$C$34:$C$777,СВЦЭМ!$A$34:$A$777,$A127,СВЦЭМ!$B$34:$B$777,L$119)+'СЕТ СН'!$I$9+СВЦЭМ!$D$10+'СЕТ СН'!$I$5-'СЕТ СН'!$I$17</f>
        <v>4511.9299820599999</v>
      </c>
      <c r="M127" s="37">
        <f>SUMIFS(СВЦЭМ!$C$34:$C$777,СВЦЭМ!$A$34:$A$777,$A127,СВЦЭМ!$B$34:$B$777,M$119)+'СЕТ СН'!$I$9+СВЦЭМ!$D$10+'СЕТ СН'!$I$5-'СЕТ СН'!$I$17</f>
        <v>4490.4608281999999</v>
      </c>
      <c r="N127" s="37">
        <f>SUMIFS(СВЦЭМ!$C$34:$C$777,СВЦЭМ!$A$34:$A$777,$A127,СВЦЭМ!$B$34:$B$777,N$119)+'СЕТ СН'!$I$9+СВЦЭМ!$D$10+'СЕТ СН'!$I$5-'СЕТ СН'!$I$17</f>
        <v>4492.5225822100001</v>
      </c>
      <c r="O127" s="37">
        <f>SUMIFS(СВЦЭМ!$C$34:$C$777,СВЦЭМ!$A$34:$A$777,$A127,СВЦЭМ!$B$34:$B$777,O$119)+'СЕТ СН'!$I$9+СВЦЭМ!$D$10+'СЕТ СН'!$I$5-'СЕТ СН'!$I$17</f>
        <v>4506.5248812</v>
      </c>
      <c r="P127" s="37">
        <f>SUMIFS(СВЦЭМ!$C$34:$C$777,СВЦЭМ!$A$34:$A$777,$A127,СВЦЭМ!$B$34:$B$777,P$119)+'СЕТ СН'!$I$9+СВЦЭМ!$D$10+'СЕТ СН'!$I$5-'СЕТ СН'!$I$17</f>
        <v>4519.3347741600001</v>
      </c>
      <c r="Q127" s="37">
        <f>SUMIFS(СВЦЭМ!$C$34:$C$777,СВЦЭМ!$A$34:$A$777,$A127,СВЦЭМ!$B$34:$B$777,Q$119)+'СЕТ СН'!$I$9+СВЦЭМ!$D$10+'СЕТ СН'!$I$5-'СЕТ СН'!$I$17</f>
        <v>4522.7865355200001</v>
      </c>
      <c r="R127" s="37">
        <f>SUMIFS(СВЦЭМ!$C$34:$C$777,СВЦЭМ!$A$34:$A$777,$A127,СВЦЭМ!$B$34:$B$777,R$119)+'СЕТ СН'!$I$9+СВЦЭМ!$D$10+'СЕТ СН'!$I$5-'СЕТ СН'!$I$17</f>
        <v>4520.9466213200003</v>
      </c>
      <c r="S127" s="37">
        <f>SUMIFS(СВЦЭМ!$C$34:$C$777,СВЦЭМ!$A$34:$A$777,$A127,СВЦЭМ!$B$34:$B$777,S$119)+'СЕТ СН'!$I$9+СВЦЭМ!$D$10+'СЕТ СН'!$I$5-'СЕТ СН'!$I$17</f>
        <v>4512.8154418499998</v>
      </c>
      <c r="T127" s="37">
        <f>SUMIFS(СВЦЭМ!$C$34:$C$777,СВЦЭМ!$A$34:$A$777,$A127,СВЦЭМ!$B$34:$B$777,T$119)+'СЕТ СН'!$I$9+СВЦЭМ!$D$10+'СЕТ СН'!$I$5-'СЕТ СН'!$I$17</f>
        <v>4477.7787669099998</v>
      </c>
      <c r="U127" s="37">
        <f>SUMIFS(СВЦЭМ!$C$34:$C$777,СВЦЭМ!$A$34:$A$777,$A127,СВЦЭМ!$B$34:$B$777,U$119)+'СЕТ СН'!$I$9+СВЦЭМ!$D$10+'СЕТ СН'!$I$5-'СЕТ СН'!$I$17</f>
        <v>4472.9014293999999</v>
      </c>
      <c r="V127" s="37">
        <f>SUMIFS(СВЦЭМ!$C$34:$C$777,СВЦЭМ!$A$34:$A$777,$A127,СВЦЭМ!$B$34:$B$777,V$119)+'СЕТ СН'!$I$9+СВЦЭМ!$D$10+'СЕТ СН'!$I$5-'СЕТ СН'!$I$17</f>
        <v>4493.2163115100002</v>
      </c>
      <c r="W127" s="37">
        <f>SUMIFS(СВЦЭМ!$C$34:$C$777,СВЦЭМ!$A$34:$A$777,$A127,СВЦЭМ!$B$34:$B$777,W$119)+'СЕТ СН'!$I$9+СВЦЭМ!$D$10+'СЕТ СН'!$I$5-'СЕТ СН'!$I$17</f>
        <v>4549.9699545200001</v>
      </c>
      <c r="X127" s="37">
        <f>SUMIFS(СВЦЭМ!$C$34:$C$777,СВЦЭМ!$A$34:$A$777,$A127,СВЦЭМ!$B$34:$B$777,X$119)+'СЕТ СН'!$I$9+СВЦЭМ!$D$10+'СЕТ СН'!$I$5-'СЕТ СН'!$I$17</f>
        <v>4635.4338609199995</v>
      </c>
      <c r="Y127" s="37">
        <f>SUMIFS(СВЦЭМ!$C$34:$C$777,СВЦЭМ!$A$34:$A$777,$A127,СВЦЭМ!$B$34:$B$777,Y$119)+'СЕТ СН'!$I$9+СВЦЭМ!$D$10+'СЕТ СН'!$I$5-'СЕТ СН'!$I$17</f>
        <v>4668.3704955500007</v>
      </c>
    </row>
    <row r="128" spans="1:27" ht="15.75" x14ac:dyDescent="0.2">
      <c r="A128" s="36">
        <f t="shared" si="3"/>
        <v>43109</v>
      </c>
      <c r="B128" s="37">
        <f>SUMIFS(СВЦЭМ!$C$34:$C$777,СВЦЭМ!$A$34:$A$777,$A128,СВЦЭМ!$B$34:$B$777,B$119)+'СЕТ СН'!$I$9+СВЦЭМ!$D$10+'СЕТ СН'!$I$5-'СЕТ СН'!$I$17</f>
        <v>4768.1874288499994</v>
      </c>
      <c r="C128" s="37">
        <f>SUMIFS(СВЦЭМ!$C$34:$C$777,СВЦЭМ!$A$34:$A$777,$A128,СВЦЭМ!$B$34:$B$777,C$119)+'СЕТ СН'!$I$9+СВЦЭМ!$D$10+'СЕТ СН'!$I$5-'СЕТ СН'!$I$17</f>
        <v>4794.40056594</v>
      </c>
      <c r="D128" s="37">
        <f>SUMIFS(СВЦЭМ!$C$34:$C$777,СВЦЭМ!$A$34:$A$777,$A128,СВЦЭМ!$B$34:$B$777,D$119)+'СЕТ СН'!$I$9+СВЦЭМ!$D$10+'СЕТ СН'!$I$5-'СЕТ СН'!$I$17</f>
        <v>4859.8444451799996</v>
      </c>
      <c r="E128" s="37">
        <f>SUMIFS(СВЦЭМ!$C$34:$C$777,СВЦЭМ!$A$34:$A$777,$A128,СВЦЭМ!$B$34:$B$777,E$119)+'СЕТ СН'!$I$9+СВЦЭМ!$D$10+'СЕТ СН'!$I$5-'СЕТ СН'!$I$17</f>
        <v>4876.4953033499996</v>
      </c>
      <c r="F128" s="37">
        <f>SUMIFS(СВЦЭМ!$C$34:$C$777,СВЦЭМ!$A$34:$A$777,$A128,СВЦЭМ!$B$34:$B$777,F$119)+'СЕТ СН'!$I$9+СВЦЭМ!$D$10+'СЕТ СН'!$I$5-'СЕТ СН'!$I$17</f>
        <v>4872.45081527</v>
      </c>
      <c r="G128" s="37">
        <f>SUMIFS(СВЦЭМ!$C$34:$C$777,СВЦЭМ!$A$34:$A$777,$A128,СВЦЭМ!$B$34:$B$777,G$119)+'СЕТ СН'!$I$9+СВЦЭМ!$D$10+'СЕТ СН'!$I$5-'СЕТ СН'!$I$17</f>
        <v>4860.0805659500002</v>
      </c>
      <c r="H128" s="37">
        <f>SUMIFS(СВЦЭМ!$C$34:$C$777,СВЦЭМ!$A$34:$A$777,$A128,СВЦЭМ!$B$34:$B$777,H$119)+'СЕТ СН'!$I$9+СВЦЭМ!$D$10+'СЕТ СН'!$I$5-'СЕТ СН'!$I$17</f>
        <v>4797.0583337799999</v>
      </c>
      <c r="I128" s="37">
        <f>SUMIFS(СВЦЭМ!$C$34:$C$777,СВЦЭМ!$A$34:$A$777,$A128,СВЦЭМ!$B$34:$B$777,I$119)+'СЕТ СН'!$I$9+СВЦЭМ!$D$10+'СЕТ СН'!$I$5-'СЕТ СН'!$I$17</f>
        <v>4745.2741375599999</v>
      </c>
      <c r="J128" s="37">
        <f>SUMIFS(СВЦЭМ!$C$34:$C$777,СВЦЭМ!$A$34:$A$777,$A128,СВЦЭМ!$B$34:$B$777,J$119)+'СЕТ СН'!$I$9+СВЦЭМ!$D$10+'СЕТ СН'!$I$5-'СЕТ СН'!$I$17</f>
        <v>4705.4351810500002</v>
      </c>
      <c r="K128" s="37">
        <f>SUMIFS(СВЦЭМ!$C$34:$C$777,СВЦЭМ!$A$34:$A$777,$A128,СВЦЭМ!$B$34:$B$777,K$119)+'СЕТ СН'!$I$9+СВЦЭМ!$D$10+'СЕТ СН'!$I$5-'СЕТ СН'!$I$17</f>
        <v>4646.1615995100001</v>
      </c>
      <c r="L128" s="37">
        <f>SUMIFS(СВЦЭМ!$C$34:$C$777,СВЦЭМ!$A$34:$A$777,$A128,СВЦЭМ!$B$34:$B$777,L$119)+'СЕТ СН'!$I$9+СВЦЭМ!$D$10+'СЕТ СН'!$I$5-'СЕТ СН'!$I$17</f>
        <v>4584.6578763400003</v>
      </c>
      <c r="M128" s="37">
        <f>SUMIFS(СВЦЭМ!$C$34:$C$777,СВЦЭМ!$A$34:$A$777,$A128,СВЦЭМ!$B$34:$B$777,M$119)+'СЕТ СН'!$I$9+СВЦЭМ!$D$10+'СЕТ СН'!$I$5-'СЕТ СН'!$I$17</f>
        <v>4579.0793057500005</v>
      </c>
      <c r="N128" s="37">
        <f>SUMIFS(СВЦЭМ!$C$34:$C$777,СВЦЭМ!$A$34:$A$777,$A128,СВЦЭМ!$B$34:$B$777,N$119)+'СЕТ СН'!$I$9+СВЦЭМ!$D$10+'СЕТ СН'!$I$5-'СЕТ СН'!$I$17</f>
        <v>4575.7805277899997</v>
      </c>
      <c r="O128" s="37">
        <f>SUMIFS(СВЦЭМ!$C$34:$C$777,СВЦЭМ!$A$34:$A$777,$A128,СВЦЭМ!$B$34:$B$777,O$119)+'СЕТ СН'!$I$9+СВЦЭМ!$D$10+'СЕТ СН'!$I$5-'СЕТ СН'!$I$17</f>
        <v>4578.4651322300006</v>
      </c>
      <c r="P128" s="37">
        <f>SUMIFS(СВЦЭМ!$C$34:$C$777,СВЦЭМ!$A$34:$A$777,$A128,СВЦЭМ!$B$34:$B$777,P$119)+'СЕТ СН'!$I$9+СВЦЭМ!$D$10+'СЕТ СН'!$I$5-'СЕТ СН'!$I$17</f>
        <v>4584.1533274100002</v>
      </c>
      <c r="Q128" s="37">
        <f>SUMIFS(СВЦЭМ!$C$34:$C$777,СВЦЭМ!$A$34:$A$777,$A128,СВЦЭМ!$B$34:$B$777,Q$119)+'СЕТ СН'!$I$9+СВЦЭМ!$D$10+'СЕТ СН'!$I$5-'СЕТ СН'!$I$17</f>
        <v>4580.7906916599995</v>
      </c>
      <c r="R128" s="37">
        <f>SUMIFS(СВЦЭМ!$C$34:$C$777,СВЦЭМ!$A$34:$A$777,$A128,СВЦЭМ!$B$34:$B$777,R$119)+'СЕТ СН'!$I$9+СВЦЭМ!$D$10+'СЕТ СН'!$I$5-'СЕТ СН'!$I$17</f>
        <v>4583.8595138499995</v>
      </c>
      <c r="S128" s="37">
        <f>SUMIFS(СВЦЭМ!$C$34:$C$777,СВЦЭМ!$A$34:$A$777,$A128,СВЦЭМ!$B$34:$B$777,S$119)+'СЕТ СН'!$I$9+СВЦЭМ!$D$10+'СЕТ СН'!$I$5-'СЕТ СН'!$I$17</f>
        <v>4566.97896485</v>
      </c>
      <c r="T128" s="37">
        <f>SUMIFS(СВЦЭМ!$C$34:$C$777,СВЦЭМ!$A$34:$A$777,$A128,СВЦЭМ!$B$34:$B$777,T$119)+'СЕТ СН'!$I$9+СВЦЭМ!$D$10+'СЕТ СН'!$I$5-'СЕТ СН'!$I$17</f>
        <v>4556.2187073899995</v>
      </c>
      <c r="U128" s="37">
        <f>SUMIFS(СВЦЭМ!$C$34:$C$777,СВЦЭМ!$A$34:$A$777,$A128,СВЦЭМ!$B$34:$B$777,U$119)+'СЕТ СН'!$I$9+СВЦЭМ!$D$10+'СЕТ СН'!$I$5-'СЕТ СН'!$I$17</f>
        <v>4561.9288038200002</v>
      </c>
      <c r="V128" s="37">
        <f>SUMIFS(СВЦЭМ!$C$34:$C$777,СВЦЭМ!$A$34:$A$777,$A128,СВЦЭМ!$B$34:$B$777,V$119)+'СЕТ СН'!$I$9+СВЦЭМ!$D$10+'СЕТ СН'!$I$5-'СЕТ СН'!$I$17</f>
        <v>4570.3989307700003</v>
      </c>
      <c r="W128" s="37">
        <f>SUMIFS(СВЦЭМ!$C$34:$C$777,СВЦЭМ!$A$34:$A$777,$A128,СВЦЭМ!$B$34:$B$777,W$119)+'СЕТ СН'!$I$9+СВЦЭМ!$D$10+'СЕТ СН'!$I$5-'СЕТ СН'!$I$17</f>
        <v>4623.1339009600006</v>
      </c>
      <c r="X128" s="37">
        <f>SUMIFS(СВЦЭМ!$C$34:$C$777,СВЦЭМ!$A$34:$A$777,$A128,СВЦЭМ!$B$34:$B$777,X$119)+'СЕТ СН'!$I$9+СВЦЭМ!$D$10+'СЕТ СН'!$I$5-'СЕТ СН'!$I$17</f>
        <v>4693.7564306300001</v>
      </c>
      <c r="Y128" s="37">
        <f>SUMIFS(СВЦЭМ!$C$34:$C$777,СВЦЭМ!$A$34:$A$777,$A128,СВЦЭМ!$B$34:$B$777,Y$119)+'СЕТ СН'!$I$9+СВЦЭМ!$D$10+'СЕТ СН'!$I$5-'СЕТ СН'!$I$17</f>
        <v>4775.2990656600005</v>
      </c>
    </row>
    <row r="129" spans="1:25" ht="15.75" x14ac:dyDescent="0.2">
      <c r="A129" s="36">
        <f t="shared" si="3"/>
        <v>43110</v>
      </c>
      <c r="B129" s="37">
        <f>SUMIFS(СВЦЭМ!$C$34:$C$777,СВЦЭМ!$A$34:$A$777,$A129,СВЦЭМ!$B$34:$B$777,B$119)+'СЕТ СН'!$I$9+СВЦЭМ!$D$10+'СЕТ СН'!$I$5-'СЕТ СН'!$I$17</f>
        <v>4776.1036235700003</v>
      </c>
      <c r="C129" s="37">
        <f>SUMIFS(СВЦЭМ!$C$34:$C$777,СВЦЭМ!$A$34:$A$777,$A129,СВЦЭМ!$B$34:$B$777,C$119)+'СЕТ СН'!$I$9+СВЦЭМ!$D$10+'СЕТ СН'!$I$5-'СЕТ СН'!$I$17</f>
        <v>4835.4779105200005</v>
      </c>
      <c r="D129" s="37">
        <f>SUMIFS(СВЦЭМ!$C$34:$C$777,СВЦЭМ!$A$34:$A$777,$A129,СВЦЭМ!$B$34:$B$777,D$119)+'СЕТ СН'!$I$9+СВЦЭМ!$D$10+'СЕТ СН'!$I$5-'СЕТ СН'!$I$17</f>
        <v>4862.1882793300001</v>
      </c>
      <c r="E129" s="37">
        <f>SUMIFS(СВЦЭМ!$C$34:$C$777,СВЦЭМ!$A$34:$A$777,$A129,СВЦЭМ!$B$34:$B$777,E$119)+'СЕТ СН'!$I$9+СВЦЭМ!$D$10+'СЕТ СН'!$I$5-'СЕТ СН'!$I$17</f>
        <v>4860.04822066</v>
      </c>
      <c r="F129" s="37">
        <f>SUMIFS(СВЦЭМ!$C$34:$C$777,СВЦЭМ!$A$34:$A$777,$A129,СВЦЭМ!$B$34:$B$777,F$119)+'СЕТ СН'!$I$9+СВЦЭМ!$D$10+'СЕТ СН'!$I$5-'СЕТ СН'!$I$17</f>
        <v>4859.8737211300004</v>
      </c>
      <c r="G129" s="37">
        <f>SUMIFS(СВЦЭМ!$C$34:$C$777,СВЦЭМ!$A$34:$A$777,$A129,СВЦЭМ!$B$34:$B$777,G$119)+'СЕТ СН'!$I$9+СВЦЭМ!$D$10+'СЕТ СН'!$I$5-'СЕТ СН'!$I$17</f>
        <v>4862.2025318599999</v>
      </c>
      <c r="H129" s="37">
        <f>SUMIFS(СВЦЭМ!$C$34:$C$777,СВЦЭМ!$A$34:$A$777,$A129,СВЦЭМ!$B$34:$B$777,H$119)+'СЕТ СН'!$I$9+СВЦЭМ!$D$10+'СЕТ СН'!$I$5-'СЕТ СН'!$I$17</f>
        <v>4811.30257334</v>
      </c>
      <c r="I129" s="37">
        <f>SUMIFS(СВЦЭМ!$C$34:$C$777,СВЦЭМ!$A$34:$A$777,$A129,СВЦЭМ!$B$34:$B$777,I$119)+'СЕТ СН'!$I$9+СВЦЭМ!$D$10+'СЕТ СН'!$I$5-'СЕТ СН'!$I$17</f>
        <v>4736.1680497400002</v>
      </c>
      <c r="J129" s="37">
        <f>SUMIFS(СВЦЭМ!$C$34:$C$777,СВЦЭМ!$A$34:$A$777,$A129,СВЦЭМ!$B$34:$B$777,J$119)+'СЕТ СН'!$I$9+СВЦЭМ!$D$10+'СЕТ СН'!$I$5-'СЕТ СН'!$I$17</f>
        <v>4677.6095047200006</v>
      </c>
      <c r="K129" s="37">
        <f>SUMIFS(СВЦЭМ!$C$34:$C$777,СВЦЭМ!$A$34:$A$777,$A129,СВЦЭМ!$B$34:$B$777,K$119)+'СЕТ СН'!$I$9+СВЦЭМ!$D$10+'СЕТ СН'!$I$5-'СЕТ СН'!$I$17</f>
        <v>4595.9754881899999</v>
      </c>
      <c r="L129" s="37">
        <f>SUMIFS(СВЦЭМ!$C$34:$C$777,СВЦЭМ!$A$34:$A$777,$A129,СВЦЭМ!$B$34:$B$777,L$119)+'СЕТ СН'!$I$9+СВЦЭМ!$D$10+'СЕТ СН'!$I$5-'СЕТ СН'!$I$17</f>
        <v>4517.7309068499999</v>
      </c>
      <c r="M129" s="37">
        <f>SUMIFS(СВЦЭМ!$C$34:$C$777,СВЦЭМ!$A$34:$A$777,$A129,СВЦЭМ!$B$34:$B$777,M$119)+'СЕТ СН'!$I$9+СВЦЭМ!$D$10+'СЕТ СН'!$I$5-'СЕТ СН'!$I$17</f>
        <v>4508.5184055099999</v>
      </c>
      <c r="N129" s="37">
        <f>SUMIFS(СВЦЭМ!$C$34:$C$777,СВЦЭМ!$A$34:$A$777,$A129,СВЦЭМ!$B$34:$B$777,N$119)+'СЕТ СН'!$I$9+СВЦЭМ!$D$10+'СЕТ СН'!$I$5-'СЕТ СН'!$I$17</f>
        <v>4516.9863393599999</v>
      </c>
      <c r="O129" s="37">
        <f>SUMIFS(СВЦЭМ!$C$34:$C$777,СВЦЭМ!$A$34:$A$777,$A129,СВЦЭМ!$B$34:$B$777,O$119)+'СЕТ СН'!$I$9+СВЦЭМ!$D$10+'СЕТ СН'!$I$5-'СЕТ СН'!$I$17</f>
        <v>4520.3025337299996</v>
      </c>
      <c r="P129" s="37">
        <f>SUMIFS(СВЦЭМ!$C$34:$C$777,СВЦЭМ!$A$34:$A$777,$A129,СВЦЭМ!$B$34:$B$777,P$119)+'СЕТ СН'!$I$9+СВЦЭМ!$D$10+'СЕТ СН'!$I$5-'СЕТ СН'!$I$17</f>
        <v>4531.8850878900002</v>
      </c>
      <c r="Q129" s="37">
        <f>SUMIFS(СВЦЭМ!$C$34:$C$777,СВЦЭМ!$A$34:$A$777,$A129,СВЦЭМ!$B$34:$B$777,Q$119)+'СЕТ СН'!$I$9+СВЦЭМ!$D$10+'СЕТ СН'!$I$5-'СЕТ СН'!$I$17</f>
        <v>4538.1366964099998</v>
      </c>
      <c r="R129" s="37">
        <f>SUMIFS(СВЦЭМ!$C$34:$C$777,СВЦЭМ!$A$34:$A$777,$A129,СВЦЭМ!$B$34:$B$777,R$119)+'СЕТ СН'!$I$9+СВЦЭМ!$D$10+'СЕТ СН'!$I$5-'СЕТ СН'!$I$17</f>
        <v>4537.5932852100004</v>
      </c>
      <c r="S129" s="37">
        <f>SUMIFS(СВЦЭМ!$C$34:$C$777,СВЦЭМ!$A$34:$A$777,$A129,СВЦЭМ!$B$34:$B$777,S$119)+'СЕТ СН'!$I$9+СВЦЭМ!$D$10+'СЕТ СН'!$I$5-'СЕТ СН'!$I$17</f>
        <v>4512.0487490300002</v>
      </c>
      <c r="T129" s="37">
        <f>SUMIFS(СВЦЭМ!$C$34:$C$777,СВЦЭМ!$A$34:$A$777,$A129,СВЦЭМ!$B$34:$B$777,T$119)+'СЕТ СН'!$I$9+СВЦЭМ!$D$10+'СЕТ СН'!$I$5-'СЕТ СН'!$I$17</f>
        <v>4475.79193235</v>
      </c>
      <c r="U129" s="37">
        <f>SUMIFS(СВЦЭМ!$C$34:$C$777,СВЦЭМ!$A$34:$A$777,$A129,СВЦЭМ!$B$34:$B$777,U$119)+'СЕТ СН'!$I$9+СВЦЭМ!$D$10+'СЕТ СН'!$I$5-'СЕТ СН'!$I$17</f>
        <v>4478.2945266699999</v>
      </c>
      <c r="V129" s="37">
        <f>SUMIFS(СВЦЭМ!$C$34:$C$777,СВЦЭМ!$A$34:$A$777,$A129,СВЦЭМ!$B$34:$B$777,V$119)+'СЕТ СН'!$I$9+СВЦЭМ!$D$10+'СЕТ СН'!$I$5-'СЕТ СН'!$I$17</f>
        <v>4486.7820529099999</v>
      </c>
      <c r="W129" s="37">
        <f>SUMIFS(СВЦЭМ!$C$34:$C$777,СВЦЭМ!$A$34:$A$777,$A129,СВЦЭМ!$B$34:$B$777,W$119)+'СЕТ СН'!$I$9+СВЦЭМ!$D$10+'СЕТ СН'!$I$5-'СЕТ СН'!$I$17</f>
        <v>4538.2512331799999</v>
      </c>
      <c r="X129" s="37">
        <f>SUMIFS(СВЦЭМ!$C$34:$C$777,СВЦЭМ!$A$34:$A$777,$A129,СВЦЭМ!$B$34:$B$777,X$119)+'СЕТ СН'!$I$9+СВЦЭМ!$D$10+'СЕТ СН'!$I$5-'СЕТ СН'!$I$17</f>
        <v>4623.5349085600001</v>
      </c>
      <c r="Y129" s="37">
        <f>SUMIFS(СВЦЭМ!$C$34:$C$777,СВЦЭМ!$A$34:$A$777,$A129,СВЦЭМ!$B$34:$B$777,Y$119)+'СЕТ СН'!$I$9+СВЦЭМ!$D$10+'СЕТ СН'!$I$5-'СЕТ СН'!$I$17</f>
        <v>4702.1460492899996</v>
      </c>
    </row>
    <row r="130" spans="1:25" ht="15.75" x14ac:dyDescent="0.2">
      <c r="A130" s="36">
        <f t="shared" si="3"/>
        <v>43111</v>
      </c>
      <c r="B130" s="37">
        <f>SUMIFS(СВЦЭМ!$C$34:$C$777,СВЦЭМ!$A$34:$A$777,$A130,СВЦЭМ!$B$34:$B$777,B$119)+'СЕТ СН'!$I$9+СВЦЭМ!$D$10+'СЕТ СН'!$I$5-'СЕТ СН'!$I$17</f>
        <v>4793.3242633700002</v>
      </c>
      <c r="C130" s="37">
        <f>SUMIFS(СВЦЭМ!$C$34:$C$777,СВЦЭМ!$A$34:$A$777,$A130,СВЦЭМ!$B$34:$B$777,C$119)+'СЕТ СН'!$I$9+СВЦЭМ!$D$10+'СЕТ СН'!$I$5-'СЕТ СН'!$I$17</f>
        <v>4841.5271199099998</v>
      </c>
      <c r="D130" s="37">
        <f>SUMIFS(СВЦЭМ!$C$34:$C$777,СВЦЭМ!$A$34:$A$777,$A130,СВЦЭМ!$B$34:$B$777,D$119)+'СЕТ СН'!$I$9+СВЦЭМ!$D$10+'СЕТ СН'!$I$5-'СЕТ СН'!$I$17</f>
        <v>4882.7189735500006</v>
      </c>
      <c r="E130" s="37">
        <f>SUMIFS(СВЦЭМ!$C$34:$C$777,СВЦЭМ!$A$34:$A$777,$A130,СВЦЭМ!$B$34:$B$777,E$119)+'СЕТ СН'!$I$9+СВЦЭМ!$D$10+'СЕТ СН'!$I$5-'СЕТ СН'!$I$17</f>
        <v>4882.5969722500004</v>
      </c>
      <c r="F130" s="37">
        <f>SUMIFS(СВЦЭМ!$C$34:$C$777,СВЦЭМ!$A$34:$A$777,$A130,СВЦЭМ!$B$34:$B$777,F$119)+'СЕТ СН'!$I$9+СВЦЭМ!$D$10+'СЕТ СН'!$I$5-'СЕТ СН'!$I$17</f>
        <v>4882.5317304499995</v>
      </c>
      <c r="G130" s="37">
        <f>SUMIFS(СВЦЭМ!$C$34:$C$777,СВЦЭМ!$A$34:$A$777,$A130,СВЦЭМ!$B$34:$B$777,G$119)+'СЕТ СН'!$I$9+СВЦЭМ!$D$10+'СЕТ СН'!$I$5-'СЕТ СН'!$I$17</f>
        <v>4875.9279241800004</v>
      </c>
      <c r="H130" s="37">
        <f>SUMIFS(СВЦЭМ!$C$34:$C$777,СВЦЭМ!$A$34:$A$777,$A130,СВЦЭМ!$B$34:$B$777,H$119)+'СЕТ СН'!$I$9+СВЦЭМ!$D$10+'СЕТ СН'!$I$5-'СЕТ СН'!$I$17</f>
        <v>4820.4627617300002</v>
      </c>
      <c r="I130" s="37">
        <f>SUMIFS(СВЦЭМ!$C$34:$C$777,СВЦЭМ!$A$34:$A$777,$A130,СВЦЭМ!$B$34:$B$777,I$119)+'СЕТ СН'!$I$9+СВЦЭМ!$D$10+'СЕТ СН'!$I$5-'СЕТ СН'!$I$17</f>
        <v>4736.1643435899996</v>
      </c>
      <c r="J130" s="37">
        <f>SUMIFS(СВЦЭМ!$C$34:$C$777,СВЦЭМ!$A$34:$A$777,$A130,СВЦЭМ!$B$34:$B$777,J$119)+'СЕТ СН'!$I$9+СВЦЭМ!$D$10+'СЕТ СН'!$I$5-'СЕТ СН'!$I$17</f>
        <v>4680.3619719799999</v>
      </c>
      <c r="K130" s="37">
        <f>SUMIFS(СВЦЭМ!$C$34:$C$777,СВЦЭМ!$A$34:$A$777,$A130,СВЦЭМ!$B$34:$B$777,K$119)+'СЕТ СН'!$I$9+СВЦЭМ!$D$10+'СЕТ СН'!$I$5-'СЕТ СН'!$I$17</f>
        <v>4598.7208316000006</v>
      </c>
      <c r="L130" s="37">
        <f>SUMIFS(СВЦЭМ!$C$34:$C$777,СВЦЭМ!$A$34:$A$777,$A130,СВЦЭМ!$B$34:$B$777,L$119)+'СЕТ СН'!$I$9+СВЦЭМ!$D$10+'СЕТ СН'!$I$5-'СЕТ СН'!$I$17</f>
        <v>4512.9701540300002</v>
      </c>
      <c r="M130" s="37">
        <f>SUMIFS(СВЦЭМ!$C$34:$C$777,СВЦЭМ!$A$34:$A$777,$A130,СВЦЭМ!$B$34:$B$777,M$119)+'СЕТ СН'!$I$9+СВЦЭМ!$D$10+'СЕТ СН'!$I$5-'СЕТ СН'!$I$17</f>
        <v>4502.7434625300002</v>
      </c>
      <c r="N130" s="37">
        <f>SUMIFS(СВЦЭМ!$C$34:$C$777,СВЦЭМ!$A$34:$A$777,$A130,СВЦЭМ!$B$34:$B$777,N$119)+'СЕТ СН'!$I$9+СВЦЭМ!$D$10+'СЕТ СН'!$I$5-'СЕТ СН'!$I$17</f>
        <v>4514.9723137700003</v>
      </c>
      <c r="O130" s="37">
        <f>SUMIFS(СВЦЭМ!$C$34:$C$777,СВЦЭМ!$A$34:$A$777,$A130,СВЦЭМ!$B$34:$B$777,O$119)+'СЕТ СН'!$I$9+СВЦЭМ!$D$10+'СЕТ СН'!$I$5-'СЕТ СН'!$I$17</f>
        <v>4532.2438057700001</v>
      </c>
      <c r="P130" s="37">
        <f>SUMIFS(СВЦЭМ!$C$34:$C$777,СВЦЭМ!$A$34:$A$777,$A130,СВЦЭМ!$B$34:$B$777,P$119)+'СЕТ СН'!$I$9+СВЦЭМ!$D$10+'СЕТ СН'!$I$5-'СЕТ СН'!$I$17</f>
        <v>4543.0932265800002</v>
      </c>
      <c r="Q130" s="37">
        <f>SUMIFS(СВЦЭМ!$C$34:$C$777,СВЦЭМ!$A$34:$A$777,$A130,СВЦЭМ!$B$34:$B$777,Q$119)+'СЕТ СН'!$I$9+СВЦЭМ!$D$10+'СЕТ СН'!$I$5-'СЕТ СН'!$I$17</f>
        <v>4550.9295042599997</v>
      </c>
      <c r="R130" s="37">
        <f>SUMIFS(СВЦЭМ!$C$34:$C$777,СВЦЭМ!$A$34:$A$777,$A130,СВЦЭМ!$B$34:$B$777,R$119)+'СЕТ СН'!$I$9+СВЦЭМ!$D$10+'СЕТ СН'!$I$5-'СЕТ СН'!$I$17</f>
        <v>4548.7695959499997</v>
      </c>
      <c r="S130" s="37">
        <f>SUMIFS(СВЦЭМ!$C$34:$C$777,СВЦЭМ!$A$34:$A$777,$A130,СВЦЭМ!$B$34:$B$777,S$119)+'СЕТ СН'!$I$9+СВЦЭМ!$D$10+'СЕТ СН'!$I$5-'СЕТ СН'!$I$17</f>
        <v>4529.1078832399999</v>
      </c>
      <c r="T130" s="37">
        <f>SUMIFS(СВЦЭМ!$C$34:$C$777,СВЦЭМ!$A$34:$A$777,$A130,СВЦЭМ!$B$34:$B$777,T$119)+'СЕТ СН'!$I$9+СВЦЭМ!$D$10+'СЕТ СН'!$I$5-'СЕТ СН'!$I$17</f>
        <v>4505.0954444700001</v>
      </c>
      <c r="U130" s="37">
        <f>SUMIFS(СВЦЭМ!$C$34:$C$777,СВЦЭМ!$A$34:$A$777,$A130,СВЦЭМ!$B$34:$B$777,U$119)+'СЕТ СН'!$I$9+СВЦЭМ!$D$10+'СЕТ СН'!$I$5-'СЕТ СН'!$I$17</f>
        <v>4502.3193005200001</v>
      </c>
      <c r="V130" s="37">
        <f>SUMIFS(СВЦЭМ!$C$34:$C$777,СВЦЭМ!$A$34:$A$777,$A130,СВЦЭМ!$B$34:$B$777,V$119)+'СЕТ СН'!$I$9+СВЦЭМ!$D$10+'СЕТ СН'!$I$5-'СЕТ СН'!$I$17</f>
        <v>4512.7586148</v>
      </c>
      <c r="W130" s="37">
        <f>SUMIFS(СВЦЭМ!$C$34:$C$777,СВЦЭМ!$A$34:$A$777,$A130,СВЦЭМ!$B$34:$B$777,W$119)+'СЕТ СН'!$I$9+СВЦЭМ!$D$10+'СЕТ СН'!$I$5-'СЕТ СН'!$I$17</f>
        <v>4576.6966516500006</v>
      </c>
      <c r="X130" s="37">
        <f>SUMIFS(СВЦЭМ!$C$34:$C$777,СВЦЭМ!$A$34:$A$777,$A130,СВЦЭМ!$B$34:$B$777,X$119)+'СЕТ СН'!$I$9+СВЦЭМ!$D$10+'СЕТ СН'!$I$5-'СЕТ СН'!$I$17</f>
        <v>4668.37983824</v>
      </c>
      <c r="Y130" s="37">
        <f>SUMIFS(СВЦЭМ!$C$34:$C$777,СВЦЭМ!$A$34:$A$777,$A130,СВЦЭМ!$B$34:$B$777,Y$119)+'СЕТ СН'!$I$9+СВЦЭМ!$D$10+'СЕТ СН'!$I$5-'СЕТ СН'!$I$17</f>
        <v>4757.6644605699994</v>
      </c>
    </row>
    <row r="131" spans="1:25" ht="15.75" x14ac:dyDescent="0.2">
      <c r="A131" s="36">
        <f t="shared" si="3"/>
        <v>43112</v>
      </c>
      <c r="B131" s="37">
        <f>SUMIFS(СВЦЭМ!$C$34:$C$777,СВЦЭМ!$A$34:$A$777,$A131,СВЦЭМ!$B$34:$B$777,B$119)+'СЕТ СН'!$I$9+СВЦЭМ!$D$10+'СЕТ СН'!$I$5-'СЕТ СН'!$I$17</f>
        <v>4783.4816278799999</v>
      </c>
      <c r="C131" s="37">
        <f>SUMIFS(СВЦЭМ!$C$34:$C$777,СВЦЭМ!$A$34:$A$777,$A131,СВЦЭМ!$B$34:$B$777,C$119)+'СЕТ СН'!$I$9+СВЦЭМ!$D$10+'СЕТ СН'!$I$5-'СЕТ СН'!$I$17</f>
        <v>4782.3528916700006</v>
      </c>
      <c r="D131" s="37">
        <f>SUMIFS(СВЦЭМ!$C$34:$C$777,СВЦЭМ!$A$34:$A$777,$A131,СВЦЭМ!$B$34:$B$777,D$119)+'СЕТ СН'!$I$9+СВЦЭМ!$D$10+'СЕТ СН'!$I$5-'СЕТ СН'!$I$17</f>
        <v>4822.4406554200004</v>
      </c>
      <c r="E131" s="37">
        <f>SUMIFS(СВЦЭМ!$C$34:$C$777,СВЦЭМ!$A$34:$A$777,$A131,СВЦЭМ!$B$34:$B$777,E$119)+'СЕТ СН'!$I$9+СВЦЭМ!$D$10+'СЕТ СН'!$I$5-'СЕТ СН'!$I$17</f>
        <v>4840.1424409900001</v>
      </c>
      <c r="F131" s="37">
        <f>SUMIFS(СВЦЭМ!$C$34:$C$777,СВЦЭМ!$A$34:$A$777,$A131,СВЦЭМ!$B$34:$B$777,F$119)+'СЕТ СН'!$I$9+СВЦЭМ!$D$10+'СЕТ СН'!$I$5-'СЕТ СН'!$I$17</f>
        <v>4830.1099791000006</v>
      </c>
      <c r="G131" s="37">
        <f>SUMIFS(СВЦЭМ!$C$34:$C$777,СВЦЭМ!$A$34:$A$777,$A131,СВЦЭМ!$B$34:$B$777,G$119)+'СЕТ СН'!$I$9+СВЦЭМ!$D$10+'СЕТ СН'!$I$5-'СЕТ СН'!$I$17</f>
        <v>4810.5832554100007</v>
      </c>
      <c r="H131" s="37">
        <f>SUMIFS(СВЦЭМ!$C$34:$C$777,СВЦЭМ!$A$34:$A$777,$A131,СВЦЭМ!$B$34:$B$777,H$119)+'СЕТ СН'!$I$9+СВЦЭМ!$D$10+'СЕТ СН'!$I$5-'СЕТ СН'!$I$17</f>
        <v>4780.4605745700001</v>
      </c>
      <c r="I131" s="37">
        <f>SUMIFS(СВЦЭМ!$C$34:$C$777,СВЦЭМ!$A$34:$A$777,$A131,СВЦЭМ!$B$34:$B$777,I$119)+'СЕТ СН'!$I$9+СВЦЭМ!$D$10+'СЕТ СН'!$I$5-'СЕТ СН'!$I$17</f>
        <v>4723.6785973699998</v>
      </c>
      <c r="J131" s="37">
        <f>SUMIFS(СВЦЭМ!$C$34:$C$777,СВЦЭМ!$A$34:$A$777,$A131,СВЦЭМ!$B$34:$B$777,J$119)+'СЕТ СН'!$I$9+СВЦЭМ!$D$10+'СЕТ СН'!$I$5-'СЕТ СН'!$I$17</f>
        <v>4664.5774442100001</v>
      </c>
      <c r="K131" s="37">
        <f>SUMIFS(СВЦЭМ!$C$34:$C$777,СВЦЭМ!$A$34:$A$777,$A131,СВЦЭМ!$B$34:$B$777,K$119)+'СЕТ СН'!$I$9+СВЦЭМ!$D$10+'СЕТ СН'!$I$5-'СЕТ СН'!$I$17</f>
        <v>4593.7417861000004</v>
      </c>
      <c r="L131" s="37">
        <f>SUMIFS(СВЦЭМ!$C$34:$C$777,СВЦЭМ!$A$34:$A$777,$A131,СВЦЭМ!$B$34:$B$777,L$119)+'СЕТ СН'!$I$9+СВЦЭМ!$D$10+'СЕТ СН'!$I$5-'СЕТ СН'!$I$17</f>
        <v>4522.6250899500001</v>
      </c>
      <c r="M131" s="37">
        <f>SUMIFS(СВЦЭМ!$C$34:$C$777,СВЦЭМ!$A$34:$A$777,$A131,СВЦЭМ!$B$34:$B$777,M$119)+'СЕТ СН'!$I$9+СВЦЭМ!$D$10+'СЕТ СН'!$I$5-'СЕТ СН'!$I$17</f>
        <v>4509.8920606399997</v>
      </c>
      <c r="N131" s="37">
        <f>SUMIFS(СВЦЭМ!$C$34:$C$777,СВЦЭМ!$A$34:$A$777,$A131,СВЦЭМ!$B$34:$B$777,N$119)+'СЕТ СН'!$I$9+СВЦЭМ!$D$10+'СЕТ СН'!$I$5-'СЕТ СН'!$I$17</f>
        <v>4522.3898527600004</v>
      </c>
      <c r="O131" s="37">
        <f>SUMIFS(СВЦЭМ!$C$34:$C$777,СВЦЭМ!$A$34:$A$777,$A131,СВЦЭМ!$B$34:$B$777,O$119)+'СЕТ СН'!$I$9+СВЦЭМ!$D$10+'СЕТ СН'!$I$5-'СЕТ СН'!$I$17</f>
        <v>4529.83065661</v>
      </c>
      <c r="P131" s="37">
        <f>SUMIFS(СВЦЭМ!$C$34:$C$777,СВЦЭМ!$A$34:$A$777,$A131,СВЦЭМ!$B$34:$B$777,P$119)+'СЕТ СН'!$I$9+СВЦЭМ!$D$10+'СЕТ СН'!$I$5-'СЕТ СН'!$I$17</f>
        <v>4547.6772632299999</v>
      </c>
      <c r="Q131" s="37">
        <f>SUMIFS(СВЦЭМ!$C$34:$C$777,СВЦЭМ!$A$34:$A$777,$A131,СВЦЭМ!$B$34:$B$777,Q$119)+'СЕТ СН'!$I$9+СВЦЭМ!$D$10+'СЕТ СН'!$I$5-'СЕТ СН'!$I$17</f>
        <v>4553.5485175700005</v>
      </c>
      <c r="R131" s="37">
        <f>SUMIFS(СВЦЭМ!$C$34:$C$777,СВЦЭМ!$A$34:$A$777,$A131,СВЦЭМ!$B$34:$B$777,R$119)+'СЕТ СН'!$I$9+СВЦЭМ!$D$10+'СЕТ СН'!$I$5-'СЕТ СН'!$I$17</f>
        <v>4554.5195809200004</v>
      </c>
      <c r="S131" s="37">
        <f>SUMIFS(СВЦЭМ!$C$34:$C$777,СВЦЭМ!$A$34:$A$777,$A131,СВЦЭМ!$B$34:$B$777,S$119)+'СЕТ СН'!$I$9+СВЦЭМ!$D$10+'СЕТ СН'!$I$5-'СЕТ СН'!$I$17</f>
        <v>4527.8174226700003</v>
      </c>
      <c r="T131" s="37">
        <f>SUMIFS(СВЦЭМ!$C$34:$C$777,СВЦЭМ!$A$34:$A$777,$A131,СВЦЭМ!$B$34:$B$777,T$119)+'СЕТ СН'!$I$9+СВЦЭМ!$D$10+'СЕТ СН'!$I$5-'СЕТ СН'!$I$17</f>
        <v>4496.77588173</v>
      </c>
      <c r="U131" s="37">
        <f>SUMIFS(СВЦЭМ!$C$34:$C$777,СВЦЭМ!$A$34:$A$777,$A131,СВЦЭМ!$B$34:$B$777,U$119)+'СЕТ СН'!$I$9+СВЦЭМ!$D$10+'СЕТ СН'!$I$5-'СЕТ СН'!$I$17</f>
        <v>4498.7994895000002</v>
      </c>
      <c r="V131" s="37">
        <f>SUMIFS(СВЦЭМ!$C$34:$C$777,СВЦЭМ!$A$34:$A$777,$A131,СВЦЭМ!$B$34:$B$777,V$119)+'СЕТ СН'!$I$9+СВЦЭМ!$D$10+'СЕТ СН'!$I$5-'СЕТ СН'!$I$17</f>
        <v>4507.3305103399998</v>
      </c>
      <c r="W131" s="37">
        <f>SUMIFS(СВЦЭМ!$C$34:$C$777,СВЦЭМ!$A$34:$A$777,$A131,СВЦЭМ!$B$34:$B$777,W$119)+'СЕТ СН'!$I$9+СВЦЭМ!$D$10+'СЕТ СН'!$I$5-'СЕТ СН'!$I$17</f>
        <v>4562.2246928200002</v>
      </c>
      <c r="X131" s="37">
        <f>SUMIFS(СВЦЭМ!$C$34:$C$777,СВЦЭМ!$A$34:$A$777,$A131,СВЦЭМ!$B$34:$B$777,X$119)+'СЕТ СН'!$I$9+СВЦЭМ!$D$10+'СЕТ СН'!$I$5-'СЕТ СН'!$I$17</f>
        <v>4651.7394420800001</v>
      </c>
      <c r="Y131" s="37">
        <f>SUMIFS(СВЦЭМ!$C$34:$C$777,СВЦЭМ!$A$34:$A$777,$A131,СВЦЭМ!$B$34:$B$777,Y$119)+'СЕТ СН'!$I$9+СВЦЭМ!$D$10+'СЕТ СН'!$I$5-'СЕТ СН'!$I$17</f>
        <v>4736.3839933700001</v>
      </c>
    </row>
    <row r="132" spans="1:25" ht="15.75" x14ac:dyDescent="0.2">
      <c r="A132" s="36">
        <f t="shared" si="3"/>
        <v>43113</v>
      </c>
      <c r="B132" s="37">
        <f>SUMIFS(СВЦЭМ!$C$34:$C$777,СВЦЭМ!$A$34:$A$777,$A132,СВЦЭМ!$B$34:$B$777,B$119)+'СЕТ СН'!$I$9+СВЦЭМ!$D$10+'СЕТ СН'!$I$5-'СЕТ СН'!$I$17</f>
        <v>4764.5497206</v>
      </c>
      <c r="C132" s="37">
        <f>SUMIFS(СВЦЭМ!$C$34:$C$777,СВЦЭМ!$A$34:$A$777,$A132,СВЦЭМ!$B$34:$B$777,C$119)+'СЕТ СН'!$I$9+СВЦЭМ!$D$10+'СЕТ СН'!$I$5-'СЕТ СН'!$I$17</f>
        <v>4806.4450018300004</v>
      </c>
      <c r="D132" s="37">
        <f>SUMIFS(СВЦЭМ!$C$34:$C$777,СВЦЭМ!$A$34:$A$777,$A132,СВЦЭМ!$B$34:$B$777,D$119)+'СЕТ СН'!$I$9+СВЦЭМ!$D$10+'СЕТ СН'!$I$5-'СЕТ СН'!$I$17</f>
        <v>4847.8299547699999</v>
      </c>
      <c r="E132" s="37">
        <f>SUMIFS(СВЦЭМ!$C$34:$C$777,СВЦЭМ!$A$34:$A$777,$A132,СВЦЭМ!$B$34:$B$777,E$119)+'СЕТ СН'!$I$9+СВЦЭМ!$D$10+'СЕТ СН'!$I$5-'СЕТ СН'!$I$17</f>
        <v>4861.1705980400002</v>
      </c>
      <c r="F132" s="37">
        <f>SUMIFS(СВЦЭМ!$C$34:$C$777,СВЦЭМ!$A$34:$A$777,$A132,СВЦЭМ!$B$34:$B$777,F$119)+'СЕТ СН'!$I$9+СВЦЭМ!$D$10+'СЕТ СН'!$I$5-'СЕТ СН'!$I$17</f>
        <v>4859.7152998900001</v>
      </c>
      <c r="G132" s="37">
        <f>SUMIFS(СВЦЭМ!$C$34:$C$777,СВЦЭМ!$A$34:$A$777,$A132,СВЦЭМ!$B$34:$B$777,G$119)+'СЕТ СН'!$I$9+СВЦЭМ!$D$10+'СЕТ СН'!$I$5-'СЕТ СН'!$I$17</f>
        <v>4844.8884290899996</v>
      </c>
      <c r="H132" s="37">
        <f>SUMIFS(СВЦЭМ!$C$34:$C$777,СВЦЭМ!$A$34:$A$777,$A132,СВЦЭМ!$B$34:$B$777,H$119)+'СЕТ СН'!$I$9+СВЦЭМ!$D$10+'СЕТ СН'!$I$5-'СЕТ СН'!$I$17</f>
        <v>4830.2369335600006</v>
      </c>
      <c r="I132" s="37">
        <f>SUMIFS(СВЦЭМ!$C$34:$C$777,СВЦЭМ!$A$34:$A$777,$A132,СВЦЭМ!$B$34:$B$777,I$119)+'СЕТ СН'!$I$9+СВЦЭМ!$D$10+'СЕТ СН'!$I$5-'СЕТ СН'!$I$17</f>
        <v>4772.6195972699998</v>
      </c>
      <c r="J132" s="37">
        <f>SUMIFS(СВЦЭМ!$C$34:$C$777,СВЦЭМ!$A$34:$A$777,$A132,СВЦЭМ!$B$34:$B$777,J$119)+'СЕТ СН'!$I$9+СВЦЭМ!$D$10+'СЕТ СН'!$I$5-'СЕТ СН'!$I$17</f>
        <v>4730.9133944599998</v>
      </c>
      <c r="K132" s="37">
        <f>SUMIFS(СВЦЭМ!$C$34:$C$777,СВЦЭМ!$A$34:$A$777,$A132,СВЦЭМ!$B$34:$B$777,K$119)+'СЕТ СН'!$I$9+СВЦЭМ!$D$10+'СЕТ СН'!$I$5-'СЕТ СН'!$I$17</f>
        <v>4639.5961152400005</v>
      </c>
      <c r="L132" s="37">
        <f>SUMIFS(СВЦЭМ!$C$34:$C$777,СВЦЭМ!$A$34:$A$777,$A132,СВЦЭМ!$B$34:$B$777,L$119)+'СЕТ СН'!$I$9+СВЦЭМ!$D$10+'СЕТ СН'!$I$5-'СЕТ СН'!$I$17</f>
        <v>4545.3431945700004</v>
      </c>
      <c r="M132" s="37">
        <f>SUMIFS(СВЦЭМ!$C$34:$C$777,СВЦЭМ!$A$34:$A$777,$A132,СВЦЭМ!$B$34:$B$777,M$119)+'СЕТ СН'!$I$9+СВЦЭМ!$D$10+'СЕТ СН'!$I$5-'СЕТ СН'!$I$17</f>
        <v>4524.8003457699997</v>
      </c>
      <c r="N132" s="37">
        <f>SUMIFS(СВЦЭМ!$C$34:$C$777,СВЦЭМ!$A$34:$A$777,$A132,СВЦЭМ!$B$34:$B$777,N$119)+'СЕТ СН'!$I$9+СВЦЭМ!$D$10+'СЕТ СН'!$I$5-'СЕТ СН'!$I$17</f>
        <v>4516.8540976200002</v>
      </c>
      <c r="O132" s="37">
        <f>SUMIFS(СВЦЭМ!$C$34:$C$777,СВЦЭМ!$A$34:$A$777,$A132,СВЦЭМ!$B$34:$B$777,O$119)+'СЕТ СН'!$I$9+СВЦЭМ!$D$10+'СЕТ СН'!$I$5-'СЕТ СН'!$I$17</f>
        <v>4526.2683486899996</v>
      </c>
      <c r="P132" s="37">
        <f>SUMIFS(СВЦЭМ!$C$34:$C$777,СВЦЭМ!$A$34:$A$777,$A132,СВЦЭМ!$B$34:$B$777,P$119)+'СЕТ СН'!$I$9+СВЦЭМ!$D$10+'СЕТ СН'!$I$5-'СЕТ СН'!$I$17</f>
        <v>4536.29877106</v>
      </c>
      <c r="Q132" s="37">
        <f>SUMIFS(СВЦЭМ!$C$34:$C$777,СВЦЭМ!$A$34:$A$777,$A132,СВЦЭМ!$B$34:$B$777,Q$119)+'СЕТ СН'!$I$9+СВЦЭМ!$D$10+'СЕТ СН'!$I$5-'СЕТ СН'!$I$17</f>
        <v>4538.9777026100001</v>
      </c>
      <c r="R132" s="37">
        <f>SUMIFS(СВЦЭМ!$C$34:$C$777,СВЦЭМ!$A$34:$A$777,$A132,СВЦЭМ!$B$34:$B$777,R$119)+'СЕТ СН'!$I$9+СВЦЭМ!$D$10+'СЕТ СН'!$I$5-'СЕТ СН'!$I$17</f>
        <v>4539.5756162899997</v>
      </c>
      <c r="S132" s="37">
        <f>SUMIFS(СВЦЭМ!$C$34:$C$777,СВЦЭМ!$A$34:$A$777,$A132,СВЦЭМ!$B$34:$B$777,S$119)+'СЕТ СН'!$I$9+СВЦЭМ!$D$10+'СЕТ СН'!$I$5-'СЕТ СН'!$I$17</f>
        <v>4518.4551413700001</v>
      </c>
      <c r="T132" s="37">
        <f>SUMIFS(СВЦЭМ!$C$34:$C$777,СВЦЭМ!$A$34:$A$777,$A132,СВЦЭМ!$B$34:$B$777,T$119)+'СЕТ СН'!$I$9+СВЦЭМ!$D$10+'СЕТ СН'!$I$5-'СЕТ СН'!$I$17</f>
        <v>4479.3278738899999</v>
      </c>
      <c r="U132" s="37">
        <f>SUMIFS(СВЦЭМ!$C$34:$C$777,СВЦЭМ!$A$34:$A$777,$A132,СВЦЭМ!$B$34:$B$777,U$119)+'СЕТ СН'!$I$9+СВЦЭМ!$D$10+'СЕТ СН'!$I$5-'СЕТ СН'!$I$17</f>
        <v>4476.7284889900002</v>
      </c>
      <c r="V132" s="37">
        <f>SUMIFS(СВЦЭМ!$C$34:$C$777,СВЦЭМ!$A$34:$A$777,$A132,СВЦЭМ!$B$34:$B$777,V$119)+'СЕТ СН'!$I$9+СВЦЭМ!$D$10+'СЕТ СН'!$I$5-'СЕТ СН'!$I$17</f>
        <v>4490.9731856899998</v>
      </c>
      <c r="W132" s="37">
        <f>SUMIFS(СВЦЭМ!$C$34:$C$777,СВЦЭМ!$A$34:$A$777,$A132,СВЦЭМ!$B$34:$B$777,W$119)+'СЕТ СН'!$I$9+СВЦЭМ!$D$10+'СЕТ СН'!$I$5-'СЕТ СН'!$I$17</f>
        <v>4546.1069351199994</v>
      </c>
      <c r="X132" s="37">
        <f>SUMIFS(СВЦЭМ!$C$34:$C$777,СВЦЭМ!$A$34:$A$777,$A132,СВЦЭМ!$B$34:$B$777,X$119)+'СЕТ СН'!$I$9+СВЦЭМ!$D$10+'СЕТ СН'!$I$5-'СЕТ СН'!$I$17</f>
        <v>4636.3622410500002</v>
      </c>
      <c r="Y132" s="37">
        <f>SUMIFS(СВЦЭМ!$C$34:$C$777,СВЦЭМ!$A$34:$A$777,$A132,СВЦЭМ!$B$34:$B$777,Y$119)+'СЕТ СН'!$I$9+СВЦЭМ!$D$10+'СЕТ СН'!$I$5-'СЕТ СН'!$I$17</f>
        <v>4720.0127746999997</v>
      </c>
    </row>
    <row r="133" spans="1:25" ht="15.75" x14ac:dyDescent="0.2">
      <c r="A133" s="36">
        <f t="shared" si="3"/>
        <v>43114</v>
      </c>
      <c r="B133" s="37">
        <f>SUMIFS(СВЦЭМ!$C$34:$C$777,СВЦЭМ!$A$34:$A$777,$A133,СВЦЭМ!$B$34:$B$777,B$119)+'СЕТ СН'!$I$9+СВЦЭМ!$D$10+'СЕТ СН'!$I$5-'СЕТ СН'!$I$17</f>
        <v>4782.4373159500001</v>
      </c>
      <c r="C133" s="37">
        <f>SUMIFS(СВЦЭМ!$C$34:$C$777,СВЦЭМ!$A$34:$A$777,$A133,СВЦЭМ!$B$34:$B$777,C$119)+'СЕТ СН'!$I$9+СВЦЭМ!$D$10+'СЕТ СН'!$I$5-'СЕТ СН'!$I$17</f>
        <v>4822.2548652199994</v>
      </c>
      <c r="D133" s="37">
        <f>SUMIFS(СВЦЭМ!$C$34:$C$777,СВЦЭМ!$A$34:$A$777,$A133,СВЦЭМ!$B$34:$B$777,D$119)+'СЕТ СН'!$I$9+СВЦЭМ!$D$10+'СЕТ СН'!$I$5-'СЕТ СН'!$I$17</f>
        <v>4861.2814984099996</v>
      </c>
      <c r="E133" s="37">
        <f>SUMIFS(СВЦЭМ!$C$34:$C$777,СВЦЭМ!$A$34:$A$777,$A133,СВЦЭМ!$B$34:$B$777,E$119)+'СЕТ СН'!$I$9+СВЦЭМ!$D$10+'СЕТ СН'!$I$5-'СЕТ СН'!$I$17</f>
        <v>4874.0298528399999</v>
      </c>
      <c r="F133" s="37">
        <f>SUMIFS(СВЦЭМ!$C$34:$C$777,СВЦЭМ!$A$34:$A$777,$A133,СВЦЭМ!$B$34:$B$777,F$119)+'СЕТ СН'!$I$9+СВЦЭМ!$D$10+'СЕТ СН'!$I$5-'СЕТ СН'!$I$17</f>
        <v>4873.6843026699999</v>
      </c>
      <c r="G133" s="37">
        <f>SUMIFS(СВЦЭМ!$C$34:$C$777,СВЦЭМ!$A$34:$A$777,$A133,СВЦЭМ!$B$34:$B$777,G$119)+'СЕТ СН'!$I$9+СВЦЭМ!$D$10+'СЕТ СН'!$I$5-'СЕТ СН'!$I$17</f>
        <v>4863.8896039299998</v>
      </c>
      <c r="H133" s="37">
        <f>SUMIFS(СВЦЭМ!$C$34:$C$777,СВЦЭМ!$A$34:$A$777,$A133,СВЦЭМ!$B$34:$B$777,H$119)+'СЕТ СН'!$I$9+СВЦЭМ!$D$10+'СЕТ СН'!$I$5-'СЕТ СН'!$I$17</f>
        <v>4856.5421112600006</v>
      </c>
      <c r="I133" s="37">
        <f>SUMIFS(СВЦЭМ!$C$34:$C$777,СВЦЭМ!$A$34:$A$777,$A133,СВЦЭМ!$B$34:$B$777,I$119)+'СЕТ СН'!$I$9+СВЦЭМ!$D$10+'СЕТ СН'!$I$5-'СЕТ СН'!$I$17</f>
        <v>4812.9327486399998</v>
      </c>
      <c r="J133" s="37">
        <f>SUMIFS(СВЦЭМ!$C$34:$C$777,СВЦЭМ!$A$34:$A$777,$A133,СВЦЭМ!$B$34:$B$777,J$119)+'СЕТ СН'!$I$9+СВЦЭМ!$D$10+'СЕТ СН'!$I$5-'СЕТ СН'!$I$17</f>
        <v>4743.8217678400006</v>
      </c>
      <c r="K133" s="37">
        <f>SUMIFS(СВЦЭМ!$C$34:$C$777,СВЦЭМ!$A$34:$A$777,$A133,СВЦЭМ!$B$34:$B$777,K$119)+'СЕТ СН'!$I$9+СВЦЭМ!$D$10+'СЕТ СН'!$I$5-'СЕТ СН'!$I$17</f>
        <v>4638.5147146600002</v>
      </c>
      <c r="L133" s="37">
        <f>SUMIFS(СВЦЭМ!$C$34:$C$777,СВЦЭМ!$A$34:$A$777,$A133,СВЦЭМ!$B$34:$B$777,L$119)+'СЕТ СН'!$I$9+СВЦЭМ!$D$10+'СЕТ СН'!$I$5-'СЕТ СН'!$I$17</f>
        <v>4528.4693105100005</v>
      </c>
      <c r="M133" s="37">
        <f>SUMIFS(СВЦЭМ!$C$34:$C$777,СВЦЭМ!$A$34:$A$777,$A133,СВЦЭМ!$B$34:$B$777,M$119)+'СЕТ СН'!$I$9+СВЦЭМ!$D$10+'СЕТ СН'!$I$5-'СЕТ СН'!$I$17</f>
        <v>4516.2608053499998</v>
      </c>
      <c r="N133" s="37">
        <f>SUMIFS(СВЦЭМ!$C$34:$C$777,СВЦЭМ!$A$34:$A$777,$A133,СВЦЭМ!$B$34:$B$777,N$119)+'СЕТ СН'!$I$9+СВЦЭМ!$D$10+'СЕТ СН'!$I$5-'СЕТ СН'!$I$17</f>
        <v>4526.3681009100001</v>
      </c>
      <c r="O133" s="37">
        <f>SUMIFS(СВЦЭМ!$C$34:$C$777,СВЦЭМ!$A$34:$A$777,$A133,СВЦЭМ!$B$34:$B$777,O$119)+'СЕТ СН'!$I$9+СВЦЭМ!$D$10+'СЕТ СН'!$I$5-'СЕТ СН'!$I$17</f>
        <v>4532.0708418900003</v>
      </c>
      <c r="P133" s="37">
        <f>SUMIFS(СВЦЭМ!$C$34:$C$777,СВЦЭМ!$A$34:$A$777,$A133,СВЦЭМ!$B$34:$B$777,P$119)+'СЕТ СН'!$I$9+СВЦЭМ!$D$10+'СЕТ СН'!$I$5-'СЕТ СН'!$I$17</f>
        <v>4539.21828009</v>
      </c>
      <c r="Q133" s="37">
        <f>SUMIFS(СВЦЭМ!$C$34:$C$777,СВЦЭМ!$A$34:$A$777,$A133,СВЦЭМ!$B$34:$B$777,Q$119)+'СЕТ СН'!$I$9+СВЦЭМ!$D$10+'СЕТ СН'!$I$5-'СЕТ СН'!$I$17</f>
        <v>4543.0116799799998</v>
      </c>
      <c r="R133" s="37">
        <f>SUMIFS(СВЦЭМ!$C$34:$C$777,СВЦЭМ!$A$34:$A$777,$A133,СВЦЭМ!$B$34:$B$777,R$119)+'СЕТ СН'!$I$9+СВЦЭМ!$D$10+'СЕТ СН'!$I$5-'СЕТ СН'!$I$17</f>
        <v>4545.9647754699999</v>
      </c>
      <c r="S133" s="37">
        <f>SUMIFS(СВЦЭМ!$C$34:$C$777,СВЦЭМ!$A$34:$A$777,$A133,СВЦЭМ!$B$34:$B$777,S$119)+'СЕТ СН'!$I$9+СВЦЭМ!$D$10+'СЕТ СН'!$I$5-'СЕТ СН'!$I$17</f>
        <v>4514.9632813600001</v>
      </c>
      <c r="T133" s="37">
        <f>SUMIFS(СВЦЭМ!$C$34:$C$777,СВЦЭМ!$A$34:$A$777,$A133,СВЦЭМ!$B$34:$B$777,T$119)+'СЕТ СН'!$I$9+СВЦЭМ!$D$10+'СЕТ СН'!$I$5-'СЕТ СН'!$I$17</f>
        <v>4476.1445456199999</v>
      </c>
      <c r="U133" s="37">
        <f>SUMIFS(СВЦЭМ!$C$34:$C$777,СВЦЭМ!$A$34:$A$777,$A133,СВЦЭМ!$B$34:$B$777,U$119)+'СЕТ СН'!$I$9+СВЦЭМ!$D$10+'СЕТ СН'!$I$5-'СЕТ СН'!$I$17</f>
        <v>4476.13027848</v>
      </c>
      <c r="V133" s="37">
        <f>SUMIFS(СВЦЭМ!$C$34:$C$777,СВЦЭМ!$A$34:$A$777,$A133,СВЦЭМ!$B$34:$B$777,V$119)+'СЕТ СН'!$I$9+СВЦЭМ!$D$10+'СЕТ СН'!$I$5-'СЕТ СН'!$I$17</f>
        <v>4491.4228649400002</v>
      </c>
      <c r="W133" s="37">
        <f>SUMIFS(СВЦЭМ!$C$34:$C$777,СВЦЭМ!$A$34:$A$777,$A133,СВЦЭМ!$B$34:$B$777,W$119)+'СЕТ СН'!$I$9+СВЦЭМ!$D$10+'СЕТ СН'!$I$5-'СЕТ СН'!$I$17</f>
        <v>4550.5104300499997</v>
      </c>
      <c r="X133" s="37">
        <f>SUMIFS(СВЦЭМ!$C$34:$C$777,СВЦЭМ!$A$34:$A$777,$A133,СВЦЭМ!$B$34:$B$777,X$119)+'СЕТ СН'!$I$9+СВЦЭМ!$D$10+'СЕТ СН'!$I$5-'СЕТ СН'!$I$17</f>
        <v>4626.3440652999998</v>
      </c>
      <c r="Y133" s="37">
        <f>SUMIFS(СВЦЭМ!$C$34:$C$777,СВЦЭМ!$A$34:$A$777,$A133,СВЦЭМ!$B$34:$B$777,Y$119)+'СЕТ СН'!$I$9+СВЦЭМ!$D$10+'СЕТ СН'!$I$5-'СЕТ СН'!$I$17</f>
        <v>4713.9839685300003</v>
      </c>
    </row>
    <row r="134" spans="1:25" ht="15.75" x14ac:dyDescent="0.2">
      <c r="A134" s="36">
        <f t="shared" si="3"/>
        <v>43115</v>
      </c>
      <c r="B134" s="37">
        <f>SUMIFS(СВЦЭМ!$C$34:$C$777,СВЦЭМ!$A$34:$A$777,$A134,СВЦЭМ!$B$34:$B$777,B$119)+'СЕТ СН'!$I$9+СВЦЭМ!$D$10+'СЕТ СН'!$I$5-'СЕТ СН'!$I$17</f>
        <v>4737.1028446199998</v>
      </c>
      <c r="C134" s="37">
        <f>SUMIFS(СВЦЭМ!$C$34:$C$777,СВЦЭМ!$A$34:$A$777,$A134,СВЦЭМ!$B$34:$B$777,C$119)+'СЕТ СН'!$I$9+СВЦЭМ!$D$10+'СЕТ СН'!$I$5-'СЕТ СН'!$I$17</f>
        <v>4779.0599347699999</v>
      </c>
      <c r="D134" s="37">
        <f>SUMIFS(СВЦЭМ!$C$34:$C$777,СВЦЭМ!$A$34:$A$777,$A134,СВЦЭМ!$B$34:$B$777,D$119)+'СЕТ СН'!$I$9+СВЦЭМ!$D$10+'СЕТ СН'!$I$5-'СЕТ СН'!$I$17</f>
        <v>4822.9555058100004</v>
      </c>
      <c r="E134" s="37">
        <f>SUMIFS(СВЦЭМ!$C$34:$C$777,СВЦЭМ!$A$34:$A$777,$A134,СВЦЭМ!$B$34:$B$777,E$119)+'СЕТ СН'!$I$9+СВЦЭМ!$D$10+'СЕТ СН'!$I$5-'СЕТ СН'!$I$17</f>
        <v>4843.2319311199999</v>
      </c>
      <c r="F134" s="37">
        <f>SUMIFS(СВЦЭМ!$C$34:$C$777,СВЦЭМ!$A$34:$A$777,$A134,СВЦЭМ!$B$34:$B$777,F$119)+'СЕТ СН'!$I$9+СВЦЭМ!$D$10+'СЕТ СН'!$I$5-'СЕТ СН'!$I$17</f>
        <v>4837.4207871099998</v>
      </c>
      <c r="G134" s="37">
        <f>SUMIFS(СВЦЭМ!$C$34:$C$777,СВЦЭМ!$A$34:$A$777,$A134,СВЦЭМ!$B$34:$B$777,G$119)+'СЕТ СН'!$I$9+СВЦЭМ!$D$10+'СЕТ СН'!$I$5-'СЕТ СН'!$I$17</f>
        <v>4817.5761779300001</v>
      </c>
      <c r="H134" s="37">
        <f>SUMIFS(СВЦЭМ!$C$34:$C$777,СВЦЭМ!$A$34:$A$777,$A134,СВЦЭМ!$B$34:$B$777,H$119)+'СЕТ СН'!$I$9+СВЦЭМ!$D$10+'СЕТ СН'!$I$5-'СЕТ СН'!$I$17</f>
        <v>4780.8477560599995</v>
      </c>
      <c r="I134" s="37">
        <f>SUMIFS(СВЦЭМ!$C$34:$C$777,СВЦЭМ!$A$34:$A$777,$A134,СВЦЭМ!$B$34:$B$777,I$119)+'СЕТ СН'!$I$9+СВЦЭМ!$D$10+'СЕТ СН'!$I$5-'СЕТ СН'!$I$17</f>
        <v>4723.0643991799998</v>
      </c>
      <c r="J134" s="37">
        <f>SUMIFS(СВЦЭМ!$C$34:$C$777,СВЦЭМ!$A$34:$A$777,$A134,СВЦЭМ!$B$34:$B$777,J$119)+'СЕТ СН'!$I$9+СВЦЭМ!$D$10+'СЕТ СН'!$I$5-'СЕТ СН'!$I$17</f>
        <v>4691.4321100000006</v>
      </c>
      <c r="K134" s="37">
        <f>SUMIFS(СВЦЭМ!$C$34:$C$777,СВЦЭМ!$A$34:$A$777,$A134,СВЦЭМ!$B$34:$B$777,K$119)+'СЕТ СН'!$I$9+СВЦЭМ!$D$10+'СЕТ СН'!$I$5-'СЕТ СН'!$I$17</f>
        <v>4614.0658070199997</v>
      </c>
      <c r="L134" s="37">
        <f>SUMIFS(СВЦЭМ!$C$34:$C$777,СВЦЭМ!$A$34:$A$777,$A134,СВЦЭМ!$B$34:$B$777,L$119)+'СЕТ СН'!$I$9+СВЦЭМ!$D$10+'СЕТ СН'!$I$5-'СЕТ СН'!$I$17</f>
        <v>4522.4995774999998</v>
      </c>
      <c r="M134" s="37">
        <f>SUMIFS(СВЦЭМ!$C$34:$C$777,СВЦЭМ!$A$34:$A$777,$A134,СВЦЭМ!$B$34:$B$777,M$119)+'СЕТ СН'!$I$9+СВЦЭМ!$D$10+'СЕТ СН'!$I$5-'СЕТ СН'!$I$17</f>
        <v>4507.5671315400004</v>
      </c>
      <c r="N134" s="37">
        <f>SUMIFS(СВЦЭМ!$C$34:$C$777,СВЦЭМ!$A$34:$A$777,$A134,СВЦЭМ!$B$34:$B$777,N$119)+'СЕТ СН'!$I$9+СВЦЭМ!$D$10+'СЕТ СН'!$I$5-'СЕТ СН'!$I$17</f>
        <v>4519.4119958500005</v>
      </c>
      <c r="O134" s="37">
        <f>SUMIFS(СВЦЭМ!$C$34:$C$777,СВЦЭМ!$A$34:$A$777,$A134,СВЦЭМ!$B$34:$B$777,O$119)+'СЕТ СН'!$I$9+СВЦЭМ!$D$10+'СЕТ СН'!$I$5-'СЕТ СН'!$I$17</f>
        <v>4519.1650588599996</v>
      </c>
      <c r="P134" s="37">
        <f>SUMIFS(СВЦЭМ!$C$34:$C$777,СВЦЭМ!$A$34:$A$777,$A134,СВЦЭМ!$B$34:$B$777,P$119)+'СЕТ СН'!$I$9+СВЦЭМ!$D$10+'СЕТ СН'!$I$5-'СЕТ СН'!$I$17</f>
        <v>4518.8549331699996</v>
      </c>
      <c r="Q134" s="37">
        <f>SUMIFS(СВЦЭМ!$C$34:$C$777,СВЦЭМ!$A$34:$A$777,$A134,СВЦЭМ!$B$34:$B$777,Q$119)+'СЕТ СН'!$I$9+СВЦЭМ!$D$10+'СЕТ СН'!$I$5-'СЕТ СН'!$I$17</f>
        <v>4525.22486553</v>
      </c>
      <c r="R134" s="37">
        <f>SUMIFS(СВЦЭМ!$C$34:$C$777,СВЦЭМ!$A$34:$A$777,$A134,СВЦЭМ!$B$34:$B$777,R$119)+'СЕТ СН'!$I$9+СВЦЭМ!$D$10+'СЕТ СН'!$I$5-'СЕТ СН'!$I$17</f>
        <v>4522.1266124200001</v>
      </c>
      <c r="S134" s="37">
        <f>SUMIFS(СВЦЭМ!$C$34:$C$777,СВЦЭМ!$A$34:$A$777,$A134,СВЦЭМ!$B$34:$B$777,S$119)+'СЕТ СН'!$I$9+СВЦЭМ!$D$10+'СЕТ СН'!$I$5-'СЕТ СН'!$I$17</f>
        <v>4496.78076349</v>
      </c>
      <c r="T134" s="37">
        <f>SUMIFS(СВЦЭМ!$C$34:$C$777,СВЦЭМ!$A$34:$A$777,$A134,СВЦЭМ!$B$34:$B$777,T$119)+'СЕТ СН'!$I$9+СВЦЭМ!$D$10+'СЕТ СН'!$I$5-'СЕТ СН'!$I$17</f>
        <v>4464.8569934400002</v>
      </c>
      <c r="U134" s="37">
        <f>SUMIFS(СВЦЭМ!$C$34:$C$777,СВЦЭМ!$A$34:$A$777,$A134,СВЦЭМ!$B$34:$B$777,U$119)+'СЕТ СН'!$I$9+СВЦЭМ!$D$10+'СЕТ СН'!$I$5-'СЕТ СН'!$I$17</f>
        <v>4463.1725916699997</v>
      </c>
      <c r="V134" s="37">
        <f>SUMIFS(СВЦЭМ!$C$34:$C$777,СВЦЭМ!$A$34:$A$777,$A134,СВЦЭМ!$B$34:$B$777,V$119)+'СЕТ СН'!$I$9+СВЦЭМ!$D$10+'СЕТ СН'!$I$5-'СЕТ СН'!$I$17</f>
        <v>4478.4778629299999</v>
      </c>
      <c r="W134" s="37">
        <f>SUMIFS(СВЦЭМ!$C$34:$C$777,СВЦЭМ!$A$34:$A$777,$A134,СВЦЭМ!$B$34:$B$777,W$119)+'СЕТ СН'!$I$9+СВЦЭМ!$D$10+'СЕТ СН'!$I$5-'СЕТ СН'!$I$17</f>
        <v>4534.5807841400001</v>
      </c>
      <c r="X134" s="37">
        <f>SUMIFS(СВЦЭМ!$C$34:$C$777,СВЦЭМ!$A$34:$A$777,$A134,СВЦЭМ!$B$34:$B$777,X$119)+'СЕТ СН'!$I$9+СВЦЭМ!$D$10+'СЕТ СН'!$I$5-'СЕТ СН'!$I$17</f>
        <v>4617.0609761099995</v>
      </c>
      <c r="Y134" s="37">
        <f>SUMIFS(СВЦЭМ!$C$34:$C$777,СВЦЭМ!$A$34:$A$777,$A134,СВЦЭМ!$B$34:$B$777,Y$119)+'СЕТ СН'!$I$9+СВЦЭМ!$D$10+'СЕТ СН'!$I$5-'СЕТ СН'!$I$17</f>
        <v>4706.9197043600007</v>
      </c>
    </row>
    <row r="135" spans="1:25" ht="15.75" x14ac:dyDescent="0.2">
      <c r="A135" s="36">
        <f t="shared" si="3"/>
        <v>43116</v>
      </c>
      <c r="B135" s="37">
        <f>SUMIFS(СВЦЭМ!$C$34:$C$777,СВЦЭМ!$A$34:$A$777,$A135,СВЦЭМ!$B$34:$B$777,B$119)+'СЕТ СН'!$I$9+СВЦЭМ!$D$10+'СЕТ СН'!$I$5-'СЕТ СН'!$I$17</f>
        <v>4715.3791239399998</v>
      </c>
      <c r="C135" s="37">
        <f>SUMIFS(СВЦЭМ!$C$34:$C$777,СВЦЭМ!$A$34:$A$777,$A135,СВЦЭМ!$B$34:$B$777,C$119)+'СЕТ СН'!$I$9+СВЦЭМ!$D$10+'СЕТ СН'!$I$5-'СЕТ СН'!$I$17</f>
        <v>4750.04386522</v>
      </c>
      <c r="D135" s="37">
        <f>SUMIFS(СВЦЭМ!$C$34:$C$777,СВЦЭМ!$A$34:$A$777,$A135,СВЦЭМ!$B$34:$B$777,D$119)+'СЕТ СН'!$I$9+СВЦЭМ!$D$10+'СЕТ СН'!$I$5-'СЕТ СН'!$I$17</f>
        <v>4787.9789697400001</v>
      </c>
      <c r="E135" s="37">
        <f>SUMIFS(СВЦЭМ!$C$34:$C$777,СВЦЭМ!$A$34:$A$777,$A135,СВЦЭМ!$B$34:$B$777,E$119)+'СЕТ СН'!$I$9+СВЦЭМ!$D$10+'СЕТ СН'!$I$5-'СЕТ СН'!$I$17</f>
        <v>4780.8145573800002</v>
      </c>
      <c r="F135" s="37">
        <f>SUMIFS(СВЦЭМ!$C$34:$C$777,СВЦЭМ!$A$34:$A$777,$A135,СВЦЭМ!$B$34:$B$777,F$119)+'СЕТ СН'!$I$9+СВЦЭМ!$D$10+'СЕТ СН'!$I$5-'СЕТ СН'!$I$17</f>
        <v>4763.7766716300002</v>
      </c>
      <c r="G135" s="37">
        <f>SUMIFS(СВЦЭМ!$C$34:$C$777,СВЦЭМ!$A$34:$A$777,$A135,СВЦЭМ!$B$34:$B$777,G$119)+'СЕТ СН'!$I$9+СВЦЭМ!$D$10+'СЕТ СН'!$I$5-'СЕТ СН'!$I$17</f>
        <v>4753.7025949899999</v>
      </c>
      <c r="H135" s="37">
        <f>SUMIFS(СВЦЭМ!$C$34:$C$777,СВЦЭМ!$A$34:$A$777,$A135,СВЦЭМ!$B$34:$B$777,H$119)+'СЕТ СН'!$I$9+СВЦЭМ!$D$10+'СЕТ СН'!$I$5-'СЕТ СН'!$I$17</f>
        <v>4738.4886200299998</v>
      </c>
      <c r="I135" s="37">
        <f>SUMIFS(СВЦЭМ!$C$34:$C$777,СВЦЭМ!$A$34:$A$777,$A135,СВЦЭМ!$B$34:$B$777,I$119)+'СЕТ СН'!$I$9+СВЦЭМ!$D$10+'СЕТ СН'!$I$5-'СЕТ СН'!$I$17</f>
        <v>4672.45331867</v>
      </c>
      <c r="J135" s="37">
        <f>SUMIFS(СВЦЭМ!$C$34:$C$777,СВЦЭМ!$A$34:$A$777,$A135,СВЦЭМ!$B$34:$B$777,J$119)+'СЕТ СН'!$I$9+СВЦЭМ!$D$10+'СЕТ СН'!$I$5-'СЕТ СН'!$I$17</f>
        <v>4635.1628717699996</v>
      </c>
      <c r="K135" s="37">
        <f>SUMIFS(СВЦЭМ!$C$34:$C$777,СВЦЭМ!$A$34:$A$777,$A135,СВЦЭМ!$B$34:$B$777,K$119)+'СЕТ СН'!$I$9+СВЦЭМ!$D$10+'СЕТ СН'!$I$5-'СЕТ СН'!$I$17</f>
        <v>4546.9535097399994</v>
      </c>
      <c r="L135" s="37">
        <f>SUMIFS(СВЦЭМ!$C$34:$C$777,СВЦЭМ!$A$34:$A$777,$A135,СВЦЭМ!$B$34:$B$777,L$119)+'СЕТ СН'!$I$9+СВЦЭМ!$D$10+'СЕТ СН'!$I$5-'СЕТ СН'!$I$17</f>
        <v>4509.2064687499997</v>
      </c>
      <c r="M135" s="37">
        <f>SUMIFS(СВЦЭМ!$C$34:$C$777,СВЦЭМ!$A$34:$A$777,$A135,СВЦЭМ!$B$34:$B$777,M$119)+'СЕТ СН'!$I$9+СВЦЭМ!$D$10+'СЕТ СН'!$I$5-'СЕТ СН'!$I$17</f>
        <v>4515.4479154199998</v>
      </c>
      <c r="N135" s="37">
        <f>SUMIFS(СВЦЭМ!$C$34:$C$777,СВЦЭМ!$A$34:$A$777,$A135,СВЦЭМ!$B$34:$B$777,N$119)+'СЕТ СН'!$I$9+СВЦЭМ!$D$10+'СЕТ СН'!$I$5-'СЕТ СН'!$I$17</f>
        <v>4530.3608778899998</v>
      </c>
      <c r="O135" s="37">
        <f>SUMIFS(СВЦЭМ!$C$34:$C$777,СВЦЭМ!$A$34:$A$777,$A135,СВЦЭМ!$B$34:$B$777,O$119)+'СЕТ СН'!$I$9+СВЦЭМ!$D$10+'СЕТ СН'!$I$5-'СЕТ СН'!$I$17</f>
        <v>4537.7911824900002</v>
      </c>
      <c r="P135" s="37">
        <f>SUMIFS(СВЦЭМ!$C$34:$C$777,СВЦЭМ!$A$34:$A$777,$A135,СВЦЭМ!$B$34:$B$777,P$119)+'СЕТ СН'!$I$9+СВЦЭМ!$D$10+'СЕТ СН'!$I$5-'СЕТ СН'!$I$17</f>
        <v>4548.7317439899998</v>
      </c>
      <c r="Q135" s="37">
        <f>SUMIFS(СВЦЭМ!$C$34:$C$777,СВЦЭМ!$A$34:$A$777,$A135,СВЦЭМ!$B$34:$B$777,Q$119)+'СЕТ СН'!$I$9+СВЦЭМ!$D$10+'СЕТ СН'!$I$5-'СЕТ СН'!$I$17</f>
        <v>4552.6555021100003</v>
      </c>
      <c r="R135" s="37">
        <f>SUMIFS(СВЦЭМ!$C$34:$C$777,СВЦЭМ!$A$34:$A$777,$A135,СВЦЭМ!$B$34:$B$777,R$119)+'СЕТ СН'!$I$9+СВЦЭМ!$D$10+'СЕТ СН'!$I$5-'СЕТ СН'!$I$17</f>
        <v>4553.4218525599999</v>
      </c>
      <c r="S135" s="37">
        <f>SUMIFS(СВЦЭМ!$C$34:$C$777,СВЦЭМ!$A$34:$A$777,$A135,СВЦЭМ!$B$34:$B$777,S$119)+'СЕТ СН'!$I$9+СВЦЭМ!$D$10+'СЕТ СН'!$I$5-'СЕТ СН'!$I$17</f>
        <v>4535.0342322000006</v>
      </c>
      <c r="T135" s="37">
        <f>SUMIFS(СВЦЭМ!$C$34:$C$777,СВЦЭМ!$A$34:$A$777,$A135,СВЦЭМ!$B$34:$B$777,T$119)+'СЕТ СН'!$I$9+СВЦЭМ!$D$10+'СЕТ СН'!$I$5-'СЕТ СН'!$I$17</f>
        <v>4491.0788830499996</v>
      </c>
      <c r="U135" s="37">
        <f>SUMIFS(СВЦЭМ!$C$34:$C$777,СВЦЭМ!$A$34:$A$777,$A135,СВЦЭМ!$B$34:$B$777,U$119)+'СЕТ СН'!$I$9+СВЦЭМ!$D$10+'СЕТ СН'!$I$5-'СЕТ СН'!$I$17</f>
        <v>4489.3286149300002</v>
      </c>
      <c r="V135" s="37">
        <f>SUMIFS(СВЦЭМ!$C$34:$C$777,СВЦЭМ!$A$34:$A$777,$A135,СВЦЭМ!$B$34:$B$777,V$119)+'СЕТ СН'!$I$9+СВЦЭМ!$D$10+'СЕТ СН'!$I$5-'СЕТ СН'!$I$17</f>
        <v>4507.78213581</v>
      </c>
      <c r="W135" s="37">
        <f>SUMIFS(СВЦЭМ!$C$34:$C$777,СВЦЭМ!$A$34:$A$777,$A135,СВЦЭМ!$B$34:$B$777,W$119)+'СЕТ СН'!$I$9+СВЦЭМ!$D$10+'СЕТ СН'!$I$5-'СЕТ СН'!$I$17</f>
        <v>4524.7982979500002</v>
      </c>
      <c r="X135" s="37">
        <f>SUMIFS(СВЦЭМ!$C$34:$C$777,СВЦЭМ!$A$34:$A$777,$A135,СВЦЭМ!$B$34:$B$777,X$119)+'СЕТ СН'!$I$9+СВЦЭМ!$D$10+'СЕТ СН'!$I$5-'СЕТ СН'!$I$17</f>
        <v>4586.4834384599999</v>
      </c>
      <c r="Y135" s="37">
        <f>SUMIFS(СВЦЭМ!$C$34:$C$777,СВЦЭМ!$A$34:$A$777,$A135,СВЦЭМ!$B$34:$B$777,Y$119)+'СЕТ СН'!$I$9+СВЦЭМ!$D$10+'СЕТ СН'!$I$5-'СЕТ СН'!$I$17</f>
        <v>4660.1625459699999</v>
      </c>
    </row>
    <row r="136" spans="1:25" ht="15.75" x14ac:dyDescent="0.2">
      <c r="A136" s="36">
        <f t="shared" si="3"/>
        <v>43117</v>
      </c>
      <c r="B136" s="37">
        <f>SUMIFS(СВЦЭМ!$C$34:$C$777,СВЦЭМ!$A$34:$A$777,$A136,СВЦЭМ!$B$34:$B$777,B$119)+'СЕТ СН'!$I$9+СВЦЭМ!$D$10+'СЕТ СН'!$I$5-'СЕТ СН'!$I$17</f>
        <v>4729.1967135200002</v>
      </c>
      <c r="C136" s="37">
        <f>SUMIFS(СВЦЭМ!$C$34:$C$777,СВЦЭМ!$A$34:$A$777,$A136,СВЦЭМ!$B$34:$B$777,C$119)+'СЕТ СН'!$I$9+СВЦЭМ!$D$10+'СЕТ СН'!$I$5-'СЕТ СН'!$I$17</f>
        <v>4774.3354365499999</v>
      </c>
      <c r="D136" s="37">
        <f>SUMIFS(СВЦЭМ!$C$34:$C$777,СВЦЭМ!$A$34:$A$777,$A136,СВЦЭМ!$B$34:$B$777,D$119)+'СЕТ СН'!$I$9+СВЦЭМ!$D$10+'СЕТ СН'!$I$5-'СЕТ СН'!$I$17</f>
        <v>4819.9348156799997</v>
      </c>
      <c r="E136" s="37">
        <f>SUMIFS(СВЦЭМ!$C$34:$C$777,СВЦЭМ!$A$34:$A$777,$A136,СВЦЭМ!$B$34:$B$777,E$119)+'СЕТ СН'!$I$9+СВЦЭМ!$D$10+'СЕТ СН'!$I$5-'СЕТ СН'!$I$17</f>
        <v>4833.1619974599998</v>
      </c>
      <c r="F136" s="37">
        <f>SUMIFS(СВЦЭМ!$C$34:$C$777,СВЦЭМ!$A$34:$A$777,$A136,СВЦЭМ!$B$34:$B$777,F$119)+'СЕТ СН'!$I$9+СВЦЭМ!$D$10+'СЕТ СН'!$I$5-'СЕТ СН'!$I$17</f>
        <v>4836.6301845400003</v>
      </c>
      <c r="G136" s="37">
        <f>SUMIFS(СВЦЭМ!$C$34:$C$777,СВЦЭМ!$A$34:$A$777,$A136,СВЦЭМ!$B$34:$B$777,G$119)+'СЕТ СН'!$I$9+СВЦЭМ!$D$10+'СЕТ СН'!$I$5-'СЕТ СН'!$I$17</f>
        <v>4811.8645765000001</v>
      </c>
      <c r="H136" s="37">
        <f>SUMIFS(СВЦЭМ!$C$34:$C$777,СВЦЭМ!$A$34:$A$777,$A136,СВЦЭМ!$B$34:$B$777,H$119)+'СЕТ СН'!$I$9+СВЦЭМ!$D$10+'СЕТ СН'!$I$5-'СЕТ СН'!$I$17</f>
        <v>4749.0574342499995</v>
      </c>
      <c r="I136" s="37">
        <f>SUMIFS(СВЦЭМ!$C$34:$C$777,СВЦЭМ!$A$34:$A$777,$A136,СВЦЭМ!$B$34:$B$777,I$119)+'СЕТ СН'!$I$9+СВЦЭМ!$D$10+'СЕТ СН'!$I$5-'СЕТ СН'!$I$17</f>
        <v>4675.2874601200001</v>
      </c>
      <c r="J136" s="37">
        <f>SUMIFS(СВЦЭМ!$C$34:$C$777,СВЦЭМ!$A$34:$A$777,$A136,СВЦЭМ!$B$34:$B$777,J$119)+'СЕТ СН'!$I$9+СВЦЭМ!$D$10+'СЕТ СН'!$I$5-'СЕТ СН'!$I$17</f>
        <v>4618.2203760599996</v>
      </c>
      <c r="K136" s="37">
        <f>SUMIFS(СВЦЭМ!$C$34:$C$777,СВЦЭМ!$A$34:$A$777,$A136,СВЦЭМ!$B$34:$B$777,K$119)+'СЕТ СН'!$I$9+СВЦЭМ!$D$10+'СЕТ СН'!$I$5-'СЕТ СН'!$I$17</f>
        <v>4546.0227314399999</v>
      </c>
      <c r="L136" s="37">
        <f>SUMIFS(СВЦЭМ!$C$34:$C$777,СВЦЭМ!$A$34:$A$777,$A136,СВЦЭМ!$B$34:$B$777,L$119)+'СЕТ СН'!$I$9+СВЦЭМ!$D$10+'СЕТ СН'!$I$5-'СЕТ СН'!$I$17</f>
        <v>4515.0595424100002</v>
      </c>
      <c r="M136" s="37">
        <f>SUMIFS(СВЦЭМ!$C$34:$C$777,СВЦЭМ!$A$34:$A$777,$A136,СВЦЭМ!$B$34:$B$777,M$119)+'СЕТ СН'!$I$9+СВЦЭМ!$D$10+'СЕТ СН'!$I$5-'СЕТ СН'!$I$17</f>
        <v>4519.8038152999998</v>
      </c>
      <c r="N136" s="37">
        <f>SUMIFS(СВЦЭМ!$C$34:$C$777,СВЦЭМ!$A$34:$A$777,$A136,СВЦЭМ!$B$34:$B$777,N$119)+'СЕТ СН'!$I$9+СВЦЭМ!$D$10+'СЕТ СН'!$I$5-'СЕТ СН'!$I$17</f>
        <v>4525.9090346200001</v>
      </c>
      <c r="O136" s="37">
        <f>SUMIFS(СВЦЭМ!$C$34:$C$777,СВЦЭМ!$A$34:$A$777,$A136,СВЦЭМ!$B$34:$B$777,O$119)+'СЕТ СН'!$I$9+СВЦЭМ!$D$10+'СЕТ СН'!$I$5-'СЕТ СН'!$I$17</f>
        <v>4531.9973417700003</v>
      </c>
      <c r="P136" s="37">
        <f>SUMIFS(СВЦЭМ!$C$34:$C$777,СВЦЭМ!$A$34:$A$777,$A136,СВЦЭМ!$B$34:$B$777,P$119)+'СЕТ СН'!$I$9+СВЦЭМ!$D$10+'СЕТ СН'!$I$5-'СЕТ СН'!$I$17</f>
        <v>4548.02456626</v>
      </c>
      <c r="Q136" s="37">
        <f>SUMIFS(СВЦЭМ!$C$34:$C$777,СВЦЭМ!$A$34:$A$777,$A136,СВЦЭМ!$B$34:$B$777,Q$119)+'СЕТ СН'!$I$9+СВЦЭМ!$D$10+'СЕТ СН'!$I$5-'СЕТ СН'!$I$17</f>
        <v>4558.5343081999999</v>
      </c>
      <c r="R136" s="37">
        <f>SUMIFS(СВЦЭМ!$C$34:$C$777,СВЦЭМ!$A$34:$A$777,$A136,СВЦЭМ!$B$34:$B$777,R$119)+'СЕТ СН'!$I$9+СВЦЭМ!$D$10+'СЕТ СН'!$I$5-'СЕТ СН'!$I$17</f>
        <v>4568.8376878600002</v>
      </c>
      <c r="S136" s="37">
        <f>SUMIFS(СВЦЭМ!$C$34:$C$777,СВЦЭМ!$A$34:$A$777,$A136,СВЦЭМ!$B$34:$B$777,S$119)+'СЕТ СН'!$I$9+СВЦЭМ!$D$10+'СЕТ СН'!$I$5-'СЕТ СН'!$I$17</f>
        <v>4563.8574501699995</v>
      </c>
      <c r="T136" s="37">
        <f>SUMIFS(СВЦЭМ!$C$34:$C$777,СВЦЭМ!$A$34:$A$777,$A136,СВЦЭМ!$B$34:$B$777,T$119)+'СЕТ СН'!$I$9+СВЦЭМ!$D$10+'СЕТ СН'!$I$5-'СЕТ СН'!$I$17</f>
        <v>4540.3712844699994</v>
      </c>
      <c r="U136" s="37">
        <f>SUMIFS(СВЦЭМ!$C$34:$C$777,СВЦЭМ!$A$34:$A$777,$A136,СВЦЭМ!$B$34:$B$777,U$119)+'СЕТ СН'!$I$9+СВЦЭМ!$D$10+'СЕТ СН'!$I$5-'СЕТ СН'!$I$17</f>
        <v>4553.9128367100002</v>
      </c>
      <c r="V136" s="37">
        <f>SUMIFS(СВЦЭМ!$C$34:$C$777,СВЦЭМ!$A$34:$A$777,$A136,СВЦЭМ!$B$34:$B$777,V$119)+'СЕТ СН'!$I$9+СВЦЭМ!$D$10+'СЕТ СН'!$I$5-'СЕТ СН'!$I$17</f>
        <v>4571.0596850800002</v>
      </c>
      <c r="W136" s="37">
        <f>SUMIFS(СВЦЭМ!$C$34:$C$777,СВЦЭМ!$A$34:$A$777,$A136,СВЦЭМ!$B$34:$B$777,W$119)+'СЕТ СН'!$I$9+СВЦЭМ!$D$10+'СЕТ СН'!$I$5-'СЕТ СН'!$I$17</f>
        <v>4561.1970322999996</v>
      </c>
      <c r="X136" s="37">
        <f>SUMIFS(СВЦЭМ!$C$34:$C$777,СВЦЭМ!$A$34:$A$777,$A136,СВЦЭМ!$B$34:$B$777,X$119)+'СЕТ СН'!$I$9+СВЦЭМ!$D$10+'СЕТ СН'!$I$5-'СЕТ СН'!$I$17</f>
        <v>4582.9414553199995</v>
      </c>
      <c r="Y136" s="37">
        <f>SUMIFS(СВЦЭМ!$C$34:$C$777,СВЦЭМ!$A$34:$A$777,$A136,СВЦЭМ!$B$34:$B$777,Y$119)+'СЕТ СН'!$I$9+СВЦЭМ!$D$10+'СЕТ СН'!$I$5-'СЕТ СН'!$I$17</f>
        <v>4665.2124489999997</v>
      </c>
    </row>
    <row r="137" spans="1:25" ht="15.75" x14ac:dyDescent="0.2">
      <c r="A137" s="36">
        <f t="shared" si="3"/>
        <v>43118</v>
      </c>
      <c r="B137" s="37">
        <f>SUMIFS(СВЦЭМ!$C$34:$C$777,СВЦЭМ!$A$34:$A$777,$A137,СВЦЭМ!$B$34:$B$777,B$119)+'СЕТ СН'!$I$9+СВЦЭМ!$D$10+'СЕТ СН'!$I$5-'СЕТ СН'!$I$17</f>
        <v>4747.5514260199998</v>
      </c>
      <c r="C137" s="37">
        <f>SUMIFS(СВЦЭМ!$C$34:$C$777,СВЦЭМ!$A$34:$A$777,$A137,СВЦЭМ!$B$34:$B$777,C$119)+'СЕТ СН'!$I$9+СВЦЭМ!$D$10+'СЕТ СН'!$I$5-'СЕТ СН'!$I$17</f>
        <v>4800.72813417</v>
      </c>
      <c r="D137" s="37">
        <f>SUMIFS(СВЦЭМ!$C$34:$C$777,СВЦЭМ!$A$34:$A$777,$A137,СВЦЭМ!$B$34:$B$777,D$119)+'СЕТ СН'!$I$9+СВЦЭМ!$D$10+'СЕТ СН'!$I$5-'СЕТ СН'!$I$17</f>
        <v>4844.0099138599999</v>
      </c>
      <c r="E137" s="37">
        <f>SUMIFS(СВЦЭМ!$C$34:$C$777,СВЦЭМ!$A$34:$A$777,$A137,СВЦЭМ!$B$34:$B$777,E$119)+'СЕТ СН'!$I$9+СВЦЭМ!$D$10+'СЕТ СН'!$I$5-'СЕТ СН'!$I$17</f>
        <v>4851.6592495499999</v>
      </c>
      <c r="F137" s="37">
        <f>SUMIFS(СВЦЭМ!$C$34:$C$777,СВЦЭМ!$A$34:$A$777,$A137,СВЦЭМ!$B$34:$B$777,F$119)+'СЕТ СН'!$I$9+СВЦЭМ!$D$10+'СЕТ СН'!$I$5-'СЕТ СН'!$I$17</f>
        <v>4850.1445543899999</v>
      </c>
      <c r="G137" s="37">
        <f>SUMIFS(СВЦЭМ!$C$34:$C$777,СВЦЭМ!$A$34:$A$777,$A137,СВЦЭМ!$B$34:$B$777,G$119)+'СЕТ СН'!$I$9+СВЦЭМ!$D$10+'СЕТ СН'!$I$5-'СЕТ СН'!$I$17</f>
        <v>4828.2635616799998</v>
      </c>
      <c r="H137" s="37">
        <f>SUMIFS(СВЦЭМ!$C$34:$C$777,СВЦЭМ!$A$34:$A$777,$A137,СВЦЭМ!$B$34:$B$777,H$119)+'СЕТ СН'!$I$9+СВЦЭМ!$D$10+'СЕТ СН'!$I$5-'СЕТ СН'!$I$17</f>
        <v>4768.0704742200005</v>
      </c>
      <c r="I137" s="37">
        <f>SUMIFS(СВЦЭМ!$C$34:$C$777,СВЦЭМ!$A$34:$A$777,$A137,СВЦЭМ!$B$34:$B$777,I$119)+'СЕТ СН'!$I$9+СВЦЭМ!$D$10+'СЕТ СН'!$I$5-'СЕТ СН'!$I$17</f>
        <v>4692.6454288599998</v>
      </c>
      <c r="J137" s="37">
        <f>SUMIFS(СВЦЭМ!$C$34:$C$777,СВЦЭМ!$A$34:$A$777,$A137,СВЦЭМ!$B$34:$B$777,J$119)+'СЕТ СН'!$I$9+СВЦЭМ!$D$10+'СЕТ СН'!$I$5-'СЕТ СН'!$I$17</f>
        <v>4640.8950300799997</v>
      </c>
      <c r="K137" s="37">
        <f>SUMIFS(СВЦЭМ!$C$34:$C$777,СВЦЭМ!$A$34:$A$777,$A137,СВЦЭМ!$B$34:$B$777,K$119)+'СЕТ СН'!$I$9+СВЦЭМ!$D$10+'СЕТ СН'!$I$5-'СЕТ СН'!$I$17</f>
        <v>4566.6369074000004</v>
      </c>
      <c r="L137" s="37">
        <f>SUMIFS(СВЦЭМ!$C$34:$C$777,СВЦЭМ!$A$34:$A$777,$A137,СВЦЭМ!$B$34:$B$777,L$119)+'СЕТ СН'!$I$9+СВЦЭМ!$D$10+'СЕТ СН'!$I$5-'СЕТ СН'!$I$17</f>
        <v>4532.9760179899995</v>
      </c>
      <c r="M137" s="37">
        <f>SUMIFS(СВЦЭМ!$C$34:$C$777,СВЦЭМ!$A$34:$A$777,$A137,СВЦЭМ!$B$34:$B$777,M$119)+'СЕТ СН'!$I$9+СВЦЭМ!$D$10+'СЕТ СН'!$I$5-'СЕТ СН'!$I$17</f>
        <v>4537.7812095700001</v>
      </c>
      <c r="N137" s="37">
        <f>SUMIFS(СВЦЭМ!$C$34:$C$777,СВЦЭМ!$A$34:$A$777,$A137,СВЦЭМ!$B$34:$B$777,N$119)+'СЕТ СН'!$I$9+СВЦЭМ!$D$10+'СЕТ СН'!$I$5-'СЕТ СН'!$I$17</f>
        <v>4548.6046831200001</v>
      </c>
      <c r="O137" s="37">
        <f>SUMIFS(СВЦЭМ!$C$34:$C$777,СВЦЭМ!$A$34:$A$777,$A137,СВЦЭМ!$B$34:$B$777,O$119)+'СЕТ СН'!$I$9+СВЦЭМ!$D$10+'СЕТ СН'!$I$5-'СЕТ СН'!$I$17</f>
        <v>4545.870578</v>
      </c>
      <c r="P137" s="37">
        <f>SUMIFS(СВЦЭМ!$C$34:$C$777,СВЦЭМ!$A$34:$A$777,$A137,СВЦЭМ!$B$34:$B$777,P$119)+'СЕТ СН'!$I$9+СВЦЭМ!$D$10+'СЕТ СН'!$I$5-'СЕТ СН'!$I$17</f>
        <v>4561.6747046800001</v>
      </c>
      <c r="Q137" s="37">
        <f>SUMIFS(СВЦЭМ!$C$34:$C$777,СВЦЭМ!$A$34:$A$777,$A137,СВЦЭМ!$B$34:$B$777,Q$119)+'СЕТ СН'!$I$9+СВЦЭМ!$D$10+'СЕТ СН'!$I$5-'СЕТ СН'!$I$17</f>
        <v>4582.25729185</v>
      </c>
      <c r="R137" s="37">
        <f>SUMIFS(СВЦЭМ!$C$34:$C$777,СВЦЭМ!$A$34:$A$777,$A137,СВЦЭМ!$B$34:$B$777,R$119)+'СЕТ СН'!$I$9+СВЦЭМ!$D$10+'СЕТ СН'!$I$5-'СЕТ СН'!$I$17</f>
        <v>4580.8429584400001</v>
      </c>
      <c r="S137" s="37">
        <f>SUMIFS(СВЦЭМ!$C$34:$C$777,СВЦЭМ!$A$34:$A$777,$A137,СВЦЭМ!$B$34:$B$777,S$119)+'СЕТ СН'!$I$9+СВЦЭМ!$D$10+'СЕТ СН'!$I$5-'СЕТ СН'!$I$17</f>
        <v>4569.6314510800003</v>
      </c>
      <c r="T137" s="37">
        <f>SUMIFS(СВЦЭМ!$C$34:$C$777,СВЦЭМ!$A$34:$A$777,$A137,СВЦЭМ!$B$34:$B$777,T$119)+'СЕТ СН'!$I$9+СВЦЭМ!$D$10+'СЕТ СН'!$I$5-'СЕТ СН'!$I$17</f>
        <v>4532.4115871699996</v>
      </c>
      <c r="U137" s="37">
        <f>SUMIFS(СВЦЭМ!$C$34:$C$777,СВЦЭМ!$A$34:$A$777,$A137,СВЦЭМ!$B$34:$B$777,U$119)+'СЕТ СН'!$I$9+СВЦЭМ!$D$10+'СЕТ СН'!$I$5-'СЕТ СН'!$I$17</f>
        <v>4543.4722542</v>
      </c>
      <c r="V137" s="37">
        <f>SUMIFS(СВЦЭМ!$C$34:$C$777,СВЦЭМ!$A$34:$A$777,$A137,СВЦЭМ!$B$34:$B$777,V$119)+'СЕТ СН'!$I$9+СВЦЭМ!$D$10+'СЕТ СН'!$I$5-'СЕТ СН'!$I$17</f>
        <v>4561.3258268500003</v>
      </c>
      <c r="W137" s="37">
        <f>SUMIFS(СВЦЭМ!$C$34:$C$777,СВЦЭМ!$A$34:$A$777,$A137,СВЦЭМ!$B$34:$B$777,W$119)+'СЕТ СН'!$I$9+СВЦЭМ!$D$10+'СЕТ СН'!$I$5-'СЕТ СН'!$I$17</f>
        <v>4567.5145768399998</v>
      </c>
      <c r="X137" s="37">
        <f>SUMIFS(СВЦЭМ!$C$34:$C$777,СВЦЭМ!$A$34:$A$777,$A137,СВЦЭМ!$B$34:$B$777,X$119)+'СЕТ СН'!$I$9+СВЦЭМ!$D$10+'СЕТ СН'!$I$5-'СЕТ СН'!$I$17</f>
        <v>4627.0702139800005</v>
      </c>
      <c r="Y137" s="37">
        <f>SUMIFS(СВЦЭМ!$C$34:$C$777,СВЦЭМ!$A$34:$A$777,$A137,СВЦЭМ!$B$34:$B$777,Y$119)+'СЕТ СН'!$I$9+СВЦЭМ!$D$10+'СЕТ СН'!$I$5-'СЕТ СН'!$I$17</f>
        <v>4710.5478522000003</v>
      </c>
    </row>
    <row r="138" spans="1:25" ht="15.75" x14ac:dyDescent="0.2">
      <c r="A138" s="36">
        <f t="shared" si="3"/>
        <v>43119</v>
      </c>
      <c r="B138" s="37">
        <f>SUMIFS(СВЦЭМ!$C$34:$C$777,СВЦЭМ!$A$34:$A$777,$A138,СВЦЭМ!$B$34:$B$777,B$119)+'СЕТ СН'!$I$9+СВЦЭМ!$D$10+'СЕТ СН'!$I$5-'СЕТ СН'!$I$17</f>
        <v>4726.2793844600001</v>
      </c>
      <c r="C138" s="37">
        <f>SUMIFS(СВЦЭМ!$C$34:$C$777,СВЦЭМ!$A$34:$A$777,$A138,СВЦЭМ!$B$34:$B$777,C$119)+'СЕТ СН'!$I$9+СВЦЭМ!$D$10+'СЕТ СН'!$I$5-'СЕТ СН'!$I$17</f>
        <v>4773.5359286299999</v>
      </c>
      <c r="D138" s="37">
        <f>SUMIFS(СВЦЭМ!$C$34:$C$777,СВЦЭМ!$A$34:$A$777,$A138,СВЦЭМ!$B$34:$B$777,D$119)+'СЕТ СН'!$I$9+СВЦЭМ!$D$10+'СЕТ СН'!$I$5-'СЕТ СН'!$I$17</f>
        <v>4820.7724091199998</v>
      </c>
      <c r="E138" s="37">
        <f>SUMIFS(СВЦЭМ!$C$34:$C$777,СВЦЭМ!$A$34:$A$777,$A138,СВЦЭМ!$B$34:$B$777,E$119)+'СЕТ СН'!$I$9+СВЦЭМ!$D$10+'СЕТ СН'!$I$5-'СЕТ СН'!$I$17</f>
        <v>4829.0576706299998</v>
      </c>
      <c r="F138" s="37">
        <f>SUMIFS(СВЦЭМ!$C$34:$C$777,СВЦЭМ!$A$34:$A$777,$A138,СВЦЭМ!$B$34:$B$777,F$119)+'СЕТ СН'!$I$9+СВЦЭМ!$D$10+'СЕТ СН'!$I$5-'СЕТ СН'!$I$17</f>
        <v>4829.8086399399999</v>
      </c>
      <c r="G138" s="37">
        <f>SUMIFS(СВЦЭМ!$C$34:$C$777,СВЦЭМ!$A$34:$A$777,$A138,СВЦЭМ!$B$34:$B$777,G$119)+'СЕТ СН'!$I$9+СВЦЭМ!$D$10+'СЕТ СН'!$I$5-'СЕТ СН'!$I$17</f>
        <v>4808.0208386499999</v>
      </c>
      <c r="H138" s="37">
        <f>SUMIFS(СВЦЭМ!$C$34:$C$777,СВЦЭМ!$A$34:$A$777,$A138,СВЦЭМ!$B$34:$B$777,H$119)+'СЕТ СН'!$I$9+СВЦЭМ!$D$10+'СЕТ СН'!$I$5-'СЕТ СН'!$I$17</f>
        <v>4752.1402671400001</v>
      </c>
      <c r="I138" s="37">
        <f>SUMIFS(СВЦЭМ!$C$34:$C$777,СВЦЭМ!$A$34:$A$777,$A138,СВЦЭМ!$B$34:$B$777,I$119)+'СЕТ СН'!$I$9+СВЦЭМ!$D$10+'СЕТ СН'!$I$5-'СЕТ СН'!$I$17</f>
        <v>4682.33903302</v>
      </c>
      <c r="J138" s="37">
        <f>SUMIFS(СВЦЭМ!$C$34:$C$777,СВЦЭМ!$A$34:$A$777,$A138,СВЦЭМ!$B$34:$B$777,J$119)+'СЕТ СН'!$I$9+СВЦЭМ!$D$10+'СЕТ СН'!$I$5-'СЕТ СН'!$I$17</f>
        <v>4631.9335777000006</v>
      </c>
      <c r="K138" s="37">
        <f>SUMIFS(СВЦЭМ!$C$34:$C$777,СВЦЭМ!$A$34:$A$777,$A138,СВЦЭМ!$B$34:$B$777,K$119)+'СЕТ СН'!$I$9+СВЦЭМ!$D$10+'СЕТ СН'!$I$5-'СЕТ СН'!$I$17</f>
        <v>4567.93914485</v>
      </c>
      <c r="L138" s="37">
        <f>SUMIFS(СВЦЭМ!$C$34:$C$777,СВЦЭМ!$A$34:$A$777,$A138,СВЦЭМ!$B$34:$B$777,L$119)+'СЕТ СН'!$I$9+СВЦЭМ!$D$10+'СЕТ СН'!$I$5-'СЕТ СН'!$I$17</f>
        <v>4544.9150962200001</v>
      </c>
      <c r="M138" s="37">
        <f>SUMIFS(СВЦЭМ!$C$34:$C$777,СВЦЭМ!$A$34:$A$777,$A138,СВЦЭМ!$B$34:$B$777,M$119)+'СЕТ СН'!$I$9+СВЦЭМ!$D$10+'СЕТ СН'!$I$5-'СЕТ СН'!$I$17</f>
        <v>4550.6650900100003</v>
      </c>
      <c r="N138" s="37">
        <f>SUMIFS(СВЦЭМ!$C$34:$C$777,СВЦЭМ!$A$34:$A$777,$A138,СВЦЭМ!$B$34:$B$777,N$119)+'СЕТ СН'!$I$9+СВЦЭМ!$D$10+'СЕТ СН'!$I$5-'СЕТ СН'!$I$17</f>
        <v>4565.9051898299995</v>
      </c>
      <c r="O138" s="37">
        <f>SUMIFS(СВЦЭМ!$C$34:$C$777,СВЦЭМ!$A$34:$A$777,$A138,СВЦЭМ!$B$34:$B$777,O$119)+'СЕТ СН'!$I$9+СВЦЭМ!$D$10+'СЕТ СН'!$I$5-'СЕТ СН'!$I$17</f>
        <v>4559.4009978300001</v>
      </c>
      <c r="P138" s="37">
        <f>SUMIFS(СВЦЭМ!$C$34:$C$777,СВЦЭМ!$A$34:$A$777,$A138,СВЦЭМ!$B$34:$B$777,P$119)+'СЕТ СН'!$I$9+СВЦЭМ!$D$10+'СЕТ СН'!$I$5-'СЕТ СН'!$I$17</f>
        <v>4577.2345287300004</v>
      </c>
      <c r="Q138" s="37">
        <f>SUMIFS(СВЦЭМ!$C$34:$C$777,СВЦЭМ!$A$34:$A$777,$A138,СВЦЭМ!$B$34:$B$777,Q$119)+'СЕТ СН'!$I$9+СВЦЭМ!$D$10+'СЕТ СН'!$I$5-'СЕТ СН'!$I$17</f>
        <v>4588.0006657200001</v>
      </c>
      <c r="R138" s="37">
        <f>SUMIFS(СВЦЭМ!$C$34:$C$777,СВЦЭМ!$A$34:$A$777,$A138,СВЦЭМ!$B$34:$B$777,R$119)+'СЕТ СН'!$I$9+СВЦЭМ!$D$10+'СЕТ СН'!$I$5-'СЕТ СН'!$I$17</f>
        <v>4593.0504460900002</v>
      </c>
      <c r="S138" s="37">
        <f>SUMIFS(СВЦЭМ!$C$34:$C$777,СВЦЭМ!$A$34:$A$777,$A138,СВЦЭМ!$B$34:$B$777,S$119)+'СЕТ СН'!$I$9+СВЦЭМ!$D$10+'СЕТ СН'!$I$5-'СЕТ СН'!$I$17</f>
        <v>4581.1972319999995</v>
      </c>
      <c r="T138" s="37">
        <f>SUMIFS(СВЦЭМ!$C$34:$C$777,СВЦЭМ!$A$34:$A$777,$A138,СВЦЭМ!$B$34:$B$777,T$119)+'СЕТ СН'!$I$9+СВЦЭМ!$D$10+'СЕТ СН'!$I$5-'СЕТ СН'!$I$17</f>
        <v>4537.0754368099997</v>
      </c>
      <c r="U138" s="37">
        <f>SUMIFS(СВЦЭМ!$C$34:$C$777,СВЦЭМ!$A$34:$A$777,$A138,СВЦЭМ!$B$34:$B$777,U$119)+'СЕТ СН'!$I$9+СВЦЭМ!$D$10+'СЕТ СН'!$I$5-'СЕТ СН'!$I$17</f>
        <v>4544.8652281300001</v>
      </c>
      <c r="V138" s="37">
        <f>SUMIFS(СВЦЭМ!$C$34:$C$777,СВЦЭМ!$A$34:$A$777,$A138,СВЦЭМ!$B$34:$B$777,V$119)+'СЕТ СН'!$I$9+СВЦЭМ!$D$10+'СЕТ СН'!$I$5-'СЕТ СН'!$I$17</f>
        <v>4565.7050378200001</v>
      </c>
      <c r="W138" s="37">
        <f>SUMIFS(СВЦЭМ!$C$34:$C$777,СВЦЭМ!$A$34:$A$777,$A138,СВЦЭМ!$B$34:$B$777,W$119)+'СЕТ СН'!$I$9+СВЦЭМ!$D$10+'СЕТ СН'!$I$5-'СЕТ СН'!$I$17</f>
        <v>4549.8293169999997</v>
      </c>
      <c r="X138" s="37">
        <f>SUMIFS(СВЦЭМ!$C$34:$C$777,СВЦЭМ!$A$34:$A$777,$A138,СВЦЭМ!$B$34:$B$777,X$119)+'СЕТ СН'!$I$9+СВЦЭМ!$D$10+'СЕТ СН'!$I$5-'СЕТ СН'!$I$17</f>
        <v>4603.2514690099997</v>
      </c>
      <c r="Y138" s="37">
        <f>SUMIFS(СВЦЭМ!$C$34:$C$777,СВЦЭМ!$A$34:$A$777,$A138,СВЦЭМ!$B$34:$B$777,Y$119)+'СЕТ СН'!$I$9+СВЦЭМ!$D$10+'СЕТ СН'!$I$5-'СЕТ СН'!$I$17</f>
        <v>4692.9199357699999</v>
      </c>
    </row>
    <row r="139" spans="1:25" ht="15.75" x14ac:dyDescent="0.2">
      <c r="A139" s="36">
        <f t="shared" si="3"/>
        <v>43120</v>
      </c>
      <c r="B139" s="37">
        <f>SUMIFS(СВЦЭМ!$C$34:$C$777,СВЦЭМ!$A$34:$A$777,$A139,СВЦЭМ!$B$34:$B$777,B$119)+'СЕТ СН'!$I$9+СВЦЭМ!$D$10+'СЕТ СН'!$I$5-'СЕТ СН'!$I$17</f>
        <v>4728.6580363500007</v>
      </c>
      <c r="C139" s="37">
        <f>SUMIFS(СВЦЭМ!$C$34:$C$777,СВЦЭМ!$A$34:$A$777,$A139,СВЦЭМ!$B$34:$B$777,C$119)+'СЕТ СН'!$I$9+СВЦЭМ!$D$10+'СЕТ СН'!$I$5-'СЕТ СН'!$I$17</f>
        <v>4771.0935853299998</v>
      </c>
      <c r="D139" s="37">
        <f>SUMIFS(СВЦЭМ!$C$34:$C$777,СВЦЭМ!$A$34:$A$777,$A139,СВЦЭМ!$B$34:$B$777,D$119)+'СЕТ СН'!$I$9+СВЦЭМ!$D$10+'СЕТ СН'!$I$5-'СЕТ СН'!$I$17</f>
        <v>4812.00612224</v>
      </c>
      <c r="E139" s="37">
        <f>SUMIFS(СВЦЭМ!$C$34:$C$777,СВЦЭМ!$A$34:$A$777,$A139,СВЦЭМ!$B$34:$B$777,E$119)+'СЕТ СН'!$I$9+СВЦЭМ!$D$10+'СЕТ СН'!$I$5-'СЕТ СН'!$I$17</f>
        <v>4818.4571603800005</v>
      </c>
      <c r="F139" s="37">
        <f>SUMIFS(СВЦЭМ!$C$34:$C$777,СВЦЭМ!$A$34:$A$777,$A139,СВЦЭМ!$B$34:$B$777,F$119)+'СЕТ СН'!$I$9+СВЦЭМ!$D$10+'СЕТ СН'!$I$5-'СЕТ СН'!$I$17</f>
        <v>4812.9734907600005</v>
      </c>
      <c r="G139" s="37">
        <f>SUMIFS(СВЦЭМ!$C$34:$C$777,СВЦЭМ!$A$34:$A$777,$A139,СВЦЭМ!$B$34:$B$777,G$119)+'СЕТ СН'!$I$9+СВЦЭМ!$D$10+'СЕТ СН'!$I$5-'СЕТ СН'!$I$17</f>
        <v>4798.5103016500007</v>
      </c>
      <c r="H139" s="37">
        <f>SUMIFS(СВЦЭМ!$C$34:$C$777,СВЦЭМ!$A$34:$A$777,$A139,СВЦЭМ!$B$34:$B$777,H$119)+'СЕТ СН'!$I$9+СВЦЭМ!$D$10+'СЕТ СН'!$I$5-'СЕТ СН'!$I$17</f>
        <v>4779.1611242299996</v>
      </c>
      <c r="I139" s="37">
        <f>SUMIFS(СВЦЭМ!$C$34:$C$777,СВЦЭМ!$A$34:$A$777,$A139,СВЦЭМ!$B$34:$B$777,I$119)+'СЕТ СН'!$I$9+СВЦЭМ!$D$10+'СЕТ СН'!$I$5-'СЕТ СН'!$I$17</f>
        <v>4734.8883846799999</v>
      </c>
      <c r="J139" s="37">
        <f>SUMIFS(СВЦЭМ!$C$34:$C$777,СВЦЭМ!$A$34:$A$777,$A139,СВЦЭМ!$B$34:$B$777,J$119)+'СЕТ СН'!$I$9+СВЦЭМ!$D$10+'СЕТ СН'!$I$5-'СЕТ СН'!$I$17</f>
        <v>4666.9608013500001</v>
      </c>
      <c r="K139" s="37">
        <f>SUMIFS(СВЦЭМ!$C$34:$C$777,СВЦЭМ!$A$34:$A$777,$A139,СВЦЭМ!$B$34:$B$777,K$119)+'СЕТ СН'!$I$9+СВЦЭМ!$D$10+'СЕТ СН'!$I$5-'СЕТ СН'!$I$17</f>
        <v>4576.4792666700005</v>
      </c>
      <c r="L139" s="37">
        <f>SUMIFS(СВЦЭМ!$C$34:$C$777,СВЦЭМ!$A$34:$A$777,$A139,СВЦЭМ!$B$34:$B$777,L$119)+'СЕТ СН'!$I$9+СВЦЭМ!$D$10+'СЕТ СН'!$I$5-'СЕТ СН'!$I$17</f>
        <v>4523.4215519600002</v>
      </c>
      <c r="M139" s="37">
        <f>SUMIFS(СВЦЭМ!$C$34:$C$777,СВЦЭМ!$A$34:$A$777,$A139,СВЦЭМ!$B$34:$B$777,M$119)+'СЕТ СН'!$I$9+СВЦЭМ!$D$10+'СЕТ СН'!$I$5-'СЕТ СН'!$I$17</f>
        <v>4532.17141653</v>
      </c>
      <c r="N139" s="37">
        <f>SUMIFS(СВЦЭМ!$C$34:$C$777,СВЦЭМ!$A$34:$A$777,$A139,СВЦЭМ!$B$34:$B$777,N$119)+'СЕТ СН'!$I$9+СВЦЭМ!$D$10+'СЕТ СН'!$I$5-'СЕТ СН'!$I$17</f>
        <v>4539.3651904099997</v>
      </c>
      <c r="O139" s="37">
        <f>SUMIFS(СВЦЭМ!$C$34:$C$777,СВЦЭМ!$A$34:$A$777,$A139,СВЦЭМ!$B$34:$B$777,O$119)+'СЕТ СН'!$I$9+СВЦЭМ!$D$10+'СЕТ СН'!$I$5-'СЕТ СН'!$I$17</f>
        <v>4564.58670661</v>
      </c>
      <c r="P139" s="37">
        <f>SUMIFS(СВЦЭМ!$C$34:$C$777,СВЦЭМ!$A$34:$A$777,$A139,СВЦЭМ!$B$34:$B$777,P$119)+'СЕТ СН'!$I$9+СВЦЭМ!$D$10+'СЕТ СН'!$I$5-'СЕТ СН'!$I$17</f>
        <v>4582.6720771299997</v>
      </c>
      <c r="Q139" s="37">
        <f>SUMIFS(СВЦЭМ!$C$34:$C$777,СВЦЭМ!$A$34:$A$777,$A139,СВЦЭМ!$B$34:$B$777,Q$119)+'СЕТ СН'!$I$9+СВЦЭМ!$D$10+'СЕТ СН'!$I$5-'СЕТ СН'!$I$17</f>
        <v>4583.4541944799994</v>
      </c>
      <c r="R139" s="37">
        <f>SUMIFS(СВЦЭМ!$C$34:$C$777,СВЦЭМ!$A$34:$A$777,$A139,СВЦЭМ!$B$34:$B$777,R$119)+'СЕТ СН'!$I$9+СВЦЭМ!$D$10+'СЕТ СН'!$I$5-'СЕТ СН'!$I$17</f>
        <v>4583.9600605900005</v>
      </c>
      <c r="S139" s="37">
        <f>SUMIFS(СВЦЭМ!$C$34:$C$777,СВЦЭМ!$A$34:$A$777,$A139,СВЦЭМ!$B$34:$B$777,S$119)+'СЕТ СН'!$I$9+СВЦЭМ!$D$10+'СЕТ СН'!$I$5-'СЕТ СН'!$I$17</f>
        <v>4555.2744131700001</v>
      </c>
      <c r="T139" s="37">
        <f>SUMIFS(СВЦЭМ!$C$34:$C$777,СВЦЭМ!$A$34:$A$777,$A139,СВЦЭМ!$B$34:$B$777,T$119)+'СЕТ СН'!$I$9+СВЦЭМ!$D$10+'СЕТ СН'!$I$5-'СЕТ СН'!$I$17</f>
        <v>4507.7193944700002</v>
      </c>
      <c r="U139" s="37">
        <f>SUMIFS(СВЦЭМ!$C$34:$C$777,СВЦЭМ!$A$34:$A$777,$A139,СВЦЭМ!$B$34:$B$777,U$119)+'СЕТ СН'!$I$9+СВЦЭМ!$D$10+'СЕТ СН'!$I$5-'СЕТ СН'!$I$17</f>
        <v>4508.68161788</v>
      </c>
      <c r="V139" s="37">
        <f>SUMIFS(СВЦЭМ!$C$34:$C$777,СВЦЭМ!$A$34:$A$777,$A139,СВЦЭМ!$B$34:$B$777,V$119)+'СЕТ СН'!$I$9+СВЦЭМ!$D$10+'СЕТ СН'!$I$5-'СЕТ СН'!$I$17</f>
        <v>4532.6518471299996</v>
      </c>
      <c r="W139" s="37">
        <f>SUMIFS(СВЦЭМ!$C$34:$C$777,СВЦЭМ!$A$34:$A$777,$A139,СВЦЭМ!$B$34:$B$777,W$119)+'СЕТ СН'!$I$9+СВЦЭМ!$D$10+'СЕТ СН'!$I$5-'СЕТ СН'!$I$17</f>
        <v>4538.1788385199998</v>
      </c>
      <c r="X139" s="37">
        <f>SUMIFS(СВЦЭМ!$C$34:$C$777,СВЦЭМ!$A$34:$A$777,$A139,СВЦЭМ!$B$34:$B$777,X$119)+'СЕТ СН'!$I$9+СВЦЭМ!$D$10+'СЕТ СН'!$I$5-'СЕТ СН'!$I$17</f>
        <v>4614.6395610099999</v>
      </c>
      <c r="Y139" s="37">
        <f>SUMIFS(СВЦЭМ!$C$34:$C$777,СВЦЭМ!$A$34:$A$777,$A139,СВЦЭМ!$B$34:$B$777,Y$119)+'СЕТ СН'!$I$9+СВЦЭМ!$D$10+'СЕТ СН'!$I$5-'СЕТ СН'!$I$17</f>
        <v>4691.9852492800001</v>
      </c>
    </row>
    <row r="140" spans="1:25" ht="15.75" x14ac:dyDescent="0.2">
      <c r="A140" s="36">
        <f t="shared" si="3"/>
        <v>43121</v>
      </c>
      <c r="B140" s="37">
        <f>SUMIFS(СВЦЭМ!$C$34:$C$777,СВЦЭМ!$A$34:$A$777,$A140,СВЦЭМ!$B$34:$B$777,B$119)+'СЕТ СН'!$I$9+СВЦЭМ!$D$10+'СЕТ СН'!$I$5-'СЕТ СН'!$I$17</f>
        <v>4742.7293031500003</v>
      </c>
      <c r="C140" s="37">
        <f>SUMIFS(СВЦЭМ!$C$34:$C$777,СВЦЭМ!$A$34:$A$777,$A140,СВЦЭМ!$B$34:$B$777,C$119)+'СЕТ СН'!$I$9+СВЦЭМ!$D$10+'СЕТ СН'!$I$5-'СЕТ СН'!$I$17</f>
        <v>4794.7500650400007</v>
      </c>
      <c r="D140" s="37">
        <f>SUMIFS(СВЦЭМ!$C$34:$C$777,СВЦЭМ!$A$34:$A$777,$A140,СВЦЭМ!$B$34:$B$777,D$119)+'СЕТ СН'!$I$9+СВЦЭМ!$D$10+'СЕТ СН'!$I$5-'СЕТ СН'!$I$17</f>
        <v>4836.6904618500002</v>
      </c>
      <c r="E140" s="37">
        <f>SUMIFS(СВЦЭМ!$C$34:$C$777,СВЦЭМ!$A$34:$A$777,$A140,СВЦЭМ!$B$34:$B$777,E$119)+'СЕТ СН'!$I$9+СВЦЭМ!$D$10+'СЕТ СН'!$I$5-'СЕТ СН'!$I$17</f>
        <v>4847.9519274300001</v>
      </c>
      <c r="F140" s="37">
        <f>SUMIFS(СВЦЭМ!$C$34:$C$777,СВЦЭМ!$A$34:$A$777,$A140,СВЦЭМ!$B$34:$B$777,F$119)+'СЕТ СН'!$I$9+СВЦЭМ!$D$10+'СЕТ СН'!$I$5-'СЕТ СН'!$I$17</f>
        <v>4854.2619167100002</v>
      </c>
      <c r="G140" s="37">
        <f>SUMIFS(СВЦЭМ!$C$34:$C$777,СВЦЭМ!$A$34:$A$777,$A140,СВЦЭМ!$B$34:$B$777,G$119)+'СЕТ СН'!$I$9+СВЦЭМ!$D$10+'СЕТ СН'!$I$5-'СЕТ СН'!$I$17</f>
        <v>4844.1691284600001</v>
      </c>
      <c r="H140" s="37">
        <f>SUMIFS(СВЦЭМ!$C$34:$C$777,СВЦЭМ!$A$34:$A$777,$A140,СВЦЭМ!$B$34:$B$777,H$119)+'СЕТ СН'!$I$9+СВЦЭМ!$D$10+'СЕТ СН'!$I$5-'СЕТ СН'!$I$17</f>
        <v>4804.9907478699997</v>
      </c>
      <c r="I140" s="37">
        <f>SUMIFS(СВЦЭМ!$C$34:$C$777,СВЦЭМ!$A$34:$A$777,$A140,СВЦЭМ!$B$34:$B$777,I$119)+'СЕТ СН'!$I$9+СВЦЭМ!$D$10+'СЕТ СН'!$I$5-'СЕТ СН'!$I$17</f>
        <v>4747.6930700200001</v>
      </c>
      <c r="J140" s="37">
        <f>SUMIFS(СВЦЭМ!$C$34:$C$777,СВЦЭМ!$A$34:$A$777,$A140,СВЦЭМ!$B$34:$B$777,J$119)+'СЕТ СН'!$I$9+СВЦЭМ!$D$10+'СЕТ СН'!$I$5-'СЕТ СН'!$I$17</f>
        <v>4678.5122584400006</v>
      </c>
      <c r="K140" s="37">
        <f>SUMIFS(СВЦЭМ!$C$34:$C$777,СВЦЭМ!$A$34:$A$777,$A140,СВЦЭМ!$B$34:$B$777,K$119)+'СЕТ СН'!$I$9+СВЦЭМ!$D$10+'СЕТ СН'!$I$5-'СЕТ СН'!$I$17</f>
        <v>4598.9101678300003</v>
      </c>
      <c r="L140" s="37">
        <f>SUMIFS(СВЦЭМ!$C$34:$C$777,СВЦЭМ!$A$34:$A$777,$A140,СВЦЭМ!$B$34:$B$777,L$119)+'СЕТ СН'!$I$9+СВЦЭМ!$D$10+'СЕТ СН'!$I$5-'СЕТ СН'!$I$17</f>
        <v>4546.5142810999996</v>
      </c>
      <c r="M140" s="37">
        <f>SUMIFS(СВЦЭМ!$C$34:$C$777,СВЦЭМ!$A$34:$A$777,$A140,СВЦЭМ!$B$34:$B$777,M$119)+'СЕТ СН'!$I$9+СВЦЭМ!$D$10+'СЕТ СН'!$I$5-'СЕТ СН'!$I$17</f>
        <v>4542.6447529500001</v>
      </c>
      <c r="N140" s="37">
        <f>SUMIFS(СВЦЭМ!$C$34:$C$777,СВЦЭМ!$A$34:$A$777,$A140,СВЦЭМ!$B$34:$B$777,N$119)+'СЕТ СН'!$I$9+СВЦЭМ!$D$10+'СЕТ СН'!$I$5-'СЕТ СН'!$I$17</f>
        <v>4551.6442272499999</v>
      </c>
      <c r="O140" s="37">
        <f>SUMIFS(СВЦЭМ!$C$34:$C$777,СВЦЭМ!$A$34:$A$777,$A140,СВЦЭМ!$B$34:$B$777,O$119)+'СЕТ СН'!$I$9+СВЦЭМ!$D$10+'СЕТ СН'!$I$5-'СЕТ СН'!$I$17</f>
        <v>4556.9997948</v>
      </c>
      <c r="P140" s="37">
        <f>SUMIFS(СВЦЭМ!$C$34:$C$777,СВЦЭМ!$A$34:$A$777,$A140,СВЦЭМ!$B$34:$B$777,P$119)+'СЕТ СН'!$I$9+СВЦЭМ!$D$10+'СЕТ СН'!$I$5-'СЕТ СН'!$I$17</f>
        <v>4573.4825915600004</v>
      </c>
      <c r="Q140" s="37">
        <f>SUMIFS(СВЦЭМ!$C$34:$C$777,СВЦЭМ!$A$34:$A$777,$A140,СВЦЭМ!$B$34:$B$777,Q$119)+'СЕТ СН'!$I$9+СВЦЭМ!$D$10+'СЕТ СН'!$I$5-'СЕТ СН'!$I$17</f>
        <v>4578.1920227199998</v>
      </c>
      <c r="R140" s="37">
        <f>SUMIFS(СВЦЭМ!$C$34:$C$777,СВЦЭМ!$A$34:$A$777,$A140,СВЦЭМ!$B$34:$B$777,R$119)+'СЕТ СН'!$I$9+СВЦЭМ!$D$10+'СЕТ СН'!$I$5-'СЕТ СН'!$I$17</f>
        <v>4576.9881337500001</v>
      </c>
      <c r="S140" s="37">
        <f>SUMIFS(СВЦЭМ!$C$34:$C$777,СВЦЭМ!$A$34:$A$777,$A140,СВЦЭМ!$B$34:$B$777,S$119)+'СЕТ СН'!$I$9+СВЦЭМ!$D$10+'СЕТ СН'!$I$5-'СЕТ СН'!$I$17</f>
        <v>4547.60424066</v>
      </c>
      <c r="T140" s="37">
        <f>SUMIFS(СВЦЭМ!$C$34:$C$777,СВЦЭМ!$A$34:$A$777,$A140,СВЦЭМ!$B$34:$B$777,T$119)+'СЕТ СН'!$I$9+СВЦЭМ!$D$10+'СЕТ СН'!$I$5-'СЕТ СН'!$I$17</f>
        <v>4509.25389189</v>
      </c>
      <c r="U140" s="37">
        <f>SUMIFS(СВЦЭМ!$C$34:$C$777,СВЦЭМ!$A$34:$A$777,$A140,СВЦЭМ!$B$34:$B$777,U$119)+'СЕТ СН'!$I$9+СВЦЭМ!$D$10+'СЕТ СН'!$I$5-'СЕТ СН'!$I$17</f>
        <v>4503.9470161099998</v>
      </c>
      <c r="V140" s="37">
        <f>SUMIFS(СВЦЭМ!$C$34:$C$777,СВЦЭМ!$A$34:$A$777,$A140,СВЦЭМ!$B$34:$B$777,V$119)+'СЕТ СН'!$I$9+СВЦЭМ!$D$10+'СЕТ СН'!$I$5-'СЕТ СН'!$I$17</f>
        <v>4516.9580348299996</v>
      </c>
      <c r="W140" s="37">
        <f>SUMIFS(СВЦЭМ!$C$34:$C$777,СВЦЭМ!$A$34:$A$777,$A140,СВЦЭМ!$B$34:$B$777,W$119)+'СЕТ СН'!$I$9+СВЦЭМ!$D$10+'СЕТ СН'!$I$5-'СЕТ СН'!$I$17</f>
        <v>4524.55828406</v>
      </c>
      <c r="X140" s="37">
        <f>SUMIFS(СВЦЭМ!$C$34:$C$777,СВЦЭМ!$A$34:$A$777,$A140,СВЦЭМ!$B$34:$B$777,X$119)+'СЕТ СН'!$I$9+СВЦЭМ!$D$10+'СЕТ СН'!$I$5-'СЕТ СН'!$I$17</f>
        <v>4607.9755918500005</v>
      </c>
      <c r="Y140" s="37">
        <f>SUMIFS(СВЦЭМ!$C$34:$C$777,СВЦЭМ!$A$34:$A$777,$A140,СВЦЭМ!$B$34:$B$777,Y$119)+'СЕТ СН'!$I$9+СВЦЭМ!$D$10+'СЕТ СН'!$I$5-'СЕТ СН'!$I$17</f>
        <v>4678.0091147499998</v>
      </c>
    </row>
    <row r="141" spans="1:25" ht="15.75" x14ac:dyDescent="0.2">
      <c r="A141" s="36">
        <f t="shared" si="3"/>
        <v>43122</v>
      </c>
      <c r="B141" s="37">
        <f>SUMIFS(СВЦЭМ!$C$34:$C$777,СВЦЭМ!$A$34:$A$777,$A141,СВЦЭМ!$B$34:$B$777,B$119)+'СЕТ СН'!$I$9+СВЦЭМ!$D$10+'СЕТ СН'!$I$5-'СЕТ СН'!$I$17</f>
        <v>4769.0545476500001</v>
      </c>
      <c r="C141" s="37">
        <f>SUMIFS(СВЦЭМ!$C$34:$C$777,СВЦЭМ!$A$34:$A$777,$A141,СВЦЭМ!$B$34:$B$777,C$119)+'СЕТ СН'!$I$9+СВЦЭМ!$D$10+'СЕТ СН'!$I$5-'СЕТ СН'!$I$17</f>
        <v>4814.5685882799999</v>
      </c>
      <c r="D141" s="37">
        <f>SUMIFS(СВЦЭМ!$C$34:$C$777,СВЦЭМ!$A$34:$A$777,$A141,СВЦЭМ!$B$34:$B$777,D$119)+'СЕТ СН'!$I$9+СВЦЭМ!$D$10+'СЕТ СН'!$I$5-'СЕТ СН'!$I$17</f>
        <v>4856.2262126800006</v>
      </c>
      <c r="E141" s="37">
        <f>SUMIFS(СВЦЭМ!$C$34:$C$777,СВЦЭМ!$A$34:$A$777,$A141,СВЦЭМ!$B$34:$B$777,E$119)+'СЕТ СН'!$I$9+СВЦЭМ!$D$10+'СЕТ СН'!$I$5-'СЕТ СН'!$I$17</f>
        <v>4871.5822679000003</v>
      </c>
      <c r="F141" s="37">
        <f>SUMIFS(СВЦЭМ!$C$34:$C$777,СВЦЭМ!$A$34:$A$777,$A141,СВЦЭМ!$B$34:$B$777,F$119)+'СЕТ СН'!$I$9+СВЦЭМ!$D$10+'СЕТ СН'!$I$5-'СЕТ СН'!$I$17</f>
        <v>4866.8106697699995</v>
      </c>
      <c r="G141" s="37">
        <f>SUMIFS(СВЦЭМ!$C$34:$C$777,СВЦЭМ!$A$34:$A$777,$A141,СВЦЭМ!$B$34:$B$777,G$119)+'СЕТ СН'!$I$9+СВЦЭМ!$D$10+'СЕТ СН'!$I$5-'СЕТ СН'!$I$17</f>
        <v>4838.2409132299999</v>
      </c>
      <c r="H141" s="37">
        <f>SUMIFS(СВЦЭМ!$C$34:$C$777,СВЦЭМ!$A$34:$A$777,$A141,СВЦЭМ!$B$34:$B$777,H$119)+'СЕТ СН'!$I$9+СВЦЭМ!$D$10+'СЕТ СН'!$I$5-'СЕТ СН'!$I$17</f>
        <v>4785.0181803099995</v>
      </c>
      <c r="I141" s="37">
        <f>SUMIFS(СВЦЭМ!$C$34:$C$777,СВЦЭМ!$A$34:$A$777,$A141,СВЦЭМ!$B$34:$B$777,I$119)+'СЕТ СН'!$I$9+СВЦЭМ!$D$10+'СЕТ СН'!$I$5-'СЕТ СН'!$I$17</f>
        <v>4702.4011065700006</v>
      </c>
      <c r="J141" s="37">
        <f>SUMIFS(СВЦЭМ!$C$34:$C$777,СВЦЭМ!$A$34:$A$777,$A141,СВЦЭМ!$B$34:$B$777,J$119)+'СЕТ СН'!$I$9+СВЦЭМ!$D$10+'СЕТ СН'!$I$5-'СЕТ СН'!$I$17</f>
        <v>4653.29310446</v>
      </c>
      <c r="K141" s="37">
        <f>SUMIFS(СВЦЭМ!$C$34:$C$777,СВЦЭМ!$A$34:$A$777,$A141,СВЦЭМ!$B$34:$B$777,K$119)+'СЕТ СН'!$I$9+СВЦЭМ!$D$10+'СЕТ СН'!$I$5-'СЕТ СН'!$I$17</f>
        <v>4577.64396081</v>
      </c>
      <c r="L141" s="37">
        <f>SUMIFS(СВЦЭМ!$C$34:$C$777,СВЦЭМ!$A$34:$A$777,$A141,СВЦЭМ!$B$34:$B$777,L$119)+'СЕТ СН'!$I$9+СВЦЭМ!$D$10+'СЕТ СН'!$I$5-'СЕТ СН'!$I$17</f>
        <v>4546.2220895399996</v>
      </c>
      <c r="M141" s="37">
        <f>SUMIFS(СВЦЭМ!$C$34:$C$777,СВЦЭМ!$A$34:$A$777,$A141,СВЦЭМ!$B$34:$B$777,M$119)+'СЕТ СН'!$I$9+СВЦЭМ!$D$10+'СЕТ СН'!$I$5-'СЕТ СН'!$I$17</f>
        <v>4557.6062722100005</v>
      </c>
      <c r="N141" s="37">
        <f>SUMIFS(СВЦЭМ!$C$34:$C$777,СВЦЭМ!$A$34:$A$777,$A141,СВЦЭМ!$B$34:$B$777,N$119)+'СЕТ СН'!$I$9+СВЦЭМ!$D$10+'СЕТ СН'!$I$5-'СЕТ СН'!$I$17</f>
        <v>4575.8366016400005</v>
      </c>
      <c r="O141" s="37">
        <f>SUMIFS(СВЦЭМ!$C$34:$C$777,СВЦЭМ!$A$34:$A$777,$A141,СВЦЭМ!$B$34:$B$777,O$119)+'СЕТ СН'!$I$9+СВЦЭМ!$D$10+'СЕТ СН'!$I$5-'СЕТ СН'!$I$17</f>
        <v>4586.6300734500001</v>
      </c>
      <c r="P141" s="37">
        <f>SUMIFS(СВЦЭМ!$C$34:$C$777,СВЦЭМ!$A$34:$A$777,$A141,СВЦЭМ!$B$34:$B$777,P$119)+'СЕТ СН'!$I$9+СВЦЭМ!$D$10+'СЕТ СН'!$I$5-'СЕТ СН'!$I$17</f>
        <v>4600.6777841600006</v>
      </c>
      <c r="Q141" s="37">
        <f>SUMIFS(СВЦЭМ!$C$34:$C$777,СВЦЭМ!$A$34:$A$777,$A141,СВЦЭМ!$B$34:$B$777,Q$119)+'СЕТ СН'!$I$9+СВЦЭМ!$D$10+'СЕТ СН'!$I$5-'СЕТ СН'!$I$17</f>
        <v>4608.4403462199998</v>
      </c>
      <c r="R141" s="37">
        <f>SUMIFS(СВЦЭМ!$C$34:$C$777,СВЦЭМ!$A$34:$A$777,$A141,СВЦЭМ!$B$34:$B$777,R$119)+'СЕТ СН'!$I$9+СВЦЭМ!$D$10+'СЕТ СН'!$I$5-'СЕТ СН'!$I$17</f>
        <v>4607.8810650699997</v>
      </c>
      <c r="S141" s="37">
        <f>SUMIFS(СВЦЭМ!$C$34:$C$777,СВЦЭМ!$A$34:$A$777,$A141,СВЦЭМ!$B$34:$B$777,S$119)+'СЕТ СН'!$I$9+СВЦЭМ!$D$10+'СЕТ СН'!$I$5-'СЕТ СН'!$I$17</f>
        <v>4580.4251670399999</v>
      </c>
      <c r="T141" s="37">
        <f>SUMIFS(СВЦЭМ!$C$34:$C$777,СВЦЭМ!$A$34:$A$777,$A141,СВЦЭМ!$B$34:$B$777,T$119)+'СЕТ СН'!$I$9+СВЦЭМ!$D$10+'СЕТ СН'!$I$5-'СЕТ СН'!$I$17</f>
        <v>4531.95011462</v>
      </c>
      <c r="U141" s="37">
        <f>SUMIFS(СВЦЭМ!$C$34:$C$777,СВЦЭМ!$A$34:$A$777,$A141,СВЦЭМ!$B$34:$B$777,U$119)+'СЕТ СН'!$I$9+СВЦЭМ!$D$10+'СЕТ СН'!$I$5-'СЕТ СН'!$I$17</f>
        <v>4532.4238869499995</v>
      </c>
      <c r="V141" s="37">
        <f>SUMIFS(СВЦЭМ!$C$34:$C$777,СВЦЭМ!$A$34:$A$777,$A141,СВЦЭМ!$B$34:$B$777,V$119)+'СЕТ СН'!$I$9+СВЦЭМ!$D$10+'СЕТ СН'!$I$5-'СЕТ СН'!$I$17</f>
        <v>4550.6332045299996</v>
      </c>
      <c r="W141" s="37">
        <f>SUMIFS(СВЦЭМ!$C$34:$C$777,СВЦЭМ!$A$34:$A$777,$A141,СВЦЭМ!$B$34:$B$777,W$119)+'СЕТ СН'!$I$9+СВЦЭМ!$D$10+'СЕТ СН'!$I$5-'СЕТ СН'!$I$17</f>
        <v>4562.9616013300001</v>
      </c>
      <c r="X141" s="37">
        <f>SUMIFS(СВЦЭМ!$C$34:$C$777,СВЦЭМ!$A$34:$A$777,$A141,СВЦЭМ!$B$34:$B$777,X$119)+'СЕТ СН'!$I$9+СВЦЭМ!$D$10+'СЕТ СН'!$I$5-'СЕТ СН'!$I$17</f>
        <v>4629.2078411699995</v>
      </c>
      <c r="Y141" s="37">
        <f>SUMIFS(СВЦЭМ!$C$34:$C$777,СВЦЭМ!$A$34:$A$777,$A141,СВЦЭМ!$B$34:$B$777,Y$119)+'СЕТ СН'!$I$9+СВЦЭМ!$D$10+'СЕТ СН'!$I$5-'СЕТ СН'!$I$17</f>
        <v>4711.50070082</v>
      </c>
    </row>
    <row r="142" spans="1:25" ht="15.75" x14ac:dyDescent="0.2">
      <c r="A142" s="36">
        <f t="shared" si="3"/>
        <v>43123</v>
      </c>
      <c r="B142" s="37">
        <f>SUMIFS(СВЦЭМ!$C$34:$C$777,СВЦЭМ!$A$34:$A$777,$A142,СВЦЭМ!$B$34:$B$777,B$119)+'СЕТ СН'!$I$9+СВЦЭМ!$D$10+'СЕТ СН'!$I$5-'СЕТ СН'!$I$17</f>
        <v>4746.1878619400004</v>
      </c>
      <c r="C142" s="37">
        <f>SUMIFS(СВЦЭМ!$C$34:$C$777,СВЦЭМ!$A$34:$A$777,$A142,СВЦЭМ!$B$34:$B$777,C$119)+'СЕТ СН'!$I$9+СВЦЭМ!$D$10+'СЕТ СН'!$I$5-'СЕТ СН'!$I$17</f>
        <v>4792.8287802999994</v>
      </c>
      <c r="D142" s="37">
        <f>SUMIFS(СВЦЭМ!$C$34:$C$777,СВЦЭМ!$A$34:$A$777,$A142,СВЦЭМ!$B$34:$B$777,D$119)+'СЕТ СН'!$I$9+СВЦЭМ!$D$10+'СЕТ СН'!$I$5-'СЕТ СН'!$I$17</f>
        <v>4835.8140336400002</v>
      </c>
      <c r="E142" s="37">
        <f>SUMIFS(СВЦЭМ!$C$34:$C$777,СВЦЭМ!$A$34:$A$777,$A142,СВЦЭМ!$B$34:$B$777,E$119)+'СЕТ СН'!$I$9+СВЦЭМ!$D$10+'СЕТ СН'!$I$5-'СЕТ СН'!$I$17</f>
        <v>4846.1193121699998</v>
      </c>
      <c r="F142" s="37">
        <f>SUMIFS(СВЦЭМ!$C$34:$C$777,СВЦЭМ!$A$34:$A$777,$A142,СВЦЭМ!$B$34:$B$777,F$119)+'СЕТ СН'!$I$9+СВЦЭМ!$D$10+'СЕТ СН'!$I$5-'СЕТ СН'!$I$17</f>
        <v>4848.6622978400001</v>
      </c>
      <c r="G142" s="37">
        <f>SUMIFS(СВЦЭМ!$C$34:$C$777,СВЦЭМ!$A$34:$A$777,$A142,СВЦЭМ!$B$34:$B$777,G$119)+'СЕТ СН'!$I$9+СВЦЭМ!$D$10+'СЕТ СН'!$I$5-'СЕТ СН'!$I$17</f>
        <v>4829.3979790700005</v>
      </c>
      <c r="H142" s="37">
        <f>SUMIFS(СВЦЭМ!$C$34:$C$777,СВЦЭМ!$A$34:$A$777,$A142,СВЦЭМ!$B$34:$B$777,H$119)+'СЕТ СН'!$I$9+СВЦЭМ!$D$10+'СЕТ СН'!$I$5-'СЕТ СН'!$I$17</f>
        <v>4772.4723824100001</v>
      </c>
      <c r="I142" s="37">
        <f>SUMIFS(СВЦЭМ!$C$34:$C$777,СВЦЭМ!$A$34:$A$777,$A142,СВЦЭМ!$B$34:$B$777,I$119)+'СЕТ СН'!$I$9+СВЦЭМ!$D$10+'СЕТ СН'!$I$5-'СЕТ СН'!$I$17</f>
        <v>4693.4572372900002</v>
      </c>
      <c r="J142" s="37">
        <f>SUMIFS(СВЦЭМ!$C$34:$C$777,СВЦЭМ!$A$34:$A$777,$A142,СВЦЭМ!$B$34:$B$777,J$119)+'СЕТ СН'!$I$9+СВЦЭМ!$D$10+'СЕТ СН'!$I$5-'СЕТ СН'!$I$17</f>
        <v>4641.6409133299994</v>
      </c>
      <c r="K142" s="37">
        <f>SUMIFS(СВЦЭМ!$C$34:$C$777,СВЦЭМ!$A$34:$A$777,$A142,СВЦЭМ!$B$34:$B$777,K$119)+'СЕТ СН'!$I$9+СВЦЭМ!$D$10+'СЕТ СН'!$I$5-'СЕТ СН'!$I$17</f>
        <v>4560.4997498499997</v>
      </c>
      <c r="L142" s="37">
        <f>SUMIFS(СВЦЭМ!$C$34:$C$777,СВЦЭМ!$A$34:$A$777,$A142,СВЦЭМ!$B$34:$B$777,L$119)+'СЕТ СН'!$I$9+СВЦЭМ!$D$10+'СЕТ СН'!$I$5-'СЕТ СН'!$I$17</f>
        <v>4533.3109830499998</v>
      </c>
      <c r="M142" s="37">
        <f>SUMIFS(СВЦЭМ!$C$34:$C$777,СВЦЭМ!$A$34:$A$777,$A142,СВЦЭМ!$B$34:$B$777,M$119)+'СЕТ СН'!$I$9+СВЦЭМ!$D$10+'СЕТ СН'!$I$5-'СЕТ СН'!$I$17</f>
        <v>4541.3165947999996</v>
      </c>
      <c r="N142" s="37">
        <f>SUMIFS(СВЦЭМ!$C$34:$C$777,СВЦЭМ!$A$34:$A$777,$A142,СВЦЭМ!$B$34:$B$777,N$119)+'СЕТ СН'!$I$9+СВЦЭМ!$D$10+'СЕТ СН'!$I$5-'СЕТ СН'!$I$17</f>
        <v>4560.80066945</v>
      </c>
      <c r="O142" s="37">
        <f>SUMIFS(СВЦЭМ!$C$34:$C$777,СВЦЭМ!$A$34:$A$777,$A142,СВЦЭМ!$B$34:$B$777,O$119)+'СЕТ СН'!$I$9+СВЦЭМ!$D$10+'СЕТ СН'!$I$5-'СЕТ СН'!$I$17</f>
        <v>4562.5235024000003</v>
      </c>
      <c r="P142" s="37">
        <f>SUMIFS(СВЦЭМ!$C$34:$C$777,СВЦЭМ!$A$34:$A$777,$A142,СВЦЭМ!$B$34:$B$777,P$119)+'СЕТ СН'!$I$9+СВЦЭМ!$D$10+'СЕТ СН'!$I$5-'СЕТ СН'!$I$17</f>
        <v>4579.0249910499997</v>
      </c>
      <c r="Q142" s="37">
        <f>SUMIFS(СВЦЭМ!$C$34:$C$777,СВЦЭМ!$A$34:$A$777,$A142,СВЦЭМ!$B$34:$B$777,Q$119)+'СЕТ СН'!$I$9+СВЦЭМ!$D$10+'СЕТ СН'!$I$5-'СЕТ СН'!$I$17</f>
        <v>4588.1709534900001</v>
      </c>
      <c r="R142" s="37">
        <f>SUMIFS(СВЦЭМ!$C$34:$C$777,СВЦЭМ!$A$34:$A$777,$A142,СВЦЭМ!$B$34:$B$777,R$119)+'СЕТ СН'!$I$9+СВЦЭМ!$D$10+'СЕТ СН'!$I$5-'СЕТ СН'!$I$17</f>
        <v>4588.4392450599998</v>
      </c>
      <c r="S142" s="37">
        <f>SUMIFS(СВЦЭМ!$C$34:$C$777,СВЦЭМ!$A$34:$A$777,$A142,СВЦЭМ!$B$34:$B$777,S$119)+'СЕТ СН'!$I$9+СВЦЭМ!$D$10+'СЕТ СН'!$I$5-'СЕТ СН'!$I$17</f>
        <v>4572.3647876900004</v>
      </c>
      <c r="T142" s="37">
        <f>SUMIFS(СВЦЭМ!$C$34:$C$777,СВЦЭМ!$A$34:$A$777,$A142,СВЦЭМ!$B$34:$B$777,T$119)+'СЕТ СН'!$I$9+СВЦЭМ!$D$10+'СЕТ СН'!$I$5-'СЕТ СН'!$I$17</f>
        <v>4527.50294287</v>
      </c>
      <c r="U142" s="37">
        <f>SUMIFS(СВЦЭМ!$C$34:$C$777,СВЦЭМ!$A$34:$A$777,$A142,СВЦЭМ!$B$34:$B$777,U$119)+'СЕТ СН'!$I$9+СВЦЭМ!$D$10+'СЕТ СН'!$I$5-'СЕТ СН'!$I$17</f>
        <v>4520.1650161899997</v>
      </c>
      <c r="V142" s="37">
        <f>SUMIFS(СВЦЭМ!$C$34:$C$777,СВЦЭМ!$A$34:$A$777,$A142,СВЦЭМ!$B$34:$B$777,V$119)+'СЕТ СН'!$I$9+СВЦЭМ!$D$10+'СЕТ СН'!$I$5-'СЕТ СН'!$I$17</f>
        <v>4536.5258034099998</v>
      </c>
      <c r="W142" s="37">
        <f>SUMIFS(СВЦЭМ!$C$34:$C$777,СВЦЭМ!$A$34:$A$777,$A142,СВЦЭМ!$B$34:$B$777,W$119)+'СЕТ СН'!$I$9+СВЦЭМ!$D$10+'СЕТ СН'!$I$5-'СЕТ СН'!$I$17</f>
        <v>4544.99023433</v>
      </c>
      <c r="X142" s="37">
        <f>SUMIFS(СВЦЭМ!$C$34:$C$777,СВЦЭМ!$A$34:$A$777,$A142,СВЦЭМ!$B$34:$B$777,X$119)+'СЕТ СН'!$I$9+СВЦЭМ!$D$10+'СЕТ СН'!$I$5-'СЕТ СН'!$I$17</f>
        <v>4609.7459777100003</v>
      </c>
      <c r="Y142" s="37">
        <f>SUMIFS(СВЦЭМ!$C$34:$C$777,СВЦЭМ!$A$34:$A$777,$A142,СВЦЭМ!$B$34:$B$777,Y$119)+'СЕТ СН'!$I$9+СВЦЭМ!$D$10+'СЕТ СН'!$I$5-'СЕТ СН'!$I$17</f>
        <v>4691.7559112499994</v>
      </c>
    </row>
    <row r="143" spans="1:25" ht="15.75" x14ac:dyDescent="0.2">
      <c r="A143" s="36">
        <f t="shared" si="3"/>
        <v>43124</v>
      </c>
      <c r="B143" s="37">
        <f>SUMIFS(СВЦЭМ!$C$34:$C$777,СВЦЭМ!$A$34:$A$777,$A143,СВЦЭМ!$B$34:$B$777,B$119)+'СЕТ СН'!$I$9+СВЦЭМ!$D$10+'СЕТ СН'!$I$5-'СЕТ СН'!$I$17</f>
        <v>4772.1508701399998</v>
      </c>
      <c r="C143" s="37">
        <f>SUMIFS(СВЦЭМ!$C$34:$C$777,СВЦЭМ!$A$34:$A$777,$A143,СВЦЭМ!$B$34:$B$777,C$119)+'СЕТ СН'!$I$9+СВЦЭМ!$D$10+'СЕТ СН'!$I$5-'СЕТ СН'!$I$17</f>
        <v>4822.06695382</v>
      </c>
      <c r="D143" s="37">
        <f>SUMIFS(СВЦЭМ!$C$34:$C$777,СВЦЭМ!$A$34:$A$777,$A143,СВЦЭМ!$B$34:$B$777,D$119)+'СЕТ СН'!$I$9+СВЦЭМ!$D$10+'СЕТ СН'!$I$5-'СЕТ СН'!$I$17</f>
        <v>4860.4267867200006</v>
      </c>
      <c r="E143" s="37">
        <f>SUMIFS(СВЦЭМ!$C$34:$C$777,СВЦЭМ!$A$34:$A$777,$A143,СВЦЭМ!$B$34:$B$777,E$119)+'СЕТ СН'!$I$9+СВЦЭМ!$D$10+'СЕТ СН'!$I$5-'СЕТ СН'!$I$17</f>
        <v>4884.0141063900001</v>
      </c>
      <c r="F143" s="37">
        <f>SUMIFS(СВЦЭМ!$C$34:$C$777,СВЦЭМ!$A$34:$A$777,$A143,СВЦЭМ!$B$34:$B$777,F$119)+'СЕТ СН'!$I$9+СВЦЭМ!$D$10+'СЕТ СН'!$I$5-'СЕТ СН'!$I$17</f>
        <v>4875.7580408700005</v>
      </c>
      <c r="G143" s="37">
        <f>SUMIFS(СВЦЭМ!$C$34:$C$777,СВЦЭМ!$A$34:$A$777,$A143,СВЦЭМ!$B$34:$B$777,G$119)+'СЕТ СН'!$I$9+СВЦЭМ!$D$10+'СЕТ СН'!$I$5-'СЕТ СН'!$I$17</f>
        <v>4848.3639934499997</v>
      </c>
      <c r="H143" s="37">
        <f>SUMIFS(СВЦЭМ!$C$34:$C$777,СВЦЭМ!$A$34:$A$777,$A143,СВЦЭМ!$B$34:$B$777,H$119)+'СЕТ СН'!$I$9+СВЦЭМ!$D$10+'СЕТ СН'!$I$5-'СЕТ СН'!$I$17</f>
        <v>4796.0178780300002</v>
      </c>
      <c r="I143" s="37">
        <f>SUMIFS(СВЦЭМ!$C$34:$C$777,СВЦЭМ!$A$34:$A$777,$A143,СВЦЭМ!$B$34:$B$777,I$119)+'СЕТ СН'!$I$9+СВЦЭМ!$D$10+'СЕТ СН'!$I$5-'СЕТ СН'!$I$17</f>
        <v>4724.0739618799998</v>
      </c>
      <c r="J143" s="37">
        <f>SUMIFS(СВЦЭМ!$C$34:$C$777,СВЦЭМ!$A$34:$A$777,$A143,СВЦЭМ!$B$34:$B$777,J$119)+'СЕТ СН'!$I$9+СВЦЭМ!$D$10+'СЕТ СН'!$I$5-'СЕТ СН'!$I$17</f>
        <v>4664.9617789800004</v>
      </c>
      <c r="K143" s="37">
        <f>SUMIFS(СВЦЭМ!$C$34:$C$777,СВЦЭМ!$A$34:$A$777,$A143,СВЦЭМ!$B$34:$B$777,K$119)+'СЕТ СН'!$I$9+СВЦЭМ!$D$10+'СЕТ СН'!$I$5-'СЕТ СН'!$I$17</f>
        <v>4591.7713264900003</v>
      </c>
      <c r="L143" s="37">
        <f>SUMIFS(СВЦЭМ!$C$34:$C$777,СВЦЭМ!$A$34:$A$777,$A143,СВЦЭМ!$B$34:$B$777,L$119)+'СЕТ СН'!$I$9+СВЦЭМ!$D$10+'СЕТ СН'!$I$5-'СЕТ СН'!$I$17</f>
        <v>4561.96820561</v>
      </c>
      <c r="M143" s="37">
        <f>SUMIFS(СВЦЭМ!$C$34:$C$777,СВЦЭМ!$A$34:$A$777,$A143,СВЦЭМ!$B$34:$B$777,M$119)+'СЕТ СН'!$I$9+СВЦЭМ!$D$10+'СЕТ СН'!$I$5-'СЕТ СН'!$I$17</f>
        <v>4570.1194409700001</v>
      </c>
      <c r="N143" s="37">
        <f>SUMIFS(СВЦЭМ!$C$34:$C$777,СВЦЭМ!$A$34:$A$777,$A143,СВЦЭМ!$B$34:$B$777,N$119)+'СЕТ СН'!$I$9+СВЦЭМ!$D$10+'СЕТ СН'!$I$5-'СЕТ СН'!$I$17</f>
        <v>4587.4866850899998</v>
      </c>
      <c r="O143" s="37">
        <f>SUMIFS(СВЦЭМ!$C$34:$C$777,СВЦЭМ!$A$34:$A$777,$A143,СВЦЭМ!$B$34:$B$777,O$119)+'СЕТ СН'!$I$9+СВЦЭМ!$D$10+'СЕТ СН'!$I$5-'СЕТ СН'!$I$17</f>
        <v>4593.3243110399999</v>
      </c>
      <c r="P143" s="37">
        <f>SUMIFS(СВЦЭМ!$C$34:$C$777,СВЦЭМ!$A$34:$A$777,$A143,СВЦЭМ!$B$34:$B$777,P$119)+'СЕТ СН'!$I$9+СВЦЭМ!$D$10+'СЕТ СН'!$I$5-'СЕТ СН'!$I$17</f>
        <v>4605.2883616700001</v>
      </c>
      <c r="Q143" s="37">
        <f>SUMIFS(СВЦЭМ!$C$34:$C$777,СВЦЭМ!$A$34:$A$777,$A143,СВЦЭМ!$B$34:$B$777,Q$119)+'СЕТ СН'!$I$9+СВЦЭМ!$D$10+'СЕТ СН'!$I$5-'СЕТ СН'!$I$17</f>
        <v>4612.1782264599997</v>
      </c>
      <c r="R143" s="37">
        <f>SUMIFS(СВЦЭМ!$C$34:$C$777,СВЦЭМ!$A$34:$A$777,$A143,СВЦЭМ!$B$34:$B$777,R$119)+'СЕТ СН'!$I$9+СВЦЭМ!$D$10+'СЕТ СН'!$I$5-'СЕТ СН'!$I$17</f>
        <v>4615.3071561699999</v>
      </c>
      <c r="S143" s="37">
        <f>SUMIFS(СВЦЭМ!$C$34:$C$777,СВЦЭМ!$A$34:$A$777,$A143,СВЦЭМ!$B$34:$B$777,S$119)+'СЕТ СН'!$I$9+СВЦЭМ!$D$10+'СЕТ СН'!$I$5-'СЕТ СН'!$I$17</f>
        <v>4597.6754574300003</v>
      </c>
      <c r="T143" s="37">
        <f>SUMIFS(СВЦЭМ!$C$34:$C$777,СВЦЭМ!$A$34:$A$777,$A143,СВЦЭМ!$B$34:$B$777,T$119)+'СЕТ СН'!$I$9+СВЦЭМ!$D$10+'СЕТ СН'!$I$5-'СЕТ СН'!$I$17</f>
        <v>4553.58800445</v>
      </c>
      <c r="U143" s="37">
        <f>SUMIFS(СВЦЭМ!$C$34:$C$777,СВЦЭМ!$A$34:$A$777,$A143,СВЦЭМ!$B$34:$B$777,U$119)+'СЕТ СН'!$I$9+СВЦЭМ!$D$10+'СЕТ СН'!$I$5-'СЕТ СН'!$I$17</f>
        <v>4549.8154779799997</v>
      </c>
      <c r="V143" s="37">
        <f>SUMIFS(СВЦЭМ!$C$34:$C$777,СВЦЭМ!$A$34:$A$777,$A143,СВЦЭМ!$B$34:$B$777,V$119)+'СЕТ СН'!$I$9+СВЦЭМ!$D$10+'СЕТ СН'!$I$5-'СЕТ СН'!$I$17</f>
        <v>4563.10407338</v>
      </c>
      <c r="W143" s="37">
        <f>SUMIFS(СВЦЭМ!$C$34:$C$777,СВЦЭМ!$A$34:$A$777,$A143,СВЦЭМ!$B$34:$B$777,W$119)+'СЕТ СН'!$I$9+СВЦЭМ!$D$10+'СЕТ СН'!$I$5-'СЕТ СН'!$I$17</f>
        <v>4578.0843522699997</v>
      </c>
      <c r="X143" s="37">
        <f>SUMIFS(СВЦЭМ!$C$34:$C$777,СВЦЭМ!$A$34:$A$777,$A143,СВЦЭМ!$B$34:$B$777,X$119)+'СЕТ СН'!$I$9+СВЦЭМ!$D$10+'СЕТ СН'!$I$5-'СЕТ СН'!$I$17</f>
        <v>4639.8994437299998</v>
      </c>
      <c r="Y143" s="37">
        <f>SUMIFS(СВЦЭМ!$C$34:$C$777,СВЦЭМ!$A$34:$A$777,$A143,СВЦЭМ!$B$34:$B$777,Y$119)+'СЕТ СН'!$I$9+СВЦЭМ!$D$10+'СЕТ СН'!$I$5-'СЕТ СН'!$I$17</f>
        <v>4717.7821833899998</v>
      </c>
    </row>
    <row r="144" spans="1:25" ht="15.75" x14ac:dyDescent="0.2">
      <c r="A144" s="36">
        <f t="shared" si="3"/>
        <v>43125</v>
      </c>
      <c r="B144" s="37">
        <f>SUMIFS(СВЦЭМ!$C$34:$C$777,СВЦЭМ!$A$34:$A$777,$A144,СВЦЭМ!$B$34:$B$777,B$119)+'СЕТ СН'!$I$9+СВЦЭМ!$D$10+'СЕТ СН'!$I$5-'СЕТ СН'!$I$17</f>
        <v>4739.1466400600002</v>
      </c>
      <c r="C144" s="37">
        <f>SUMIFS(СВЦЭМ!$C$34:$C$777,СВЦЭМ!$A$34:$A$777,$A144,СВЦЭМ!$B$34:$B$777,C$119)+'СЕТ СН'!$I$9+СВЦЭМ!$D$10+'СЕТ СН'!$I$5-'СЕТ СН'!$I$17</f>
        <v>4793.9117733600006</v>
      </c>
      <c r="D144" s="37">
        <f>SUMIFS(СВЦЭМ!$C$34:$C$777,СВЦЭМ!$A$34:$A$777,$A144,СВЦЭМ!$B$34:$B$777,D$119)+'СЕТ СН'!$I$9+СВЦЭМ!$D$10+'СЕТ СН'!$I$5-'СЕТ СН'!$I$17</f>
        <v>4828.2883636899996</v>
      </c>
      <c r="E144" s="37">
        <f>SUMIFS(СВЦЭМ!$C$34:$C$777,СВЦЭМ!$A$34:$A$777,$A144,СВЦЭМ!$B$34:$B$777,E$119)+'СЕТ СН'!$I$9+СВЦЭМ!$D$10+'СЕТ СН'!$I$5-'СЕТ СН'!$I$17</f>
        <v>4835.1018417599998</v>
      </c>
      <c r="F144" s="37">
        <f>SUMIFS(СВЦЭМ!$C$34:$C$777,СВЦЭМ!$A$34:$A$777,$A144,СВЦЭМ!$B$34:$B$777,F$119)+'СЕТ СН'!$I$9+СВЦЭМ!$D$10+'СЕТ СН'!$I$5-'СЕТ СН'!$I$17</f>
        <v>4836.4467632099995</v>
      </c>
      <c r="G144" s="37">
        <f>SUMIFS(СВЦЭМ!$C$34:$C$777,СВЦЭМ!$A$34:$A$777,$A144,СВЦЭМ!$B$34:$B$777,G$119)+'СЕТ СН'!$I$9+СВЦЭМ!$D$10+'СЕТ СН'!$I$5-'СЕТ СН'!$I$17</f>
        <v>4821.0352177699997</v>
      </c>
      <c r="H144" s="37">
        <f>SUMIFS(СВЦЭМ!$C$34:$C$777,СВЦЭМ!$A$34:$A$777,$A144,СВЦЭМ!$B$34:$B$777,H$119)+'СЕТ СН'!$I$9+СВЦЭМ!$D$10+'СЕТ СН'!$I$5-'СЕТ СН'!$I$17</f>
        <v>4769.3300661399999</v>
      </c>
      <c r="I144" s="37">
        <f>SUMIFS(СВЦЭМ!$C$34:$C$777,СВЦЭМ!$A$34:$A$777,$A144,СВЦЭМ!$B$34:$B$777,I$119)+'СЕТ СН'!$I$9+СВЦЭМ!$D$10+'СЕТ СН'!$I$5-'СЕТ СН'!$I$17</f>
        <v>4707.2125535700006</v>
      </c>
      <c r="J144" s="37">
        <f>SUMIFS(СВЦЭМ!$C$34:$C$777,СВЦЭМ!$A$34:$A$777,$A144,СВЦЭМ!$B$34:$B$777,J$119)+'СЕТ СН'!$I$9+СВЦЭМ!$D$10+'СЕТ СН'!$I$5-'СЕТ СН'!$I$17</f>
        <v>4660.9891439800003</v>
      </c>
      <c r="K144" s="37">
        <f>SUMIFS(СВЦЭМ!$C$34:$C$777,СВЦЭМ!$A$34:$A$777,$A144,СВЦЭМ!$B$34:$B$777,K$119)+'СЕТ СН'!$I$9+СВЦЭМ!$D$10+'СЕТ СН'!$I$5-'СЕТ СН'!$I$17</f>
        <v>4603.1548861599995</v>
      </c>
      <c r="L144" s="37">
        <f>SUMIFS(СВЦЭМ!$C$34:$C$777,СВЦЭМ!$A$34:$A$777,$A144,СВЦЭМ!$B$34:$B$777,L$119)+'СЕТ СН'!$I$9+СВЦЭМ!$D$10+'СЕТ СН'!$I$5-'СЕТ СН'!$I$17</f>
        <v>4584.6315754199995</v>
      </c>
      <c r="M144" s="37">
        <f>SUMIFS(СВЦЭМ!$C$34:$C$777,СВЦЭМ!$A$34:$A$777,$A144,СВЦЭМ!$B$34:$B$777,M$119)+'СЕТ СН'!$I$9+СВЦЭМ!$D$10+'СЕТ СН'!$I$5-'СЕТ СН'!$I$17</f>
        <v>4590.4587562999995</v>
      </c>
      <c r="N144" s="37">
        <f>SUMIFS(СВЦЭМ!$C$34:$C$777,СВЦЭМ!$A$34:$A$777,$A144,СВЦЭМ!$B$34:$B$777,N$119)+'СЕТ СН'!$I$9+СВЦЭМ!$D$10+'СЕТ СН'!$I$5-'СЕТ СН'!$I$17</f>
        <v>4594.4562235599997</v>
      </c>
      <c r="O144" s="37">
        <f>SUMIFS(СВЦЭМ!$C$34:$C$777,СВЦЭМ!$A$34:$A$777,$A144,СВЦЭМ!$B$34:$B$777,O$119)+'СЕТ СН'!$I$9+СВЦЭМ!$D$10+'СЕТ СН'!$I$5-'СЕТ СН'!$I$17</f>
        <v>4593.5850944499998</v>
      </c>
      <c r="P144" s="37">
        <f>SUMIFS(СВЦЭМ!$C$34:$C$777,СВЦЭМ!$A$34:$A$777,$A144,СВЦЭМ!$B$34:$B$777,P$119)+'СЕТ СН'!$I$9+СВЦЭМ!$D$10+'СЕТ СН'!$I$5-'СЕТ СН'!$I$17</f>
        <v>4602.33870381</v>
      </c>
      <c r="Q144" s="37">
        <f>SUMIFS(СВЦЭМ!$C$34:$C$777,СВЦЭМ!$A$34:$A$777,$A144,СВЦЭМ!$B$34:$B$777,Q$119)+'СЕТ СН'!$I$9+СВЦЭМ!$D$10+'СЕТ СН'!$I$5-'СЕТ СН'!$I$17</f>
        <v>4604.5094559199997</v>
      </c>
      <c r="R144" s="37">
        <f>SUMIFS(СВЦЭМ!$C$34:$C$777,СВЦЭМ!$A$34:$A$777,$A144,СВЦЭМ!$B$34:$B$777,R$119)+'СЕТ СН'!$I$9+СВЦЭМ!$D$10+'СЕТ СН'!$I$5-'СЕТ СН'!$I$17</f>
        <v>4612.7170626400002</v>
      </c>
      <c r="S144" s="37">
        <f>SUMIFS(СВЦЭМ!$C$34:$C$777,СВЦЭМ!$A$34:$A$777,$A144,СВЦЭМ!$B$34:$B$777,S$119)+'СЕТ СН'!$I$9+СВЦЭМ!$D$10+'СЕТ СН'!$I$5-'СЕТ СН'!$I$17</f>
        <v>4604.2670202199997</v>
      </c>
      <c r="T144" s="37">
        <f>SUMIFS(СВЦЭМ!$C$34:$C$777,СВЦЭМ!$A$34:$A$777,$A144,СВЦЭМ!$B$34:$B$777,T$119)+'СЕТ СН'!$I$9+СВЦЭМ!$D$10+'СЕТ СН'!$I$5-'СЕТ СН'!$I$17</f>
        <v>4590.9032819699996</v>
      </c>
      <c r="U144" s="37">
        <f>SUMIFS(СВЦЭМ!$C$34:$C$777,СВЦЭМ!$A$34:$A$777,$A144,СВЦЭМ!$B$34:$B$777,U$119)+'СЕТ СН'!$I$9+СВЦЭМ!$D$10+'СЕТ СН'!$I$5-'СЕТ СН'!$I$17</f>
        <v>4584.3710636599999</v>
      </c>
      <c r="V144" s="37">
        <f>SUMIFS(СВЦЭМ!$C$34:$C$777,СВЦЭМ!$A$34:$A$777,$A144,СВЦЭМ!$B$34:$B$777,V$119)+'СЕТ СН'!$I$9+СВЦЭМ!$D$10+'СЕТ СН'!$I$5-'СЕТ СН'!$I$17</f>
        <v>4587.5799788899994</v>
      </c>
      <c r="W144" s="37">
        <f>SUMIFS(СВЦЭМ!$C$34:$C$777,СВЦЭМ!$A$34:$A$777,$A144,СВЦЭМ!$B$34:$B$777,W$119)+'СЕТ СН'!$I$9+СВЦЭМ!$D$10+'СЕТ СН'!$I$5-'СЕТ СН'!$I$17</f>
        <v>4591.13738268</v>
      </c>
      <c r="X144" s="37">
        <f>SUMIFS(СВЦЭМ!$C$34:$C$777,СВЦЭМ!$A$34:$A$777,$A144,СВЦЭМ!$B$34:$B$777,X$119)+'СЕТ СН'!$I$9+СВЦЭМ!$D$10+'СЕТ СН'!$I$5-'СЕТ СН'!$I$17</f>
        <v>4636.2648294999999</v>
      </c>
      <c r="Y144" s="37">
        <f>SUMIFS(СВЦЭМ!$C$34:$C$777,СВЦЭМ!$A$34:$A$777,$A144,СВЦЭМ!$B$34:$B$777,Y$119)+'СЕТ СН'!$I$9+СВЦЭМ!$D$10+'СЕТ СН'!$I$5-'СЕТ СН'!$I$17</f>
        <v>4706.6139087500005</v>
      </c>
    </row>
    <row r="145" spans="1:26" ht="15.75" x14ac:dyDescent="0.2">
      <c r="A145" s="36">
        <f t="shared" si="3"/>
        <v>43126</v>
      </c>
      <c r="B145" s="37">
        <f>SUMIFS(СВЦЭМ!$C$34:$C$777,СВЦЭМ!$A$34:$A$777,$A145,СВЦЭМ!$B$34:$B$777,B$119)+'СЕТ СН'!$I$9+СВЦЭМ!$D$10+'СЕТ СН'!$I$5-'СЕТ СН'!$I$17</f>
        <v>4728.0701236899995</v>
      </c>
      <c r="C145" s="37">
        <f>SUMIFS(СВЦЭМ!$C$34:$C$777,СВЦЭМ!$A$34:$A$777,$A145,СВЦЭМ!$B$34:$B$777,C$119)+'СЕТ СН'!$I$9+СВЦЭМ!$D$10+'СЕТ СН'!$I$5-'СЕТ СН'!$I$17</f>
        <v>4778.1102578599994</v>
      </c>
      <c r="D145" s="37">
        <f>SUMIFS(СВЦЭМ!$C$34:$C$777,СВЦЭМ!$A$34:$A$777,$A145,СВЦЭМ!$B$34:$B$777,D$119)+'СЕТ СН'!$I$9+СВЦЭМ!$D$10+'СЕТ СН'!$I$5-'СЕТ СН'!$I$17</f>
        <v>4814.4640572300004</v>
      </c>
      <c r="E145" s="37">
        <f>SUMIFS(СВЦЭМ!$C$34:$C$777,СВЦЭМ!$A$34:$A$777,$A145,СВЦЭМ!$B$34:$B$777,E$119)+'СЕТ СН'!$I$9+СВЦЭМ!$D$10+'СЕТ СН'!$I$5-'СЕТ СН'!$I$17</f>
        <v>4829.3517622299996</v>
      </c>
      <c r="F145" s="37">
        <f>SUMIFS(СВЦЭМ!$C$34:$C$777,СВЦЭМ!$A$34:$A$777,$A145,СВЦЭМ!$B$34:$B$777,F$119)+'СЕТ СН'!$I$9+СВЦЭМ!$D$10+'СЕТ СН'!$I$5-'СЕТ СН'!$I$17</f>
        <v>4824.3408166099998</v>
      </c>
      <c r="G145" s="37">
        <f>SUMIFS(СВЦЭМ!$C$34:$C$777,СВЦЭМ!$A$34:$A$777,$A145,СВЦЭМ!$B$34:$B$777,G$119)+'СЕТ СН'!$I$9+СВЦЭМ!$D$10+'СЕТ СН'!$I$5-'СЕТ СН'!$I$17</f>
        <v>4801.2435424099995</v>
      </c>
      <c r="H145" s="37">
        <f>SUMIFS(СВЦЭМ!$C$34:$C$777,СВЦЭМ!$A$34:$A$777,$A145,СВЦЭМ!$B$34:$B$777,H$119)+'СЕТ СН'!$I$9+СВЦЭМ!$D$10+'СЕТ СН'!$I$5-'СЕТ СН'!$I$17</f>
        <v>4745.44809076</v>
      </c>
      <c r="I145" s="37">
        <f>SUMIFS(СВЦЭМ!$C$34:$C$777,СВЦЭМ!$A$34:$A$777,$A145,СВЦЭМ!$B$34:$B$777,I$119)+'СЕТ СН'!$I$9+СВЦЭМ!$D$10+'СЕТ СН'!$I$5-'СЕТ СН'!$I$17</f>
        <v>4686.8478152300004</v>
      </c>
      <c r="J145" s="37">
        <f>SUMIFS(СВЦЭМ!$C$34:$C$777,СВЦЭМ!$A$34:$A$777,$A145,СВЦЭМ!$B$34:$B$777,J$119)+'СЕТ СН'!$I$9+СВЦЭМ!$D$10+'СЕТ СН'!$I$5-'СЕТ СН'!$I$17</f>
        <v>4643.1193163100006</v>
      </c>
      <c r="K145" s="37">
        <f>SUMIFS(СВЦЭМ!$C$34:$C$777,СВЦЭМ!$A$34:$A$777,$A145,СВЦЭМ!$B$34:$B$777,K$119)+'СЕТ СН'!$I$9+СВЦЭМ!$D$10+'СЕТ СН'!$I$5-'СЕТ СН'!$I$17</f>
        <v>4571.8580823700004</v>
      </c>
      <c r="L145" s="37">
        <f>SUMIFS(СВЦЭМ!$C$34:$C$777,СВЦЭМ!$A$34:$A$777,$A145,СВЦЭМ!$B$34:$B$777,L$119)+'СЕТ СН'!$I$9+СВЦЭМ!$D$10+'СЕТ СН'!$I$5-'СЕТ СН'!$I$17</f>
        <v>4541.4030356699996</v>
      </c>
      <c r="M145" s="37">
        <f>SUMIFS(СВЦЭМ!$C$34:$C$777,СВЦЭМ!$A$34:$A$777,$A145,СВЦЭМ!$B$34:$B$777,M$119)+'СЕТ СН'!$I$9+СВЦЭМ!$D$10+'СЕТ СН'!$I$5-'СЕТ СН'!$I$17</f>
        <v>4556.5980848700001</v>
      </c>
      <c r="N145" s="37">
        <f>SUMIFS(СВЦЭМ!$C$34:$C$777,СВЦЭМ!$A$34:$A$777,$A145,СВЦЭМ!$B$34:$B$777,N$119)+'СЕТ СН'!$I$9+СВЦЭМ!$D$10+'СЕТ СН'!$I$5-'СЕТ СН'!$I$17</f>
        <v>4568.3115715599997</v>
      </c>
      <c r="O145" s="37">
        <f>SUMIFS(СВЦЭМ!$C$34:$C$777,СВЦЭМ!$A$34:$A$777,$A145,СВЦЭМ!$B$34:$B$777,O$119)+'СЕТ СН'!$I$9+СВЦЭМ!$D$10+'СЕТ СН'!$I$5-'СЕТ СН'!$I$17</f>
        <v>4573.67561596</v>
      </c>
      <c r="P145" s="37">
        <f>SUMIFS(СВЦЭМ!$C$34:$C$777,СВЦЭМ!$A$34:$A$777,$A145,СВЦЭМ!$B$34:$B$777,P$119)+'СЕТ СН'!$I$9+СВЦЭМ!$D$10+'СЕТ СН'!$I$5-'СЕТ СН'!$I$17</f>
        <v>4585.5152772699994</v>
      </c>
      <c r="Q145" s="37">
        <f>SUMIFS(СВЦЭМ!$C$34:$C$777,СВЦЭМ!$A$34:$A$777,$A145,СВЦЭМ!$B$34:$B$777,Q$119)+'СЕТ СН'!$I$9+СВЦЭМ!$D$10+'СЕТ СН'!$I$5-'СЕТ СН'!$I$17</f>
        <v>4594.3459404800005</v>
      </c>
      <c r="R145" s="37">
        <f>SUMIFS(СВЦЭМ!$C$34:$C$777,СВЦЭМ!$A$34:$A$777,$A145,СВЦЭМ!$B$34:$B$777,R$119)+'СЕТ СН'!$I$9+СВЦЭМ!$D$10+'СЕТ СН'!$I$5-'СЕТ СН'!$I$17</f>
        <v>4598.3147485600002</v>
      </c>
      <c r="S145" s="37">
        <f>SUMIFS(СВЦЭМ!$C$34:$C$777,СВЦЭМ!$A$34:$A$777,$A145,СВЦЭМ!$B$34:$B$777,S$119)+'СЕТ СН'!$I$9+СВЦЭМ!$D$10+'СЕТ СН'!$I$5-'СЕТ СН'!$I$17</f>
        <v>4586.0708762499999</v>
      </c>
      <c r="T145" s="37">
        <f>SUMIFS(СВЦЭМ!$C$34:$C$777,СВЦЭМ!$A$34:$A$777,$A145,СВЦЭМ!$B$34:$B$777,T$119)+'СЕТ СН'!$I$9+СВЦЭМ!$D$10+'СЕТ СН'!$I$5-'СЕТ СН'!$I$17</f>
        <v>4549.4508563899999</v>
      </c>
      <c r="U145" s="37">
        <f>SUMIFS(СВЦЭМ!$C$34:$C$777,СВЦЭМ!$A$34:$A$777,$A145,СВЦЭМ!$B$34:$B$777,U$119)+'СЕТ СН'!$I$9+СВЦЭМ!$D$10+'СЕТ СН'!$I$5-'СЕТ СН'!$I$17</f>
        <v>4541.22797025</v>
      </c>
      <c r="V145" s="37">
        <f>SUMIFS(СВЦЭМ!$C$34:$C$777,СВЦЭМ!$A$34:$A$777,$A145,СВЦЭМ!$B$34:$B$777,V$119)+'СЕТ СН'!$I$9+СВЦЭМ!$D$10+'СЕТ СН'!$I$5-'СЕТ СН'!$I$17</f>
        <v>4554.3358142400002</v>
      </c>
      <c r="W145" s="37">
        <f>SUMIFS(СВЦЭМ!$C$34:$C$777,СВЦЭМ!$A$34:$A$777,$A145,СВЦЭМ!$B$34:$B$777,W$119)+'СЕТ СН'!$I$9+СВЦЭМ!$D$10+'СЕТ СН'!$I$5-'СЕТ СН'!$I$17</f>
        <v>4575.6269900400002</v>
      </c>
      <c r="X145" s="37">
        <f>SUMIFS(СВЦЭМ!$C$34:$C$777,СВЦЭМ!$A$34:$A$777,$A145,СВЦЭМ!$B$34:$B$777,X$119)+'СЕТ СН'!$I$9+СВЦЭМ!$D$10+'СЕТ СН'!$I$5-'СЕТ СН'!$I$17</f>
        <v>4636.1386631100004</v>
      </c>
      <c r="Y145" s="37">
        <f>SUMIFS(СВЦЭМ!$C$34:$C$777,СВЦЭМ!$A$34:$A$777,$A145,СВЦЭМ!$B$34:$B$777,Y$119)+'СЕТ СН'!$I$9+СВЦЭМ!$D$10+'СЕТ СН'!$I$5-'СЕТ СН'!$I$17</f>
        <v>4719.8035269100001</v>
      </c>
    </row>
    <row r="146" spans="1:26" ht="15.75" x14ac:dyDescent="0.2">
      <c r="A146" s="36">
        <f t="shared" si="3"/>
        <v>43127</v>
      </c>
      <c r="B146" s="37">
        <f>SUMIFS(СВЦЭМ!$C$34:$C$777,СВЦЭМ!$A$34:$A$777,$A146,СВЦЭМ!$B$34:$B$777,B$119)+'СЕТ СН'!$I$9+СВЦЭМ!$D$10+'СЕТ СН'!$I$5-'СЕТ СН'!$I$17</f>
        <v>4708.8031973799998</v>
      </c>
      <c r="C146" s="37">
        <f>SUMIFS(СВЦЭМ!$C$34:$C$777,СВЦЭМ!$A$34:$A$777,$A146,СВЦЭМ!$B$34:$B$777,C$119)+'СЕТ СН'!$I$9+СВЦЭМ!$D$10+'СЕТ СН'!$I$5-'СЕТ СН'!$I$17</f>
        <v>4744.08018051</v>
      </c>
      <c r="D146" s="37">
        <f>SUMIFS(СВЦЭМ!$C$34:$C$777,СВЦЭМ!$A$34:$A$777,$A146,СВЦЭМ!$B$34:$B$777,D$119)+'СЕТ СН'!$I$9+СВЦЭМ!$D$10+'СЕТ СН'!$I$5-'СЕТ СН'!$I$17</f>
        <v>4814.6370022900001</v>
      </c>
      <c r="E146" s="37">
        <f>SUMIFS(СВЦЭМ!$C$34:$C$777,СВЦЭМ!$A$34:$A$777,$A146,СВЦЭМ!$B$34:$B$777,E$119)+'СЕТ СН'!$I$9+СВЦЭМ!$D$10+'СЕТ СН'!$I$5-'СЕТ СН'!$I$17</f>
        <v>4825.6037556500005</v>
      </c>
      <c r="F146" s="37">
        <f>SUMIFS(СВЦЭМ!$C$34:$C$777,СВЦЭМ!$A$34:$A$777,$A146,СВЦЭМ!$B$34:$B$777,F$119)+'СЕТ СН'!$I$9+СВЦЭМ!$D$10+'СЕТ СН'!$I$5-'СЕТ СН'!$I$17</f>
        <v>4816.9480374200002</v>
      </c>
      <c r="G146" s="37">
        <f>SUMIFS(СВЦЭМ!$C$34:$C$777,СВЦЭМ!$A$34:$A$777,$A146,СВЦЭМ!$B$34:$B$777,G$119)+'СЕТ СН'!$I$9+СВЦЭМ!$D$10+'СЕТ СН'!$I$5-'СЕТ СН'!$I$17</f>
        <v>4812.2349803299994</v>
      </c>
      <c r="H146" s="37">
        <f>SUMIFS(СВЦЭМ!$C$34:$C$777,СВЦЭМ!$A$34:$A$777,$A146,СВЦЭМ!$B$34:$B$777,H$119)+'СЕТ СН'!$I$9+СВЦЭМ!$D$10+'СЕТ СН'!$I$5-'СЕТ СН'!$I$17</f>
        <v>4784.3933340399999</v>
      </c>
      <c r="I146" s="37">
        <f>SUMIFS(СВЦЭМ!$C$34:$C$777,СВЦЭМ!$A$34:$A$777,$A146,СВЦЭМ!$B$34:$B$777,I$119)+'СЕТ СН'!$I$9+СВЦЭМ!$D$10+'СЕТ СН'!$I$5-'СЕТ СН'!$I$17</f>
        <v>4720.31586892</v>
      </c>
      <c r="J146" s="37">
        <f>SUMIFS(СВЦЭМ!$C$34:$C$777,СВЦЭМ!$A$34:$A$777,$A146,СВЦЭМ!$B$34:$B$777,J$119)+'СЕТ СН'!$I$9+СВЦЭМ!$D$10+'СЕТ СН'!$I$5-'СЕТ СН'!$I$17</f>
        <v>4658.8165744099997</v>
      </c>
      <c r="K146" s="37">
        <f>SUMIFS(СВЦЭМ!$C$34:$C$777,СВЦЭМ!$A$34:$A$777,$A146,СВЦЭМ!$B$34:$B$777,K$119)+'СЕТ СН'!$I$9+СВЦЭМ!$D$10+'СЕТ СН'!$I$5-'СЕТ СН'!$I$17</f>
        <v>4603.1225249299996</v>
      </c>
      <c r="L146" s="37">
        <f>SUMIFS(СВЦЭМ!$C$34:$C$777,СВЦЭМ!$A$34:$A$777,$A146,СВЦЭМ!$B$34:$B$777,L$119)+'СЕТ СН'!$I$9+СВЦЭМ!$D$10+'СЕТ СН'!$I$5-'СЕТ СН'!$I$17</f>
        <v>4576.4605245000002</v>
      </c>
      <c r="M146" s="37">
        <f>SUMIFS(СВЦЭМ!$C$34:$C$777,СВЦЭМ!$A$34:$A$777,$A146,СВЦЭМ!$B$34:$B$777,M$119)+'СЕТ СН'!$I$9+СВЦЭМ!$D$10+'СЕТ СН'!$I$5-'СЕТ СН'!$I$17</f>
        <v>4570.1799402500001</v>
      </c>
      <c r="N146" s="37">
        <f>SUMIFS(СВЦЭМ!$C$34:$C$777,СВЦЭМ!$A$34:$A$777,$A146,СВЦЭМ!$B$34:$B$777,N$119)+'СЕТ СН'!$I$9+СВЦЭМ!$D$10+'СЕТ СН'!$I$5-'СЕТ СН'!$I$17</f>
        <v>4582.6036217299998</v>
      </c>
      <c r="O146" s="37">
        <f>SUMIFS(СВЦЭМ!$C$34:$C$777,СВЦЭМ!$A$34:$A$777,$A146,СВЦЭМ!$B$34:$B$777,O$119)+'СЕТ СН'!$I$9+СВЦЭМ!$D$10+'СЕТ СН'!$I$5-'СЕТ СН'!$I$17</f>
        <v>4591.9686182800006</v>
      </c>
      <c r="P146" s="37">
        <f>SUMIFS(СВЦЭМ!$C$34:$C$777,СВЦЭМ!$A$34:$A$777,$A146,СВЦЭМ!$B$34:$B$777,P$119)+'СЕТ СН'!$I$9+СВЦЭМ!$D$10+'СЕТ СН'!$I$5-'СЕТ СН'!$I$17</f>
        <v>4611.5284818700002</v>
      </c>
      <c r="Q146" s="37">
        <f>SUMIFS(СВЦЭМ!$C$34:$C$777,СВЦЭМ!$A$34:$A$777,$A146,СВЦЭМ!$B$34:$B$777,Q$119)+'СЕТ СН'!$I$9+СВЦЭМ!$D$10+'СЕТ СН'!$I$5-'СЕТ СН'!$I$17</f>
        <v>4619.6717987700004</v>
      </c>
      <c r="R146" s="37">
        <f>SUMIFS(СВЦЭМ!$C$34:$C$777,СВЦЭМ!$A$34:$A$777,$A146,СВЦЭМ!$B$34:$B$777,R$119)+'СЕТ СН'!$I$9+СВЦЭМ!$D$10+'СЕТ СН'!$I$5-'СЕТ СН'!$I$17</f>
        <v>4627.0857559099995</v>
      </c>
      <c r="S146" s="37">
        <f>SUMIFS(СВЦЭМ!$C$34:$C$777,СВЦЭМ!$A$34:$A$777,$A146,СВЦЭМ!$B$34:$B$777,S$119)+'СЕТ СН'!$I$9+СВЦЭМ!$D$10+'СЕТ СН'!$I$5-'СЕТ СН'!$I$17</f>
        <v>4607.83028431</v>
      </c>
      <c r="T146" s="37">
        <f>SUMIFS(СВЦЭМ!$C$34:$C$777,СВЦЭМ!$A$34:$A$777,$A146,СВЦЭМ!$B$34:$B$777,T$119)+'СЕТ СН'!$I$9+СВЦЭМ!$D$10+'СЕТ СН'!$I$5-'СЕТ СН'!$I$17</f>
        <v>4565.3398724899998</v>
      </c>
      <c r="U146" s="37">
        <f>SUMIFS(СВЦЭМ!$C$34:$C$777,СВЦЭМ!$A$34:$A$777,$A146,СВЦЭМ!$B$34:$B$777,U$119)+'СЕТ СН'!$I$9+СВЦЭМ!$D$10+'СЕТ СН'!$I$5-'СЕТ СН'!$I$17</f>
        <v>4559.1766978000005</v>
      </c>
      <c r="V146" s="37">
        <f>SUMIFS(СВЦЭМ!$C$34:$C$777,СВЦЭМ!$A$34:$A$777,$A146,СВЦЭМ!$B$34:$B$777,V$119)+'СЕТ СН'!$I$9+СВЦЭМ!$D$10+'СЕТ СН'!$I$5-'СЕТ СН'!$I$17</f>
        <v>4567.2484574599994</v>
      </c>
      <c r="W146" s="37">
        <f>SUMIFS(СВЦЭМ!$C$34:$C$777,СВЦЭМ!$A$34:$A$777,$A146,СВЦЭМ!$B$34:$B$777,W$119)+'СЕТ СН'!$I$9+СВЦЭМ!$D$10+'СЕТ СН'!$I$5-'СЕТ СН'!$I$17</f>
        <v>4576.8621222699994</v>
      </c>
      <c r="X146" s="37">
        <f>SUMIFS(СВЦЭМ!$C$34:$C$777,СВЦЭМ!$A$34:$A$777,$A146,СВЦЭМ!$B$34:$B$777,X$119)+'СЕТ СН'!$I$9+СВЦЭМ!$D$10+'СЕТ СН'!$I$5-'СЕТ СН'!$I$17</f>
        <v>4599.4647582400003</v>
      </c>
      <c r="Y146" s="37">
        <f>SUMIFS(СВЦЭМ!$C$34:$C$777,СВЦЭМ!$A$34:$A$777,$A146,СВЦЭМ!$B$34:$B$777,Y$119)+'СЕТ СН'!$I$9+СВЦЭМ!$D$10+'СЕТ СН'!$I$5-'СЕТ СН'!$I$17</f>
        <v>4665.6430892100007</v>
      </c>
    </row>
    <row r="147" spans="1:26" ht="15.75" x14ac:dyDescent="0.2">
      <c r="A147" s="36">
        <f t="shared" si="3"/>
        <v>43128</v>
      </c>
      <c r="B147" s="37">
        <f>SUMIFS(СВЦЭМ!$C$34:$C$777,СВЦЭМ!$A$34:$A$777,$A147,СВЦЭМ!$B$34:$B$777,B$119)+'СЕТ СН'!$I$9+СВЦЭМ!$D$10+'СЕТ СН'!$I$5-'СЕТ СН'!$I$17</f>
        <v>4732.6167274499994</v>
      </c>
      <c r="C147" s="37">
        <f>SUMIFS(СВЦЭМ!$C$34:$C$777,СВЦЭМ!$A$34:$A$777,$A147,СВЦЭМ!$B$34:$B$777,C$119)+'СЕТ СН'!$I$9+СВЦЭМ!$D$10+'СЕТ СН'!$I$5-'СЕТ СН'!$I$17</f>
        <v>4768.1567244099997</v>
      </c>
      <c r="D147" s="37">
        <f>SUMIFS(СВЦЭМ!$C$34:$C$777,СВЦЭМ!$A$34:$A$777,$A147,СВЦЭМ!$B$34:$B$777,D$119)+'СЕТ СН'!$I$9+СВЦЭМ!$D$10+'СЕТ СН'!$I$5-'СЕТ СН'!$I$17</f>
        <v>4825.4804683499997</v>
      </c>
      <c r="E147" s="37">
        <f>SUMIFS(СВЦЭМ!$C$34:$C$777,СВЦЭМ!$A$34:$A$777,$A147,СВЦЭМ!$B$34:$B$777,E$119)+'СЕТ СН'!$I$9+СВЦЭМ!$D$10+'СЕТ СН'!$I$5-'СЕТ СН'!$I$17</f>
        <v>4844.3287200599998</v>
      </c>
      <c r="F147" s="37">
        <f>SUMIFS(СВЦЭМ!$C$34:$C$777,СВЦЭМ!$A$34:$A$777,$A147,СВЦЭМ!$B$34:$B$777,F$119)+'СЕТ СН'!$I$9+СВЦЭМ!$D$10+'СЕТ СН'!$I$5-'СЕТ СН'!$I$17</f>
        <v>4848.0518030499998</v>
      </c>
      <c r="G147" s="37">
        <f>SUMIFS(СВЦЭМ!$C$34:$C$777,СВЦЭМ!$A$34:$A$777,$A147,СВЦЭМ!$B$34:$B$777,G$119)+'СЕТ СН'!$I$9+СВЦЭМ!$D$10+'СЕТ СН'!$I$5-'СЕТ СН'!$I$17</f>
        <v>4841.0400964999999</v>
      </c>
      <c r="H147" s="37">
        <f>SUMIFS(СВЦЭМ!$C$34:$C$777,СВЦЭМ!$A$34:$A$777,$A147,СВЦЭМ!$B$34:$B$777,H$119)+'СЕТ СН'!$I$9+СВЦЭМ!$D$10+'СЕТ СН'!$I$5-'СЕТ СН'!$I$17</f>
        <v>4808.3021719899998</v>
      </c>
      <c r="I147" s="37">
        <f>SUMIFS(СВЦЭМ!$C$34:$C$777,СВЦЭМ!$A$34:$A$777,$A147,СВЦЭМ!$B$34:$B$777,I$119)+'СЕТ СН'!$I$9+СВЦЭМ!$D$10+'СЕТ СН'!$I$5-'СЕТ СН'!$I$17</f>
        <v>4750.2651909799997</v>
      </c>
      <c r="J147" s="37">
        <f>SUMIFS(СВЦЭМ!$C$34:$C$777,СВЦЭМ!$A$34:$A$777,$A147,СВЦЭМ!$B$34:$B$777,J$119)+'СЕТ СН'!$I$9+СВЦЭМ!$D$10+'СЕТ СН'!$I$5-'СЕТ СН'!$I$17</f>
        <v>4681.2969481499995</v>
      </c>
      <c r="K147" s="37">
        <f>SUMIFS(СВЦЭМ!$C$34:$C$777,СВЦЭМ!$A$34:$A$777,$A147,СВЦЭМ!$B$34:$B$777,K$119)+'СЕТ СН'!$I$9+СВЦЭМ!$D$10+'СЕТ СН'!$I$5-'СЕТ СН'!$I$17</f>
        <v>4620.9916261099997</v>
      </c>
      <c r="L147" s="37">
        <f>SUMIFS(СВЦЭМ!$C$34:$C$777,СВЦЭМ!$A$34:$A$777,$A147,СВЦЭМ!$B$34:$B$777,L$119)+'СЕТ СН'!$I$9+СВЦЭМ!$D$10+'СЕТ СН'!$I$5-'СЕТ СН'!$I$17</f>
        <v>4587.4712112699999</v>
      </c>
      <c r="M147" s="37">
        <f>SUMIFS(СВЦЭМ!$C$34:$C$777,СВЦЭМ!$A$34:$A$777,$A147,СВЦЭМ!$B$34:$B$777,M$119)+'СЕТ СН'!$I$9+СВЦЭМ!$D$10+'СЕТ СН'!$I$5-'СЕТ СН'!$I$17</f>
        <v>4582.1918613600001</v>
      </c>
      <c r="N147" s="37">
        <f>SUMIFS(СВЦЭМ!$C$34:$C$777,СВЦЭМ!$A$34:$A$777,$A147,СВЦЭМ!$B$34:$B$777,N$119)+'СЕТ СН'!$I$9+СВЦЭМ!$D$10+'СЕТ СН'!$I$5-'СЕТ СН'!$I$17</f>
        <v>4591.9310929499998</v>
      </c>
      <c r="O147" s="37">
        <f>SUMIFS(СВЦЭМ!$C$34:$C$777,СВЦЭМ!$A$34:$A$777,$A147,СВЦЭМ!$B$34:$B$777,O$119)+'СЕТ СН'!$I$9+СВЦЭМ!$D$10+'СЕТ СН'!$I$5-'СЕТ СН'!$I$17</f>
        <v>4601.3392830399998</v>
      </c>
      <c r="P147" s="37">
        <f>SUMIFS(СВЦЭМ!$C$34:$C$777,СВЦЭМ!$A$34:$A$777,$A147,СВЦЭМ!$B$34:$B$777,P$119)+'СЕТ СН'!$I$9+СВЦЭМ!$D$10+'СЕТ СН'!$I$5-'СЕТ СН'!$I$17</f>
        <v>4610.1839347800005</v>
      </c>
      <c r="Q147" s="37">
        <f>SUMIFS(СВЦЭМ!$C$34:$C$777,СВЦЭМ!$A$34:$A$777,$A147,СВЦЭМ!$B$34:$B$777,Q$119)+'СЕТ СН'!$I$9+СВЦЭМ!$D$10+'СЕТ СН'!$I$5-'СЕТ СН'!$I$17</f>
        <v>4628.19594375</v>
      </c>
      <c r="R147" s="37">
        <f>SUMIFS(СВЦЭМ!$C$34:$C$777,СВЦЭМ!$A$34:$A$777,$A147,СВЦЭМ!$B$34:$B$777,R$119)+'СЕТ СН'!$I$9+СВЦЭМ!$D$10+'СЕТ СН'!$I$5-'СЕТ СН'!$I$17</f>
        <v>4632.9982430199998</v>
      </c>
      <c r="S147" s="37">
        <f>SUMIFS(СВЦЭМ!$C$34:$C$777,СВЦЭМ!$A$34:$A$777,$A147,СВЦЭМ!$B$34:$B$777,S$119)+'СЕТ СН'!$I$9+СВЦЭМ!$D$10+'СЕТ СН'!$I$5-'СЕТ СН'!$I$17</f>
        <v>4601.9176249800003</v>
      </c>
      <c r="T147" s="37">
        <f>SUMIFS(СВЦЭМ!$C$34:$C$777,СВЦЭМ!$A$34:$A$777,$A147,СВЦЭМ!$B$34:$B$777,T$119)+'СЕТ СН'!$I$9+СВЦЭМ!$D$10+'СЕТ СН'!$I$5-'СЕТ СН'!$I$17</f>
        <v>4574.9889143099999</v>
      </c>
      <c r="U147" s="37">
        <f>SUMIFS(СВЦЭМ!$C$34:$C$777,СВЦЭМ!$A$34:$A$777,$A147,СВЦЭМ!$B$34:$B$777,U$119)+'СЕТ СН'!$I$9+СВЦЭМ!$D$10+'СЕТ СН'!$I$5-'СЕТ СН'!$I$17</f>
        <v>4580.9166332300001</v>
      </c>
      <c r="V147" s="37">
        <f>SUMIFS(СВЦЭМ!$C$34:$C$777,СВЦЭМ!$A$34:$A$777,$A147,СВЦЭМ!$B$34:$B$777,V$119)+'СЕТ СН'!$I$9+СВЦЭМ!$D$10+'СЕТ СН'!$I$5-'СЕТ СН'!$I$17</f>
        <v>4577.9778396000002</v>
      </c>
      <c r="W147" s="37">
        <f>SUMIFS(СВЦЭМ!$C$34:$C$777,СВЦЭМ!$A$34:$A$777,$A147,СВЦЭМ!$B$34:$B$777,W$119)+'СЕТ СН'!$I$9+СВЦЭМ!$D$10+'СЕТ СН'!$I$5-'СЕТ СН'!$I$17</f>
        <v>4574.4350851099998</v>
      </c>
      <c r="X147" s="37">
        <f>SUMIFS(СВЦЭМ!$C$34:$C$777,СВЦЭМ!$A$34:$A$777,$A147,СВЦЭМ!$B$34:$B$777,X$119)+'СЕТ СН'!$I$9+СВЦЭМ!$D$10+'СЕТ СН'!$I$5-'СЕТ СН'!$I$17</f>
        <v>4597.0623500299998</v>
      </c>
      <c r="Y147" s="37">
        <f>SUMIFS(СВЦЭМ!$C$34:$C$777,СВЦЭМ!$A$34:$A$777,$A147,СВЦЭМ!$B$34:$B$777,Y$119)+'СЕТ СН'!$I$9+СВЦЭМ!$D$10+'СЕТ СН'!$I$5-'СЕТ СН'!$I$17</f>
        <v>4664.5428318499999</v>
      </c>
    </row>
    <row r="148" spans="1:26" ht="15.75" x14ac:dyDescent="0.2">
      <c r="A148" s="36">
        <f t="shared" si="3"/>
        <v>43129</v>
      </c>
      <c r="B148" s="37">
        <f>SUMIFS(СВЦЭМ!$C$34:$C$777,СВЦЭМ!$A$34:$A$777,$A148,СВЦЭМ!$B$34:$B$777,B$119)+'СЕТ СН'!$I$9+СВЦЭМ!$D$10+'СЕТ СН'!$I$5-'СЕТ СН'!$I$17</f>
        <v>4720.3313976399995</v>
      </c>
      <c r="C148" s="37">
        <f>SUMIFS(СВЦЭМ!$C$34:$C$777,СВЦЭМ!$A$34:$A$777,$A148,СВЦЭМ!$B$34:$B$777,C$119)+'СЕТ СН'!$I$9+СВЦЭМ!$D$10+'СЕТ СН'!$I$5-'СЕТ СН'!$I$17</f>
        <v>4751.8701724100001</v>
      </c>
      <c r="D148" s="37">
        <f>SUMIFS(СВЦЭМ!$C$34:$C$777,СВЦЭМ!$A$34:$A$777,$A148,СВЦЭМ!$B$34:$B$777,D$119)+'СЕТ СН'!$I$9+СВЦЭМ!$D$10+'СЕТ СН'!$I$5-'СЕТ СН'!$I$17</f>
        <v>4801.0281149299999</v>
      </c>
      <c r="E148" s="37">
        <f>SUMIFS(СВЦЭМ!$C$34:$C$777,СВЦЭМ!$A$34:$A$777,$A148,СВЦЭМ!$B$34:$B$777,E$119)+'СЕТ СН'!$I$9+СВЦЭМ!$D$10+'СЕТ СН'!$I$5-'СЕТ СН'!$I$17</f>
        <v>4814.9685948199995</v>
      </c>
      <c r="F148" s="37">
        <f>SUMIFS(СВЦЭМ!$C$34:$C$777,СВЦЭМ!$A$34:$A$777,$A148,СВЦЭМ!$B$34:$B$777,F$119)+'СЕТ СН'!$I$9+СВЦЭМ!$D$10+'СЕТ СН'!$I$5-'СЕТ СН'!$I$17</f>
        <v>4812.6115749999999</v>
      </c>
      <c r="G148" s="37">
        <f>SUMIFS(СВЦЭМ!$C$34:$C$777,СВЦЭМ!$A$34:$A$777,$A148,СВЦЭМ!$B$34:$B$777,G$119)+'СЕТ СН'!$I$9+СВЦЭМ!$D$10+'СЕТ СН'!$I$5-'СЕТ СН'!$I$17</f>
        <v>4799.7719525599996</v>
      </c>
      <c r="H148" s="37">
        <f>SUMIFS(СВЦЭМ!$C$34:$C$777,СВЦЭМ!$A$34:$A$777,$A148,СВЦЭМ!$B$34:$B$777,H$119)+'СЕТ СН'!$I$9+СВЦЭМ!$D$10+'СЕТ СН'!$I$5-'СЕТ СН'!$I$17</f>
        <v>4740.7213435000003</v>
      </c>
      <c r="I148" s="37">
        <f>SUMIFS(СВЦЭМ!$C$34:$C$777,СВЦЭМ!$A$34:$A$777,$A148,СВЦЭМ!$B$34:$B$777,I$119)+'СЕТ СН'!$I$9+СВЦЭМ!$D$10+'СЕТ СН'!$I$5-'СЕТ СН'!$I$17</f>
        <v>4663.4196911299996</v>
      </c>
      <c r="J148" s="37">
        <f>SUMIFS(СВЦЭМ!$C$34:$C$777,СВЦЭМ!$A$34:$A$777,$A148,СВЦЭМ!$B$34:$B$777,J$119)+'СЕТ СН'!$I$9+СВЦЭМ!$D$10+'СЕТ СН'!$I$5-'СЕТ СН'!$I$17</f>
        <v>4624.5989726799999</v>
      </c>
      <c r="K148" s="37">
        <f>SUMIFS(СВЦЭМ!$C$34:$C$777,СВЦЭМ!$A$34:$A$777,$A148,СВЦЭМ!$B$34:$B$777,K$119)+'СЕТ СН'!$I$9+СВЦЭМ!$D$10+'СЕТ СН'!$I$5-'СЕТ СН'!$I$17</f>
        <v>4595.3983284100004</v>
      </c>
      <c r="L148" s="37">
        <f>SUMIFS(СВЦЭМ!$C$34:$C$777,СВЦЭМ!$A$34:$A$777,$A148,СВЦЭМ!$B$34:$B$777,L$119)+'СЕТ СН'!$I$9+СВЦЭМ!$D$10+'СЕТ СН'!$I$5-'СЕТ СН'!$I$17</f>
        <v>4583.5919095199997</v>
      </c>
      <c r="M148" s="37">
        <f>SUMIFS(СВЦЭМ!$C$34:$C$777,СВЦЭМ!$A$34:$A$777,$A148,СВЦЭМ!$B$34:$B$777,M$119)+'СЕТ СН'!$I$9+СВЦЭМ!$D$10+'СЕТ СН'!$I$5-'СЕТ СН'!$I$17</f>
        <v>4586.7755365900002</v>
      </c>
      <c r="N148" s="37">
        <f>SUMIFS(СВЦЭМ!$C$34:$C$777,СВЦЭМ!$A$34:$A$777,$A148,СВЦЭМ!$B$34:$B$777,N$119)+'СЕТ СН'!$I$9+СВЦЭМ!$D$10+'СЕТ СН'!$I$5-'СЕТ СН'!$I$17</f>
        <v>4598.6776412899999</v>
      </c>
      <c r="O148" s="37">
        <f>SUMIFS(СВЦЭМ!$C$34:$C$777,СВЦЭМ!$A$34:$A$777,$A148,СВЦЭМ!$B$34:$B$777,O$119)+'СЕТ СН'!$I$9+СВЦЭМ!$D$10+'СЕТ СН'!$I$5-'СЕТ СН'!$I$17</f>
        <v>4594.2758660700001</v>
      </c>
      <c r="P148" s="37">
        <f>SUMIFS(СВЦЭМ!$C$34:$C$777,СВЦЭМ!$A$34:$A$777,$A148,СВЦЭМ!$B$34:$B$777,P$119)+'СЕТ СН'!$I$9+СВЦЭМ!$D$10+'СЕТ СН'!$I$5-'СЕТ СН'!$I$17</f>
        <v>4606.9202871099997</v>
      </c>
      <c r="Q148" s="37">
        <f>SUMIFS(СВЦЭМ!$C$34:$C$777,СВЦЭМ!$A$34:$A$777,$A148,СВЦЭМ!$B$34:$B$777,Q$119)+'СЕТ СН'!$I$9+СВЦЭМ!$D$10+'СЕТ СН'!$I$5-'СЕТ СН'!$I$17</f>
        <v>4615.1475864100003</v>
      </c>
      <c r="R148" s="37">
        <f>SUMIFS(СВЦЭМ!$C$34:$C$777,СВЦЭМ!$A$34:$A$777,$A148,СВЦЭМ!$B$34:$B$777,R$119)+'СЕТ СН'!$I$9+СВЦЭМ!$D$10+'СЕТ СН'!$I$5-'СЕТ СН'!$I$17</f>
        <v>4619.8745689500001</v>
      </c>
      <c r="S148" s="37">
        <f>SUMIFS(СВЦЭМ!$C$34:$C$777,СВЦЭМ!$A$34:$A$777,$A148,СВЦЭМ!$B$34:$B$777,S$119)+'СЕТ СН'!$I$9+СВЦЭМ!$D$10+'СЕТ СН'!$I$5-'СЕТ СН'!$I$17</f>
        <v>4617.9839143199997</v>
      </c>
      <c r="T148" s="37">
        <f>SUMIFS(СВЦЭМ!$C$34:$C$777,СВЦЭМ!$A$34:$A$777,$A148,СВЦЭМ!$B$34:$B$777,T$119)+'СЕТ СН'!$I$9+СВЦЭМ!$D$10+'СЕТ СН'!$I$5-'СЕТ СН'!$I$17</f>
        <v>4589.0605025599998</v>
      </c>
      <c r="U148" s="37">
        <f>SUMIFS(СВЦЭМ!$C$34:$C$777,СВЦЭМ!$A$34:$A$777,$A148,СВЦЭМ!$B$34:$B$777,U$119)+'СЕТ СН'!$I$9+СВЦЭМ!$D$10+'СЕТ СН'!$I$5-'СЕТ СН'!$I$17</f>
        <v>4583.5882501000006</v>
      </c>
      <c r="V148" s="37">
        <f>SUMIFS(СВЦЭМ!$C$34:$C$777,СВЦЭМ!$A$34:$A$777,$A148,СВЦЭМ!$B$34:$B$777,V$119)+'СЕТ СН'!$I$9+СВЦЭМ!$D$10+'СЕТ СН'!$I$5-'СЕТ СН'!$I$17</f>
        <v>4580.5042094299997</v>
      </c>
      <c r="W148" s="37">
        <f>SUMIFS(СВЦЭМ!$C$34:$C$777,СВЦЭМ!$A$34:$A$777,$A148,СВЦЭМ!$B$34:$B$777,W$119)+'СЕТ СН'!$I$9+СВЦЭМ!$D$10+'СЕТ СН'!$I$5-'СЕТ СН'!$I$17</f>
        <v>4592.4878631700003</v>
      </c>
      <c r="X148" s="37">
        <f>SUMIFS(СВЦЭМ!$C$34:$C$777,СВЦЭМ!$A$34:$A$777,$A148,СВЦЭМ!$B$34:$B$777,X$119)+'СЕТ СН'!$I$9+СВЦЭМ!$D$10+'СЕТ СН'!$I$5-'СЕТ СН'!$I$17</f>
        <v>4597.8034001699998</v>
      </c>
      <c r="Y148" s="37">
        <f>SUMIFS(СВЦЭМ!$C$34:$C$777,СВЦЭМ!$A$34:$A$777,$A148,СВЦЭМ!$B$34:$B$777,Y$119)+'СЕТ СН'!$I$9+СВЦЭМ!$D$10+'СЕТ СН'!$I$5-'СЕТ СН'!$I$17</f>
        <v>4657.6932143200002</v>
      </c>
    </row>
    <row r="149" spans="1:26" ht="15.75" x14ac:dyDescent="0.2">
      <c r="A149" s="36">
        <f t="shared" si="3"/>
        <v>43130</v>
      </c>
      <c r="B149" s="37">
        <f>SUMIFS(СВЦЭМ!$C$34:$C$777,СВЦЭМ!$A$34:$A$777,$A149,СВЦЭМ!$B$34:$B$777,B$119)+'СЕТ СН'!$I$9+СВЦЭМ!$D$10+'СЕТ СН'!$I$5-'СЕТ СН'!$I$17</f>
        <v>4721.3808351500002</v>
      </c>
      <c r="C149" s="37">
        <f>SUMIFS(СВЦЭМ!$C$34:$C$777,СВЦЭМ!$A$34:$A$777,$A149,СВЦЭМ!$B$34:$B$777,C$119)+'СЕТ СН'!$I$9+СВЦЭМ!$D$10+'СЕТ СН'!$I$5-'СЕТ СН'!$I$17</f>
        <v>4761.3990419299998</v>
      </c>
      <c r="D149" s="37">
        <f>SUMIFS(СВЦЭМ!$C$34:$C$777,СВЦЭМ!$A$34:$A$777,$A149,СВЦЭМ!$B$34:$B$777,D$119)+'СЕТ СН'!$I$9+СВЦЭМ!$D$10+'СЕТ СН'!$I$5-'СЕТ СН'!$I$17</f>
        <v>4797.3790070900004</v>
      </c>
      <c r="E149" s="37">
        <f>SUMIFS(СВЦЭМ!$C$34:$C$777,СВЦЭМ!$A$34:$A$777,$A149,СВЦЭМ!$B$34:$B$777,E$119)+'СЕТ СН'!$I$9+СВЦЭМ!$D$10+'СЕТ СН'!$I$5-'СЕТ СН'!$I$17</f>
        <v>4816.2446292599998</v>
      </c>
      <c r="F149" s="37">
        <f>SUMIFS(СВЦЭМ!$C$34:$C$777,СВЦЭМ!$A$34:$A$777,$A149,СВЦЭМ!$B$34:$B$777,F$119)+'СЕТ СН'!$I$9+СВЦЭМ!$D$10+'СЕТ СН'!$I$5-'СЕТ СН'!$I$17</f>
        <v>4813.31120508</v>
      </c>
      <c r="G149" s="37">
        <f>SUMIFS(СВЦЭМ!$C$34:$C$777,СВЦЭМ!$A$34:$A$777,$A149,СВЦЭМ!$B$34:$B$777,G$119)+'СЕТ СН'!$I$9+СВЦЭМ!$D$10+'СЕТ СН'!$I$5-'СЕТ СН'!$I$17</f>
        <v>4804.0773687800001</v>
      </c>
      <c r="H149" s="37">
        <f>SUMIFS(СВЦЭМ!$C$34:$C$777,СВЦЭМ!$A$34:$A$777,$A149,СВЦЭМ!$B$34:$B$777,H$119)+'СЕТ СН'!$I$9+СВЦЭМ!$D$10+'СЕТ СН'!$I$5-'СЕТ СН'!$I$17</f>
        <v>4754.2034664499997</v>
      </c>
      <c r="I149" s="37">
        <f>SUMIFS(СВЦЭМ!$C$34:$C$777,СВЦЭМ!$A$34:$A$777,$A149,СВЦЭМ!$B$34:$B$777,I$119)+'СЕТ СН'!$I$9+СВЦЭМ!$D$10+'СЕТ СН'!$I$5-'СЕТ СН'!$I$17</f>
        <v>4663.8799195900001</v>
      </c>
      <c r="J149" s="37">
        <f>SUMIFS(СВЦЭМ!$C$34:$C$777,СВЦЭМ!$A$34:$A$777,$A149,СВЦЭМ!$B$34:$B$777,J$119)+'СЕТ СН'!$I$9+СВЦЭМ!$D$10+'СЕТ СН'!$I$5-'СЕТ СН'!$I$17</f>
        <v>4620.0784224200006</v>
      </c>
      <c r="K149" s="37">
        <f>SUMIFS(СВЦЭМ!$C$34:$C$777,СВЦЭМ!$A$34:$A$777,$A149,СВЦЭМ!$B$34:$B$777,K$119)+'СЕТ СН'!$I$9+СВЦЭМ!$D$10+'СЕТ СН'!$I$5-'СЕТ СН'!$I$17</f>
        <v>4593.7576121699994</v>
      </c>
      <c r="L149" s="37">
        <f>SUMIFS(СВЦЭМ!$C$34:$C$777,СВЦЭМ!$A$34:$A$777,$A149,СВЦЭМ!$B$34:$B$777,L$119)+'СЕТ СН'!$I$9+СВЦЭМ!$D$10+'СЕТ СН'!$I$5-'СЕТ СН'!$I$17</f>
        <v>4580.3140842499997</v>
      </c>
      <c r="M149" s="37">
        <f>SUMIFS(СВЦЭМ!$C$34:$C$777,СВЦЭМ!$A$34:$A$777,$A149,СВЦЭМ!$B$34:$B$777,M$119)+'СЕТ СН'!$I$9+СВЦЭМ!$D$10+'СЕТ СН'!$I$5-'СЕТ СН'!$I$17</f>
        <v>4586.6365459399995</v>
      </c>
      <c r="N149" s="37">
        <f>SUMIFS(СВЦЭМ!$C$34:$C$777,СВЦЭМ!$A$34:$A$777,$A149,СВЦЭМ!$B$34:$B$777,N$119)+'СЕТ СН'!$I$9+СВЦЭМ!$D$10+'СЕТ СН'!$I$5-'СЕТ СН'!$I$17</f>
        <v>4595.3774226599999</v>
      </c>
      <c r="O149" s="37">
        <f>SUMIFS(СВЦЭМ!$C$34:$C$777,СВЦЭМ!$A$34:$A$777,$A149,СВЦЭМ!$B$34:$B$777,O$119)+'СЕТ СН'!$I$9+СВЦЭМ!$D$10+'СЕТ СН'!$I$5-'СЕТ СН'!$I$17</f>
        <v>4597.0721873299999</v>
      </c>
      <c r="P149" s="37">
        <f>SUMIFS(СВЦЭМ!$C$34:$C$777,СВЦЭМ!$A$34:$A$777,$A149,СВЦЭМ!$B$34:$B$777,P$119)+'СЕТ СН'!$I$9+СВЦЭМ!$D$10+'СЕТ СН'!$I$5-'СЕТ СН'!$I$17</f>
        <v>4608.1502293900003</v>
      </c>
      <c r="Q149" s="37">
        <f>SUMIFS(СВЦЭМ!$C$34:$C$777,СВЦЭМ!$A$34:$A$777,$A149,СВЦЭМ!$B$34:$B$777,Q$119)+'СЕТ СН'!$I$9+СВЦЭМ!$D$10+'СЕТ СН'!$I$5-'СЕТ СН'!$I$17</f>
        <v>4615.18493769</v>
      </c>
      <c r="R149" s="37">
        <f>SUMIFS(СВЦЭМ!$C$34:$C$777,СВЦЭМ!$A$34:$A$777,$A149,СВЦЭМ!$B$34:$B$777,R$119)+'СЕТ СН'!$I$9+СВЦЭМ!$D$10+'СЕТ СН'!$I$5-'СЕТ СН'!$I$17</f>
        <v>4624.7322710799999</v>
      </c>
      <c r="S149" s="37">
        <f>SUMIFS(СВЦЭМ!$C$34:$C$777,СВЦЭМ!$A$34:$A$777,$A149,СВЦЭМ!$B$34:$B$777,S$119)+'СЕТ СН'!$I$9+СВЦЭМ!$D$10+'СЕТ СН'!$I$5-'СЕТ СН'!$I$17</f>
        <v>4616.9329668099999</v>
      </c>
      <c r="T149" s="37">
        <f>SUMIFS(СВЦЭМ!$C$34:$C$777,СВЦЭМ!$A$34:$A$777,$A149,СВЦЭМ!$B$34:$B$777,T$119)+'СЕТ СН'!$I$9+СВЦЭМ!$D$10+'СЕТ СН'!$I$5-'СЕТ СН'!$I$17</f>
        <v>4588.8740562399998</v>
      </c>
      <c r="U149" s="37">
        <f>SUMIFS(СВЦЭМ!$C$34:$C$777,СВЦЭМ!$A$34:$A$777,$A149,СВЦЭМ!$B$34:$B$777,U$119)+'СЕТ СН'!$I$9+СВЦЭМ!$D$10+'СЕТ СН'!$I$5-'СЕТ СН'!$I$17</f>
        <v>4587.4266665300001</v>
      </c>
      <c r="V149" s="37">
        <f>SUMIFS(СВЦЭМ!$C$34:$C$777,СВЦЭМ!$A$34:$A$777,$A149,СВЦЭМ!$B$34:$B$777,V$119)+'СЕТ СН'!$I$9+СВЦЭМ!$D$10+'СЕТ СН'!$I$5-'СЕТ СН'!$I$17</f>
        <v>4582.6964334499999</v>
      </c>
      <c r="W149" s="37">
        <f>SUMIFS(СВЦЭМ!$C$34:$C$777,СВЦЭМ!$A$34:$A$777,$A149,СВЦЭМ!$B$34:$B$777,W$119)+'СЕТ СН'!$I$9+СВЦЭМ!$D$10+'СЕТ СН'!$I$5-'СЕТ СН'!$I$17</f>
        <v>4595.7926463100002</v>
      </c>
      <c r="X149" s="37">
        <f>SUMIFS(СВЦЭМ!$C$34:$C$777,СВЦЭМ!$A$34:$A$777,$A149,СВЦЭМ!$B$34:$B$777,X$119)+'СЕТ СН'!$I$9+СВЦЭМ!$D$10+'СЕТ СН'!$I$5-'СЕТ СН'!$I$17</f>
        <v>4607.2512956999999</v>
      </c>
      <c r="Y149" s="37">
        <f>SUMIFS(СВЦЭМ!$C$34:$C$777,СВЦЭМ!$A$34:$A$777,$A149,СВЦЭМ!$B$34:$B$777,Y$119)+'СЕТ СН'!$I$9+СВЦЭМ!$D$10+'СЕТ СН'!$I$5-'СЕТ СН'!$I$17</f>
        <v>4676.7000186800005</v>
      </c>
    </row>
    <row r="150" spans="1:26" ht="15.75" x14ac:dyDescent="0.2">
      <c r="A150" s="36">
        <f t="shared" si="3"/>
        <v>43131</v>
      </c>
      <c r="B150" s="37">
        <f>SUMIFS(СВЦЭМ!$C$34:$C$777,СВЦЭМ!$A$34:$A$777,$A150,СВЦЭМ!$B$34:$B$777,B$119)+'СЕТ СН'!$I$9+СВЦЭМ!$D$10+'СЕТ СН'!$I$5-'СЕТ СН'!$I$17</f>
        <v>4741.1875913100002</v>
      </c>
      <c r="C150" s="37">
        <f>SUMIFS(СВЦЭМ!$C$34:$C$777,СВЦЭМ!$A$34:$A$777,$A150,СВЦЭМ!$B$34:$B$777,C$119)+'СЕТ СН'!$I$9+СВЦЭМ!$D$10+'СЕТ СН'!$I$5-'СЕТ СН'!$I$17</f>
        <v>4775.1167246100003</v>
      </c>
      <c r="D150" s="37">
        <f>SUMIFS(СВЦЭМ!$C$34:$C$777,СВЦЭМ!$A$34:$A$777,$A150,СВЦЭМ!$B$34:$B$777,D$119)+'СЕТ СН'!$I$9+СВЦЭМ!$D$10+'СЕТ СН'!$I$5-'СЕТ СН'!$I$17</f>
        <v>4822.8070287800001</v>
      </c>
      <c r="E150" s="37">
        <f>SUMIFS(СВЦЭМ!$C$34:$C$777,СВЦЭМ!$A$34:$A$777,$A150,СВЦЭМ!$B$34:$B$777,E$119)+'СЕТ СН'!$I$9+СВЦЭМ!$D$10+'СЕТ СН'!$I$5-'СЕТ СН'!$I$17</f>
        <v>4837.1421846900002</v>
      </c>
      <c r="F150" s="37">
        <f>SUMIFS(СВЦЭМ!$C$34:$C$777,СВЦЭМ!$A$34:$A$777,$A150,СВЦЭМ!$B$34:$B$777,F$119)+'СЕТ СН'!$I$9+СВЦЭМ!$D$10+'СЕТ СН'!$I$5-'СЕТ СН'!$I$17</f>
        <v>4834.5387871800003</v>
      </c>
      <c r="G150" s="37">
        <f>SUMIFS(СВЦЭМ!$C$34:$C$777,СВЦЭМ!$A$34:$A$777,$A150,СВЦЭМ!$B$34:$B$777,G$119)+'СЕТ СН'!$I$9+СВЦЭМ!$D$10+'СЕТ СН'!$I$5-'СЕТ СН'!$I$17</f>
        <v>4818.9812869400002</v>
      </c>
      <c r="H150" s="37">
        <f>SUMIFS(СВЦЭМ!$C$34:$C$777,СВЦЭМ!$A$34:$A$777,$A150,СВЦЭМ!$B$34:$B$777,H$119)+'СЕТ СН'!$I$9+СВЦЭМ!$D$10+'СЕТ СН'!$I$5-'СЕТ СН'!$I$17</f>
        <v>4756.8611624599998</v>
      </c>
      <c r="I150" s="37">
        <f>SUMIFS(СВЦЭМ!$C$34:$C$777,СВЦЭМ!$A$34:$A$777,$A150,СВЦЭМ!$B$34:$B$777,I$119)+'СЕТ СН'!$I$9+СВЦЭМ!$D$10+'СЕТ СН'!$I$5-'СЕТ СН'!$I$17</f>
        <v>4673.5732961499998</v>
      </c>
      <c r="J150" s="37">
        <f>SUMIFS(СВЦЭМ!$C$34:$C$777,СВЦЭМ!$A$34:$A$777,$A150,СВЦЭМ!$B$34:$B$777,J$119)+'СЕТ СН'!$I$9+СВЦЭМ!$D$10+'СЕТ СН'!$I$5-'СЕТ СН'!$I$17</f>
        <v>4633.9285014500001</v>
      </c>
      <c r="K150" s="37">
        <f>SUMIFS(СВЦЭМ!$C$34:$C$777,СВЦЭМ!$A$34:$A$777,$A150,СВЦЭМ!$B$34:$B$777,K$119)+'СЕТ СН'!$I$9+СВЦЭМ!$D$10+'СЕТ СН'!$I$5-'СЕТ СН'!$I$17</f>
        <v>4614.1987458200001</v>
      </c>
      <c r="L150" s="37">
        <f>SUMIFS(СВЦЭМ!$C$34:$C$777,СВЦЭМ!$A$34:$A$777,$A150,СВЦЭМ!$B$34:$B$777,L$119)+'СЕТ СН'!$I$9+СВЦЭМ!$D$10+'СЕТ СН'!$I$5-'СЕТ СН'!$I$17</f>
        <v>4601.7568399199999</v>
      </c>
      <c r="M150" s="37">
        <f>SUMIFS(СВЦЭМ!$C$34:$C$777,СВЦЭМ!$A$34:$A$777,$A150,СВЦЭМ!$B$34:$B$777,M$119)+'СЕТ СН'!$I$9+СВЦЭМ!$D$10+'СЕТ СН'!$I$5-'СЕТ СН'!$I$17</f>
        <v>4608.6068225099998</v>
      </c>
      <c r="N150" s="37">
        <f>SUMIFS(СВЦЭМ!$C$34:$C$777,СВЦЭМ!$A$34:$A$777,$A150,СВЦЭМ!$B$34:$B$777,N$119)+'СЕТ СН'!$I$9+СВЦЭМ!$D$10+'СЕТ СН'!$I$5-'СЕТ СН'!$I$17</f>
        <v>4614.7704488400004</v>
      </c>
      <c r="O150" s="37">
        <f>SUMIFS(СВЦЭМ!$C$34:$C$777,СВЦЭМ!$A$34:$A$777,$A150,СВЦЭМ!$B$34:$B$777,O$119)+'СЕТ СН'!$I$9+СВЦЭМ!$D$10+'СЕТ СН'!$I$5-'СЕТ СН'!$I$17</f>
        <v>4617.1818346</v>
      </c>
      <c r="P150" s="37">
        <f>SUMIFS(СВЦЭМ!$C$34:$C$777,СВЦЭМ!$A$34:$A$777,$A150,СВЦЭМ!$B$34:$B$777,P$119)+'СЕТ СН'!$I$9+СВЦЭМ!$D$10+'СЕТ СН'!$I$5-'СЕТ СН'!$I$17</f>
        <v>4634.2470484100004</v>
      </c>
      <c r="Q150" s="37">
        <f>SUMIFS(СВЦЭМ!$C$34:$C$777,СВЦЭМ!$A$34:$A$777,$A150,СВЦЭМ!$B$34:$B$777,Q$119)+'СЕТ СН'!$I$9+СВЦЭМ!$D$10+'СЕТ СН'!$I$5-'СЕТ СН'!$I$17</f>
        <v>4641.4062050900002</v>
      </c>
      <c r="R150" s="37">
        <f>SUMIFS(СВЦЭМ!$C$34:$C$777,СВЦЭМ!$A$34:$A$777,$A150,СВЦЭМ!$B$34:$B$777,R$119)+'СЕТ СН'!$I$9+СВЦЭМ!$D$10+'СЕТ СН'!$I$5-'СЕТ СН'!$I$17</f>
        <v>4648.4133155899999</v>
      </c>
      <c r="S150" s="37">
        <f>SUMIFS(СВЦЭМ!$C$34:$C$777,СВЦЭМ!$A$34:$A$777,$A150,СВЦЭМ!$B$34:$B$777,S$119)+'СЕТ СН'!$I$9+СВЦЭМ!$D$10+'СЕТ СН'!$I$5-'СЕТ СН'!$I$17</f>
        <v>4636.6360036100004</v>
      </c>
      <c r="T150" s="37">
        <f>SUMIFS(СВЦЭМ!$C$34:$C$777,СВЦЭМ!$A$34:$A$777,$A150,СВЦЭМ!$B$34:$B$777,T$119)+'СЕТ СН'!$I$9+СВЦЭМ!$D$10+'СЕТ СН'!$I$5-'СЕТ СН'!$I$17</f>
        <v>4607.3947677300002</v>
      </c>
      <c r="U150" s="37">
        <f>SUMIFS(СВЦЭМ!$C$34:$C$777,СВЦЭМ!$A$34:$A$777,$A150,СВЦЭМ!$B$34:$B$777,U$119)+'СЕТ СН'!$I$9+СВЦЭМ!$D$10+'СЕТ СН'!$I$5-'СЕТ СН'!$I$17</f>
        <v>4602.7799806499997</v>
      </c>
      <c r="V150" s="37">
        <f>SUMIFS(СВЦЭМ!$C$34:$C$777,СВЦЭМ!$A$34:$A$777,$A150,СВЦЭМ!$B$34:$B$777,V$119)+'СЕТ СН'!$I$9+СВЦЭМ!$D$10+'СЕТ СН'!$I$5-'СЕТ СН'!$I$17</f>
        <v>4608.9570692500001</v>
      </c>
      <c r="W150" s="37">
        <f>SUMIFS(СВЦЭМ!$C$34:$C$777,СВЦЭМ!$A$34:$A$777,$A150,СВЦЭМ!$B$34:$B$777,W$119)+'СЕТ СН'!$I$9+СВЦЭМ!$D$10+'СЕТ СН'!$I$5-'СЕТ СН'!$I$17</f>
        <v>4612.0794960900002</v>
      </c>
      <c r="X150" s="37">
        <f>SUMIFS(СВЦЭМ!$C$34:$C$777,СВЦЭМ!$A$34:$A$777,$A150,СВЦЭМ!$B$34:$B$777,X$119)+'СЕТ СН'!$I$9+СВЦЭМ!$D$10+'СЕТ СН'!$I$5-'СЕТ СН'!$I$17</f>
        <v>4615.2970942399998</v>
      </c>
      <c r="Y150" s="37">
        <f>SUMIFS(СВЦЭМ!$C$34:$C$777,СВЦЭМ!$A$34:$A$777,$A150,СВЦЭМ!$B$34:$B$777,Y$119)+'СЕТ СН'!$I$9+СВЦЭМ!$D$10+'СЕТ СН'!$I$5-'СЕТ СН'!$I$17</f>
        <v>4690.0985833499999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29" t="s">
        <v>77</v>
      </c>
      <c r="B153" s="129"/>
      <c r="C153" s="129"/>
      <c r="D153" s="129"/>
      <c r="E153" s="129"/>
      <c r="F153" s="129"/>
      <c r="G153" s="129"/>
      <c r="H153" s="129"/>
      <c r="I153" s="129"/>
      <c r="J153" s="129"/>
      <c r="K153" s="129"/>
      <c r="L153" s="129"/>
      <c r="M153" s="129"/>
      <c r="N153" s="130" t="s">
        <v>29</v>
      </c>
      <c r="O153" s="130"/>
      <c r="P153" s="130"/>
      <c r="Q153" s="130"/>
      <c r="R153" s="130"/>
      <c r="S153" s="130"/>
      <c r="T153" s="130"/>
      <c r="U153" s="130"/>
      <c r="V153" s="40"/>
      <c r="W153" s="40"/>
      <c r="X153" s="40"/>
      <c r="Y153" s="40"/>
      <c r="Z153" s="40"/>
    </row>
    <row r="154" spans="1:26" ht="15.75" x14ac:dyDescent="0.2">
      <c r="A154" s="129"/>
      <c r="B154" s="129"/>
      <c r="C154" s="129"/>
      <c r="D154" s="129"/>
      <c r="E154" s="129"/>
      <c r="F154" s="129"/>
      <c r="G154" s="129"/>
      <c r="H154" s="129"/>
      <c r="I154" s="129"/>
      <c r="J154" s="129"/>
      <c r="K154" s="129"/>
      <c r="L154" s="129"/>
      <c r="M154" s="129"/>
      <c r="N154" s="131" t="s">
        <v>0</v>
      </c>
      <c r="O154" s="131"/>
      <c r="P154" s="131" t="s">
        <v>1</v>
      </c>
      <c r="Q154" s="131"/>
      <c r="R154" s="131" t="s">
        <v>2</v>
      </c>
      <c r="S154" s="131"/>
      <c r="T154" s="131" t="s">
        <v>3</v>
      </c>
      <c r="U154" s="131"/>
      <c r="V154" s="40"/>
      <c r="W154" s="40"/>
      <c r="X154" s="40"/>
      <c r="Y154" s="40"/>
      <c r="Z154" s="40"/>
    </row>
    <row r="155" spans="1:26" ht="15.75" customHeight="1" x14ac:dyDescent="0.2">
      <c r="A155" s="129"/>
      <c r="B155" s="129"/>
      <c r="C155" s="129"/>
      <c r="D155" s="129"/>
      <c r="E155" s="129"/>
      <c r="F155" s="129"/>
      <c r="G155" s="129"/>
      <c r="H155" s="129"/>
      <c r="I155" s="129"/>
      <c r="J155" s="129"/>
      <c r="K155" s="129"/>
      <c r="L155" s="129"/>
      <c r="M155" s="129"/>
      <c r="N155" s="132">
        <f>СВЦЭМ!$D$12+'СЕТ СН'!$F$10-'СЕТ СН'!$F$18</f>
        <v>-18445.062255050114</v>
      </c>
      <c r="O155" s="133"/>
      <c r="P155" s="132">
        <f>СВЦЭМ!$D$12+'СЕТ СН'!$F$10-'СЕТ СН'!$G$18</f>
        <v>-50852.182255050109</v>
      </c>
      <c r="Q155" s="133"/>
      <c r="R155" s="132">
        <f>СВЦЭМ!$D$12+'СЕТ СН'!$F$10-'СЕТ СН'!$H$18</f>
        <v>-84231.502255050174</v>
      </c>
      <c r="S155" s="133"/>
      <c r="T155" s="132">
        <f>СВЦЭМ!$D$12+'СЕТ СН'!$F$10-'СЕТ СН'!$I$18</f>
        <v>-118612.21225505014</v>
      </c>
      <c r="U155" s="133"/>
      <c r="V155" s="41"/>
      <c r="W155" s="41"/>
      <c r="X155" s="41"/>
      <c r="Y155" s="31"/>
    </row>
    <row r="156" spans="1:26" x14ac:dyDescent="0.25">
      <c r="A156" s="127"/>
      <c r="B156" s="127"/>
      <c r="C156" s="127"/>
      <c r="D156" s="127"/>
      <c r="E156" s="127"/>
      <c r="F156" s="128"/>
      <c r="G156" s="128"/>
      <c r="H156" s="128"/>
      <c r="I156" s="128"/>
      <c r="J156" s="128"/>
      <c r="K156" s="128"/>
      <c r="L156" s="128"/>
      <c r="M156" s="128"/>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76" zoomScale="80" zoomScaleNormal="80" zoomScaleSheetLayoutView="80" workbookViewId="0">
      <selection activeCell="A153" sqref="A153:U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январе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7" t="s">
        <v>39</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3" customHeight="1" x14ac:dyDescent="0.2">
      <c r="A4" s="134" t="s">
        <v>9</v>
      </c>
      <c r="B4" s="134"/>
      <c r="C4" s="134"/>
      <c r="D4" s="134"/>
      <c r="E4" s="134"/>
      <c r="F4" s="134"/>
      <c r="G4" s="134"/>
      <c r="H4" s="134"/>
      <c r="I4" s="134"/>
      <c r="J4" s="134"/>
      <c r="K4" s="134"/>
      <c r="L4" s="134"/>
      <c r="M4" s="134"/>
      <c r="N4" s="134"/>
      <c r="O4" s="134"/>
      <c r="P4" s="134"/>
      <c r="Q4" s="134"/>
      <c r="R4" s="134"/>
      <c r="S4" s="134"/>
      <c r="T4" s="134"/>
      <c r="U4" s="134"/>
      <c r="V4" s="134"/>
      <c r="W4" s="134"/>
      <c r="X4" s="134"/>
      <c r="Y4" s="134"/>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01.01.2018</v>
      </c>
      <c r="B12" s="37">
        <f>SUMIFS(СВЦЭМ!$C$34:$C$777,СВЦЭМ!$A$34:$A$777,$A12,СВЦЭМ!$B$34:$B$777,B$11)+'СЕТ СН'!$F$9+СВЦЭМ!$D$10+'СЕТ СН'!$F$6-'СЕТ СН'!$F$19</f>
        <v>594.27663932999997</v>
      </c>
      <c r="C12" s="37">
        <f>SUMIFS(СВЦЭМ!$C$34:$C$777,СВЦЭМ!$A$34:$A$777,$A12,СВЦЭМ!$B$34:$B$777,C$11)+'СЕТ СН'!$F$9+СВЦЭМ!$D$10+'СЕТ СН'!$F$6-'СЕТ СН'!$F$19</f>
        <v>620.80089495999994</v>
      </c>
      <c r="D12" s="37">
        <f>SUMIFS(СВЦЭМ!$C$34:$C$777,СВЦЭМ!$A$34:$A$777,$A12,СВЦЭМ!$B$34:$B$777,D$11)+'СЕТ СН'!$F$9+СВЦЭМ!$D$10+'СЕТ СН'!$F$6-'СЕТ СН'!$F$19</f>
        <v>652.29477714000006</v>
      </c>
      <c r="E12" s="37">
        <f>SUMIFS(СВЦЭМ!$C$34:$C$777,СВЦЭМ!$A$34:$A$777,$A12,СВЦЭМ!$B$34:$B$777,E$11)+'СЕТ СН'!$F$9+СВЦЭМ!$D$10+'СЕТ СН'!$F$6-'СЕТ СН'!$F$19</f>
        <v>672.78854486000012</v>
      </c>
      <c r="F12" s="37">
        <f>SUMIFS(СВЦЭМ!$C$34:$C$777,СВЦЭМ!$A$34:$A$777,$A12,СВЦЭМ!$B$34:$B$777,F$11)+'СЕТ СН'!$F$9+СВЦЭМ!$D$10+'СЕТ СН'!$F$6-'СЕТ СН'!$F$19</f>
        <v>682.15724417000013</v>
      </c>
      <c r="G12" s="37">
        <f>SUMIFS(СВЦЭМ!$C$34:$C$777,СВЦЭМ!$A$34:$A$777,$A12,СВЦЭМ!$B$34:$B$777,G$11)+'СЕТ СН'!$F$9+СВЦЭМ!$D$10+'СЕТ СН'!$F$6-'СЕТ СН'!$F$19</f>
        <v>690.92188249000003</v>
      </c>
      <c r="H12" s="37">
        <f>SUMIFS(СВЦЭМ!$C$34:$C$777,СВЦЭМ!$A$34:$A$777,$A12,СВЦЭМ!$B$34:$B$777,H$11)+'СЕТ СН'!$F$9+СВЦЭМ!$D$10+'СЕТ СН'!$F$6-'СЕТ СН'!$F$19</f>
        <v>700.45444949000023</v>
      </c>
      <c r="I12" s="37">
        <f>SUMIFS(СВЦЭМ!$C$34:$C$777,СВЦЭМ!$A$34:$A$777,$A12,СВЦЭМ!$B$34:$B$777,I$11)+'СЕТ СН'!$F$9+СВЦЭМ!$D$10+'СЕТ СН'!$F$6-'СЕТ СН'!$F$19</f>
        <v>647.33800269999995</v>
      </c>
      <c r="J12" s="37">
        <f>SUMIFS(СВЦЭМ!$C$34:$C$777,СВЦЭМ!$A$34:$A$777,$A12,СВЦЭМ!$B$34:$B$777,J$11)+'СЕТ СН'!$F$9+СВЦЭМ!$D$10+'СЕТ СН'!$F$6-'СЕТ СН'!$F$19</f>
        <v>596.2831137899999</v>
      </c>
      <c r="K12" s="37">
        <f>SUMIFS(СВЦЭМ!$C$34:$C$777,СВЦЭМ!$A$34:$A$777,$A12,СВЦЭМ!$B$34:$B$777,K$11)+'СЕТ СН'!$F$9+СВЦЭМ!$D$10+'СЕТ СН'!$F$6-'СЕТ СН'!$F$19</f>
        <v>576.36343825999995</v>
      </c>
      <c r="L12" s="37">
        <f>SUMIFS(СВЦЭМ!$C$34:$C$777,СВЦЭМ!$A$34:$A$777,$A12,СВЦЭМ!$B$34:$B$777,L$11)+'СЕТ СН'!$F$9+СВЦЭМ!$D$10+'СЕТ СН'!$F$6-'СЕТ СН'!$F$19</f>
        <v>548.53361437000001</v>
      </c>
      <c r="M12" s="37">
        <f>SUMIFS(СВЦЭМ!$C$34:$C$777,СВЦЭМ!$A$34:$A$777,$A12,СВЦЭМ!$B$34:$B$777,M$11)+'СЕТ СН'!$F$9+СВЦЭМ!$D$10+'СЕТ СН'!$F$6-'СЕТ СН'!$F$19</f>
        <v>539.98156148999999</v>
      </c>
      <c r="N12" s="37">
        <f>SUMIFS(СВЦЭМ!$C$34:$C$777,СВЦЭМ!$A$34:$A$777,$A12,СВЦЭМ!$B$34:$B$777,N$11)+'СЕТ СН'!$F$9+СВЦЭМ!$D$10+'СЕТ СН'!$F$6-'СЕТ СН'!$F$19</f>
        <v>542.95739863000006</v>
      </c>
      <c r="O12" s="37">
        <f>SUMIFS(СВЦЭМ!$C$34:$C$777,СВЦЭМ!$A$34:$A$777,$A12,СВЦЭМ!$B$34:$B$777,O$11)+'СЕТ СН'!$F$9+СВЦЭМ!$D$10+'СЕТ СН'!$F$6-'СЕТ СН'!$F$19</f>
        <v>558.58908484000006</v>
      </c>
      <c r="P12" s="37">
        <f>SUMIFS(СВЦЭМ!$C$34:$C$777,СВЦЭМ!$A$34:$A$777,$A12,СВЦЭМ!$B$34:$B$777,P$11)+'СЕТ СН'!$F$9+СВЦЭМ!$D$10+'СЕТ СН'!$F$6-'СЕТ СН'!$F$19</f>
        <v>573.25693768999997</v>
      </c>
      <c r="Q12" s="37">
        <f>SUMIFS(СВЦЭМ!$C$34:$C$777,СВЦЭМ!$A$34:$A$777,$A12,СВЦЭМ!$B$34:$B$777,Q$11)+'СЕТ СН'!$F$9+СВЦЭМ!$D$10+'СЕТ СН'!$F$6-'СЕТ СН'!$F$19</f>
        <v>582.1235949600001</v>
      </c>
      <c r="R12" s="37">
        <f>SUMIFS(СВЦЭМ!$C$34:$C$777,СВЦЭМ!$A$34:$A$777,$A12,СВЦЭМ!$B$34:$B$777,R$11)+'СЕТ СН'!$F$9+СВЦЭМ!$D$10+'СЕТ СН'!$F$6-'СЕТ СН'!$F$19</f>
        <v>575.88754815999994</v>
      </c>
      <c r="S12" s="37">
        <f>SUMIFS(СВЦЭМ!$C$34:$C$777,СВЦЭМ!$A$34:$A$777,$A12,СВЦЭМ!$B$34:$B$777,S$11)+'СЕТ СН'!$F$9+СВЦЭМ!$D$10+'СЕТ СН'!$F$6-'СЕТ СН'!$F$19</f>
        <v>549.66202837000003</v>
      </c>
      <c r="T12" s="37">
        <f>SUMIFS(СВЦЭМ!$C$34:$C$777,СВЦЭМ!$A$34:$A$777,$A12,СВЦЭМ!$B$34:$B$777,T$11)+'СЕТ СН'!$F$9+СВЦЭМ!$D$10+'СЕТ СН'!$F$6-'СЕТ СН'!$F$19</f>
        <v>504.51853533999986</v>
      </c>
      <c r="U12" s="37">
        <f>SUMIFS(СВЦЭМ!$C$34:$C$777,СВЦЭМ!$A$34:$A$777,$A12,СВЦЭМ!$B$34:$B$777,U$11)+'СЕТ СН'!$F$9+СВЦЭМ!$D$10+'СЕТ СН'!$F$6-'СЕТ СН'!$F$19</f>
        <v>502.0047577900001</v>
      </c>
      <c r="V12" s="37">
        <f>SUMIFS(СВЦЭМ!$C$34:$C$777,СВЦЭМ!$A$34:$A$777,$A12,СВЦЭМ!$B$34:$B$777,V$11)+'СЕТ СН'!$F$9+СВЦЭМ!$D$10+'СЕТ СН'!$F$6-'СЕТ СН'!$F$19</f>
        <v>506.00639852000006</v>
      </c>
      <c r="W12" s="37">
        <f>SUMIFS(СВЦЭМ!$C$34:$C$777,СВЦЭМ!$A$34:$A$777,$A12,СВЦЭМ!$B$34:$B$777,W$11)+'СЕТ СН'!$F$9+СВЦЭМ!$D$10+'СЕТ СН'!$F$6-'СЕТ СН'!$F$19</f>
        <v>506.16996424000001</v>
      </c>
      <c r="X12" s="37">
        <f>SUMIFS(СВЦЭМ!$C$34:$C$777,СВЦЭМ!$A$34:$A$777,$A12,СВЦЭМ!$B$34:$B$777,X$11)+'СЕТ СН'!$F$9+СВЦЭМ!$D$10+'СЕТ СН'!$F$6-'СЕТ СН'!$F$19</f>
        <v>535.92980365000005</v>
      </c>
      <c r="Y12" s="37">
        <f>SUMIFS(СВЦЭМ!$C$34:$C$777,СВЦЭМ!$A$34:$A$777,$A12,СВЦЭМ!$B$34:$B$777,Y$11)+'СЕТ СН'!$F$9+СВЦЭМ!$D$10+'СЕТ СН'!$F$6-'СЕТ СН'!$F$19</f>
        <v>611.71058554000012</v>
      </c>
      <c r="AA12" s="38"/>
    </row>
    <row r="13" spans="1:27" ht="15.75" x14ac:dyDescent="0.2">
      <c r="A13" s="36">
        <f>A12+1</f>
        <v>43102</v>
      </c>
      <c r="B13" s="37">
        <f>SUMIFS(СВЦЭМ!$C$34:$C$777,СВЦЭМ!$A$34:$A$777,$A13,СВЦЭМ!$B$34:$B$777,B$11)+'СЕТ СН'!$F$9+СВЦЭМ!$D$10+'СЕТ СН'!$F$6-'СЕТ СН'!$F$19</f>
        <v>665.30095605000008</v>
      </c>
      <c r="C13" s="37">
        <f>SUMIFS(СВЦЭМ!$C$34:$C$777,СВЦЭМ!$A$34:$A$777,$A13,СВЦЭМ!$B$34:$B$777,C$11)+'СЕТ СН'!$F$9+СВЦЭМ!$D$10+'СЕТ СН'!$F$6-'СЕТ СН'!$F$19</f>
        <v>708.53973873999996</v>
      </c>
      <c r="D13" s="37">
        <f>SUMIFS(СВЦЭМ!$C$34:$C$777,СВЦЭМ!$A$34:$A$777,$A13,СВЦЭМ!$B$34:$B$777,D$11)+'СЕТ СН'!$F$9+СВЦЭМ!$D$10+'СЕТ СН'!$F$6-'СЕТ СН'!$F$19</f>
        <v>726.21263068000019</v>
      </c>
      <c r="E13" s="37">
        <f>SUMIFS(СВЦЭМ!$C$34:$C$777,СВЦЭМ!$A$34:$A$777,$A13,СВЦЭМ!$B$34:$B$777,E$11)+'СЕТ СН'!$F$9+СВЦЭМ!$D$10+'СЕТ СН'!$F$6-'СЕТ СН'!$F$19</f>
        <v>721.31131513999992</v>
      </c>
      <c r="F13" s="37">
        <f>SUMIFS(СВЦЭМ!$C$34:$C$777,СВЦЭМ!$A$34:$A$777,$A13,СВЦЭМ!$B$34:$B$777,F$11)+'СЕТ СН'!$F$9+СВЦЭМ!$D$10+'СЕТ СН'!$F$6-'СЕТ СН'!$F$19</f>
        <v>719.86241188999986</v>
      </c>
      <c r="G13" s="37">
        <f>SUMIFS(СВЦЭМ!$C$34:$C$777,СВЦЭМ!$A$34:$A$777,$A13,СВЦЭМ!$B$34:$B$777,G$11)+'СЕТ СН'!$F$9+СВЦЭМ!$D$10+'СЕТ СН'!$F$6-'СЕТ СН'!$F$19</f>
        <v>721.18593793999992</v>
      </c>
      <c r="H13" s="37">
        <f>SUMIFS(СВЦЭМ!$C$34:$C$777,СВЦЭМ!$A$34:$A$777,$A13,СВЦЭМ!$B$34:$B$777,H$11)+'СЕТ СН'!$F$9+СВЦЭМ!$D$10+'СЕТ СН'!$F$6-'СЕТ СН'!$F$19</f>
        <v>726.81184941999993</v>
      </c>
      <c r="I13" s="37">
        <f>SUMIFS(СВЦЭМ!$C$34:$C$777,СВЦЭМ!$A$34:$A$777,$A13,СВЦЭМ!$B$34:$B$777,I$11)+'СЕТ СН'!$F$9+СВЦЭМ!$D$10+'СЕТ СН'!$F$6-'СЕТ СН'!$F$19</f>
        <v>698.43041658000004</v>
      </c>
      <c r="J13" s="37">
        <f>SUMIFS(СВЦЭМ!$C$34:$C$777,СВЦЭМ!$A$34:$A$777,$A13,СВЦЭМ!$B$34:$B$777,J$11)+'СЕТ СН'!$F$9+СВЦЭМ!$D$10+'СЕТ СН'!$F$6-'СЕТ СН'!$F$19</f>
        <v>619.54878474000009</v>
      </c>
      <c r="K13" s="37">
        <f>SUMIFS(СВЦЭМ!$C$34:$C$777,СВЦЭМ!$A$34:$A$777,$A13,СВЦЭМ!$B$34:$B$777,K$11)+'СЕТ СН'!$F$9+СВЦЭМ!$D$10+'СЕТ СН'!$F$6-'СЕТ СН'!$F$19</f>
        <v>527.92433926000001</v>
      </c>
      <c r="L13" s="37">
        <f>SUMIFS(СВЦЭМ!$C$34:$C$777,СВЦЭМ!$A$34:$A$777,$A13,СВЦЭМ!$B$34:$B$777,L$11)+'СЕТ СН'!$F$9+СВЦЭМ!$D$10+'СЕТ СН'!$F$6-'СЕТ СН'!$F$19</f>
        <v>421.94478395999988</v>
      </c>
      <c r="M13" s="37">
        <f>SUMIFS(СВЦЭМ!$C$34:$C$777,СВЦЭМ!$A$34:$A$777,$A13,СВЦЭМ!$B$34:$B$777,M$11)+'СЕТ СН'!$F$9+СВЦЭМ!$D$10+'СЕТ СН'!$F$6-'СЕТ СН'!$F$19</f>
        <v>403.98951111999997</v>
      </c>
      <c r="N13" s="37">
        <f>SUMIFS(СВЦЭМ!$C$34:$C$777,СВЦЭМ!$A$34:$A$777,$A13,СВЦЭМ!$B$34:$B$777,N$11)+'СЕТ СН'!$F$9+СВЦЭМ!$D$10+'СЕТ СН'!$F$6-'СЕТ СН'!$F$19</f>
        <v>404.09819213000003</v>
      </c>
      <c r="O13" s="37">
        <f>SUMIFS(СВЦЭМ!$C$34:$C$777,СВЦЭМ!$A$34:$A$777,$A13,СВЦЭМ!$B$34:$B$777,O$11)+'СЕТ СН'!$F$9+СВЦЭМ!$D$10+'СЕТ СН'!$F$6-'СЕТ СН'!$F$19</f>
        <v>421.14844557000004</v>
      </c>
      <c r="P13" s="37">
        <f>SUMIFS(СВЦЭМ!$C$34:$C$777,СВЦЭМ!$A$34:$A$777,$A13,СВЦЭМ!$B$34:$B$777,P$11)+'СЕТ СН'!$F$9+СВЦЭМ!$D$10+'СЕТ СН'!$F$6-'СЕТ СН'!$F$19</f>
        <v>439.61603470000011</v>
      </c>
      <c r="Q13" s="37">
        <f>SUMIFS(СВЦЭМ!$C$34:$C$777,СВЦЭМ!$A$34:$A$777,$A13,СВЦЭМ!$B$34:$B$777,Q$11)+'СЕТ СН'!$F$9+СВЦЭМ!$D$10+'СЕТ СН'!$F$6-'СЕТ СН'!$F$19</f>
        <v>446.94316450999997</v>
      </c>
      <c r="R13" s="37">
        <f>SUMIFS(СВЦЭМ!$C$34:$C$777,СВЦЭМ!$A$34:$A$777,$A13,СВЦЭМ!$B$34:$B$777,R$11)+'СЕТ СН'!$F$9+СВЦЭМ!$D$10+'СЕТ СН'!$F$6-'СЕТ СН'!$F$19</f>
        <v>449.91887837000002</v>
      </c>
      <c r="S13" s="37">
        <f>SUMIFS(СВЦЭМ!$C$34:$C$777,СВЦЭМ!$A$34:$A$777,$A13,СВЦЭМ!$B$34:$B$777,S$11)+'СЕТ СН'!$F$9+СВЦЭМ!$D$10+'СЕТ СН'!$F$6-'СЕТ СН'!$F$19</f>
        <v>424.3674024799999</v>
      </c>
      <c r="T13" s="37">
        <f>SUMIFS(СВЦЭМ!$C$34:$C$777,СВЦЭМ!$A$34:$A$777,$A13,СВЦЭМ!$B$34:$B$777,T$11)+'СЕТ СН'!$F$9+СВЦЭМ!$D$10+'СЕТ СН'!$F$6-'СЕТ СН'!$F$19</f>
        <v>419.29842336000013</v>
      </c>
      <c r="U13" s="37">
        <f>SUMIFS(СВЦЭМ!$C$34:$C$777,СВЦЭМ!$A$34:$A$777,$A13,СВЦЭМ!$B$34:$B$777,U$11)+'СЕТ СН'!$F$9+СВЦЭМ!$D$10+'СЕТ СН'!$F$6-'СЕТ СН'!$F$19</f>
        <v>412.91685559000018</v>
      </c>
      <c r="V13" s="37">
        <f>SUMIFS(СВЦЭМ!$C$34:$C$777,СВЦЭМ!$A$34:$A$777,$A13,СВЦЭМ!$B$34:$B$777,V$11)+'СЕТ СН'!$F$9+СВЦЭМ!$D$10+'СЕТ СН'!$F$6-'СЕТ СН'!$F$19</f>
        <v>413.41785018999997</v>
      </c>
      <c r="W13" s="37">
        <f>SUMIFS(СВЦЭМ!$C$34:$C$777,СВЦЭМ!$A$34:$A$777,$A13,СВЦЭМ!$B$34:$B$777,W$11)+'СЕТ СН'!$F$9+СВЦЭМ!$D$10+'СЕТ СН'!$F$6-'СЕТ СН'!$F$19</f>
        <v>469.86786982000001</v>
      </c>
      <c r="X13" s="37">
        <f>SUMIFS(СВЦЭМ!$C$34:$C$777,СВЦЭМ!$A$34:$A$777,$A13,СВЦЭМ!$B$34:$B$777,X$11)+'СЕТ СН'!$F$9+СВЦЭМ!$D$10+'СЕТ СН'!$F$6-'СЕТ СН'!$F$19</f>
        <v>563.04613981</v>
      </c>
      <c r="Y13" s="37">
        <f>SUMIFS(СВЦЭМ!$C$34:$C$777,СВЦЭМ!$A$34:$A$777,$A13,СВЦЭМ!$B$34:$B$777,Y$11)+'СЕТ СН'!$F$9+СВЦЭМ!$D$10+'СЕТ СН'!$F$6-'СЕТ СН'!$F$19</f>
        <v>637.32184134000011</v>
      </c>
    </row>
    <row r="14" spans="1:27" ht="15.75" x14ac:dyDescent="0.2">
      <c r="A14" s="36">
        <f t="shared" ref="A14:A42" si="0">A13+1</f>
        <v>43103</v>
      </c>
      <c r="B14" s="37">
        <f>SUMIFS(СВЦЭМ!$C$34:$C$777,СВЦЭМ!$A$34:$A$777,$A14,СВЦЭМ!$B$34:$B$777,B$11)+'СЕТ СН'!$F$9+СВЦЭМ!$D$10+'СЕТ СН'!$F$6-'СЕТ СН'!$F$19</f>
        <v>625.11431897</v>
      </c>
      <c r="C14" s="37">
        <f>SUMIFS(СВЦЭМ!$C$34:$C$777,СВЦЭМ!$A$34:$A$777,$A14,СВЦЭМ!$B$34:$B$777,C$11)+'СЕТ СН'!$F$9+СВЦЭМ!$D$10+'СЕТ СН'!$F$6-'СЕТ СН'!$F$19</f>
        <v>663.57546982999986</v>
      </c>
      <c r="D14" s="37">
        <f>SUMIFS(СВЦЭМ!$C$34:$C$777,СВЦЭМ!$A$34:$A$777,$A14,СВЦЭМ!$B$34:$B$777,D$11)+'СЕТ СН'!$F$9+СВЦЭМ!$D$10+'СЕТ СН'!$F$6-'СЕТ СН'!$F$19</f>
        <v>694.0417530699998</v>
      </c>
      <c r="E14" s="37">
        <f>SUMIFS(СВЦЭМ!$C$34:$C$777,СВЦЭМ!$A$34:$A$777,$A14,СВЦЭМ!$B$34:$B$777,E$11)+'СЕТ СН'!$F$9+СВЦЭМ!$D$10+'СЕТ СН'!$F$6-'СЕТ СН'!$F$19</f>
        <v>704.51969126000006</v>
      </c>
      <c r="F14" s="37">
        <f>SUMIFS(СВЦЭМ!$C$34:$C$777,СВЦЭМ!$A$34:$A$777,$A14,СВЦЭМ!$B$34:$B$777,F$11)+'СЕТ СН'!$F$9+СВЦЭМ!$D$10+'СЕТ СН'!$F$6-'СЕТ СН'!$F$19</f>
        <v>702.16237968000007</v>
      </c>
      <c r="G14" s="37">
        <f>SUMIFS(СВЦЭМ!$C$34:$C$777,СВЦЭМ!$A$34:$A$777,$A14,СВЦЭМ!$B$34:$B$777,G$11)+'СЕТ СН'!$F$9+СВЦЭМ!$D$10+'СЕТ СН'!$F$6-'СЕТ СН'!$F$19</f>
        <v>701.97061343000007</v>
      </c>
      <c r="H14" s="37">
        <f>SUMIFS(СВЦЭМ!$C$34:$C$777,СВЦЭМ!$A$34:$A$777,$A14,СВЦЭМ!$B$34:$B$777,H$11)+'СЕТ СН'!$F$9+СВЦЭМ!$D$10+'СЕТ СН'!$F$6-'СЕТ СН'!$F$19</f>
        <v>698.28356704000009</v>
      </c>
      <c r="I14" s="37">
        <f>SUMIFS(СВЦЭМ!$C$34:$C$777,СВЦЭМ!$A$34:$A$777,$A14,СВЦЭМ!$B$34:$B$777,I$11)+'СЕТ СН'!$F$9+СВЦЭМ!$D$10+'СЕТ СН'!$F$6-'СЕТ СН'!$F$19</f>
        <v>680.5917945299999</v>
      </c>
      <c r="J14" s="37">
        <f>SUMIFS(СВЦЭМ!$C$34:$C$777,СВЦЭМ!$A$34:$A$777,$A14,СВЦЭМ!$B$34:$B$777,J$11)+'СЕТ СН'!$F$9+СВЦЭМ!$D$10+'СЕТ СН'!$F$6-'СЕТ СН'!$F$19</f>
        <v>624.24250480000012</v>
      </c>
      <c r="K14" s="37">
        <f>SUMIFS(СВЦЭМ!$C$34:$C$777,СВЦЭМ!$A$34:$A$777,$A14,СВЦЭМ!$B$34:$B$777,K$11)+'СЕТ СН'!$F$9+СВЦЭМ!$D$10+'СЕТ СН'!$F$6-'СЕТ СН'!$F$19</f>
        <v>547.57550507999997</v>
      </c>
      <c r="L14" s="37">
        <f>SUMIFS(СВЦЭМ!$C$34:$C$777,СВЦЭМ!$A$34:$A$777,$A14,СВЦЭМ!$B$34:$B$777,L$11)+'СЕТ СН'!$F$9+СВЦЭМ!$D$10+'СЕТ СН'!$F$6-'СЕТ СН'!$F$19</f>
        <v>500.65062202000001</v>
      </c>
      <c r="M14" s="37">
        <f>SUMIFS(СВЦЭМ!$C$34:$C$777,СВЦЭМ!$A$34:$A$777,$A14,СВЦЭМ!$B$34:$B$777,M$11)+'СЕТ СН'!$F$9+СВЦЭМ!$D$10+'СЕТ СН'!$F$6-'СЕТ СН'!$F$19</f>
        <v>485.2251222000001</v>
      </c>
      <c r="N14" s="37">
        <f>SUMIFS(СВЦЭМ!$C$34:$C$777,СВЦЭМ!$A$34:$A$777,$A14,СВЦЭМ!$B$34:$B$777,N$11)+'СЕТ СН'!$F$9+СВЦЭМ!$D$10+'СЕТ СН'!$F$6-'СЕТ СН'!$F$19</f>
        <v>487.95462547</v>
      </c>
      <c r="O14" s="37">
        <f>SUMIFS(СВЦЭМ!$C$34:$C$777,СВЦЭМ!$A$34:$A$777,$A14,СВЦЭМ!$B$34:$B$777,O$11)+'СЕТ СН'!$F$9+СВЦЭМ!$D$10+'СЕТ СН'!$F$6-'СЕТ СН'!$F$19</f>
        <v>502.76270947</v>
      </c>
      <c r="P14" s="37">
        <f>SUMIFS(СВЦЭМ!$C$34:$C$777,СВЦЭМ!$A$34:$A$777,$A14,СВЦЭМ!$B$34:$B$777,P$11)+'СЕТ СН'!$F$9+СВЦЭМ!$D$10+'СЕТ СН'!$F$6-'СЕТ СН'!$F$19</f>
        <v>523.70868088999998</v>
      </c>
      <c r="Q14" s="37">
        <f>SUMIFS(СВЦЭМ!$C$34:$C$777,СВЦЭМ!$A$34:$A$777,$A14,СВЦЭМ!$B$34:$B$777,Q$11)+'СЕТ СН'!$F$9+СВЦЭМ!$D$10+'СЕТ СН'!$F$6-'СЕТ СН'!$F$19</f>
        <v>532.73589425000011</v>
      </c>
      <c r="R14" s="37">
        <f>SUMIFS(СВЦЭМ!$C$34:$C$777,СВЦЭМ!$A$34:$A$777,$A14,СВЦЭМ!$B$34:$B$777,R$11)+'СЕТ СН'!$F$9+СВЦЭМ!$D$10+'СЕТ СН'!$F$6-'СЕТ СН'!$F$19</f>
        <v>536.34366414999988</v>
      </c>
      <c r="S14" s="37">
        <f>SUMIFS(СВЦЭМ!$C$34:$C$777,СВЦЭМ!$A$34:$A$777,$A14,СВЦЭМ!$B$34:$B$777,S$11)+'СЕТ СН'!$F$9+СВЦЭМ!$D$10+'СЕТ СН'!$F$6-'СЕТ СН'!$F$19</f>
        <v>504.39457123</v>
      </c>
      <c r="T14" s="37">
        <f>SUMIFS(СВЦЭМ!$C$34:$C$777,СВЦЭМ!$A$34:$A$777,$A14,СВЦЭМ!$B$34:$B$777,T$11)+'СЕТ СН'!$F$9+СВЦЭМ!$D$10+'СЕТ СН'!$F$6-'СЕТ СН'!$F$19</f>
        <v>462.70469840999988</v>
      </c>
      <c r="U14" s="37">
        <f>SUMIFS(СВЦЭМ!$C$34:$C$777,СВЦЭМ!$A$34:$A$777,$A14,СВЦЭМ!$B$34:$B$777,U$11)+'СЕТ СН'!$F$9+СВЦЭМ!$D$10+'СЕТ СН'!$F$6-'СЕТ СН'!$F$19</f>
        <v>463.04132785000013</v>
      </c>
      <c r="V14" s="37">
        <f>SUMIFS(СВЦЭМ!$C$34:$C$777,СВЦЭМ!$A$34:$A$777,$A14,СВЦЭМ!$B$34:$B$777,V$11)+'СЕТ СН'!$F$9+СВЦЭМ!$D$10+'СЕТ СН'!$F$6-'СЕТ СН'!$F$19</f>
        <v>468.96507010000016</v>
      </c>
      <c r="W14" s="37">
        <f>SUMIFS(СВЦЭМ!$C$34:$C$777,СВЦЭМ!$A$34:$A$777,$A14,СВЦЭМ!$B$34:$B$777,W$11)+'СЕТ СН'!$F$9+СВЦЭМ!$D$10+'СЕТ СН'!$F$6-'СЕТ СН'!$F$19</f>
        <v>514.92583417999992</v>
      </c>
      <c r="X14" s="37">
        <f>SUMIFS(СВЦЭМ!$C$34:$C$777,СВЦЭМ!$A$34:$A$777,$A14,СВЦЭМ!$B$34:$B$777,X$11)+'СЕТ СН'!$F$9+СВЦЭМ!$D$10+'СЕТ СН'!$F$6-'СЕТ СН'!$F$19</f>
        <v>539.78882528999986</v>
      </c>
      <c r="Y14" s="37">
        <f>SUMIFS(СВЦЭМ!$C$34:$C$777,СВЦЭМ!$A$34:$A$777,$A14,СВЦЭМ!$B$34:$B$777,Y$11)+'СЕТ СН'!$F$9+СВЦЭМ!$D$10+'СЕТ СН'!$F$6-'СЕТ СН'!$F$19</f>
        <v>603.64175841999997</v>
      </c>
    </row>
    <row r="15" spans="1:27" ht="15.75" x14ac:dyDescent="0.2">
      <c r="A15" s="36">
        <f t="shared" si="0"/>
        <v>43104</v>
      </c>
      <c r="B15" s="37">
        <f>SUMIFS(СВЦЭМ!$C$34:$C$777,СВЦЭМ!$A$34:$A$777,$A15,СВЦЭМ!$B$34:$B$777,B$11)+'СЕТ СН'!$F$9+СВЦЭМ!$D$10+'СЕТ СН'!$F$6-'СЕТ СН'!$F$19</f>
        <v>686.48149213999989</v>
      </c>
      <c r="C15" s="37">
        <f>SUMIFS(СВЦЭМ!$C$34:$C$777,СВЦЭМ!$A$34:$A$777,$A15,СВЦЭМ!$B$34:$B$777,C$11)+'СЕТ СН'!$F$9+СВЦЭМ!$D$10+'СЕТ СН'!$F$6-'СЕТ СН'!$F$19</f>
        <v>713.53900666999982</v>
      </c>
      <c r="D15" s="37">
        <f>SUMIFS(СВЦЭМ!$C$34:$C$777,СВЦЭМ!$A$34:$A$777,$A15,СВЦЭМ!$B$34:$B$777,D$11)+'СЕТ СН'!$F$9+СВЦЭМ!$D$10+'СЕТ СН'!$F$6-'СЕТ СН'!$F$19</f>
        <v>727.98398435999991</v>
      </c>
      <c r="E15" s="37">
        <f>SUMIFS(СВЦЭМ!$C$34:$C$777,СВЦЭМ!$A$34:$A$777,$A15,СВЦЭМ!$B$34:$B$777,E$11)+'СЕТ СН'!$F$9+СВЦЭМ!$D$10+'СЕТ СН'!$F$6-'СЕТ СН'!$F$19</f>
        <v>725.47557947999996</v>
      </c>
      <c r="F15" s="37">
        <f>SUMIFS(СВЦЭМ!$C$34:$C$777,СВЦЭМ!$A$34:$A$777,$A15,СВЦЭМ!$B$34:$B$777,F$11)+'СЕТ СН'!$F$9+СВЦЭМ!$D$10+'СЕТ СН'!$F$6-'СЕТ СН'!$F$19</f>
        <v>725.52072599999985</v>
      </c>
      <c r="G15" s="37">
        <f>SUMIFS(СВЦЭМ!$C$34:$C$777,СВЦЭМ!$A$34:$A$777,$A15,СВЦЭМ!$B$34:$B$777,G$11)+'СЕТ СН'!$F$9+СВЦЭМ!$D$10+'СЕТ СН'!$F$6-'СЕТ СН'!$F$19</f>
        <v>728.29393034999987</v>
      </c>
      <c r="H15" s="37">
        <f>SUMIFS(СВЦЭМ!$C$34:$C$777,СВЦЭМ!$A$34:$A$777,$A15,СВЦЭМ!$B$34:$B$777,H$11)+'СЕТ СН'!$F$9+СВЦЭМ!$D$10+'СЕТ СН'!$F$6-'СЕТ СН'!$F$19</f>
        <v>730.08093452000014</v>
      </c>
      <c r="I15" s="37">
        <f>SUMIFS(СВЦЭМ!$C$34:$C$777,СВЦЭМ!$A$34:$A$777,$A15,СВЦЭМ!$B$34:$B$777,I$11)+'СЕТ СН'!$F$9+СВЦЭМ!$D$10+'СЕТ СН'!$F$6-'СЕТ СН'!$F$19</f>
        <v>719.71116056999983</v>
      </c>
      <c r="J15" s="37">
        <f>SUMIFS(СВЦЭМ!$C$34:$C$777,СВЦЭМ!$A$34:$A$777,$A15,СВЦЭМ!$B$34:$B$777,J$11)+'СЕТ СН'!$F$9+СВЦЭМ!$D$10+'СЕТ СН'!$F$6-'СЕТ СН'!$F$19</f>
        <v>643.45438659000013</v>
      </c>
      <c r="K15" s="37">
        <f>SUMIFS(СВЦЭМ!$C$34:$C$777,СВЦЭМ!$A$34:$A$777,$A15,СВЦЭМ!$B$34:$B$777,K$11)+'СЕТ СН'!$F$9+СВЦЭМ!$D$10+'СЕТ СН'!$F$6-'СЕТ СН'!$F$19</f>
        <v>542.2980093299999</v>
      </c>
      <c r="L15" s="37">
        <f>SUMIFS(СВЦЭМ!$C$34:$C$777,СВЦЭМ!$A$34:$A$777,$A15,СВЦЭМ!$B$34:$B$777,L$11)+'СЕТ СН'!$F$9+СВЦЭМ!$D$10+'СЕТ СН'!$F$6-'СЕТ СН'!$F$19</f>
        <v>445.11483067000006</v>
      </c>
      <c r="M15" s="37">
        <f>SUMIFS(СВЦЭМ!$C$34:$C$777,СВЦЭМ!$A$34:$A$777,$A15,СВЦЭМ!$B$34:$B$777,M$11)+'СЕТ СН'!$F$9+СВЦЭМ!$D$10+'СЕТ СН'!$F$6-'СЕТ СН'!$F$19</f>
        <v>426.60942764999993</v>
      </c>
      <c r="N15" s="37">
        <f>SUMIFS(СВЦЭМ!$C$34:$C$777,СВЦЭМ!$A$34:$A$777,$A15,СВЦЭМ!$B$34:$B$777,N$11)+'СЕТ СН'!$F$9+СВЦЭМ!$D$10+'СЕТ СН'!$F$6-'СЕТ СН'!$F$19</f>
        <v>433.96683597999993</v>
      </c>
      <c r="O15" s="37">
        <f>SUMIFS(СВЦЭМ!$C$34:$C$777,СВЦЭМ!$A$34:$A$777,$A15,СВЦЭМ!$B$34:$B$777,O$11)+'СЕТ СН'!$F$9+СВЦЭМ!$D$10+'СЕТ СН'!$F$6-'СЕТ СН'!$F$19</f>
        <v>453.13434977999998</v>
      </c>
      <c r="P15" s="37">
        <f>SUMIFS(СВЦЭМ!$C$34:$C$777,СВЦЭМ!$A$34:$A$777,$A15,СВЦЭМ!$B$34:$B$777,P$11)+'СЕТ СН'!$F$9+СВЦЭМ!$D$10+'СЕТ СН'!$F$6-'СЕТ СН'!$F$19</f>
        <v>469.33134007000001</v>
      </c>
      <c r="Q15" s="37">
        <f>SUMIFS(СВЦЭМ!$C$34:$C$777,СВЦЭМ!$A$34:$A$777,$A15,СВЦЭМ!$B$34:$B$777,Q$11)+'СЕТ СН'!$F$9+СВЦЭМ!$D$10+'СЕТ СН'!$F$6-'СЕТ СН'!$F$19</f>
        <v>472.73761466000008</v>
      </c>
      <c r="R15" s="37">
        <f>SUMIFS(СВЦЭМ!$C$34:$C$777,СВЦЭМ!$A$34:$A$777,$A15,СВЦЭМ!$B$34:$B$777,R$11)+'СЕТ СН'!$F$9+СВЦЭМ!$D$10+'СЕТ СН'!$F$6-'СЕТ СН'!$F$19</f>
        <v>471.51077341000007</v>
      </c>
      <c r="S15" s="37">
        <f>SUMIFS(СВЦЭМ!$C$34:$C$777,СВЦЭМ!$A$34:$A$777,$A15,СВЦЭМ!$B$34:$B$777,S$11)+'СЕТ СН'!$F$9+СВЦЭМ!$D$10+'СЕТ СН'!$F$6-'СЕТ СН'!$F$19</f>
        <v>438.85853280999993</v>
      </c>
      <c r="T15" s="37">
        <f>SUMIFS(СВЦЭМ!$C$34:$C$777,СВЦЭМ!$A$34:$A$777,$A15,СВЦЭМ!$B$34:$B$777,T$11)+'СЕТ СН'!$F$9+СВЦЭМ!$D$10+'СЕТ СН'!$F$6-'СЕТ СН'!$F$19</f>
        <v>429.91021956999987</v>
      </c>
      <c r="U15" s="37">
        <f>SUMIFS(СВЦЭМ!$C$34:$C$777,СВЦЭМ!$A$34:$A$777,$A15,СВЦЭМ!$B$34:$B$777,U$11)+'СЕТ СН'!$F$9+СВЦЭМ!$D$10+'СЕТ СН'!$F$6-'СЕТ СН'!$F$19</f>
        <v>425.59372076000011</v>
      </c>
      <c r="V15" s="37">
        <f>SUMIFS(СВЦЭМ!$C$34:$C$777,СВЦЭМ!$A$34:$A$777,$A15,СВЦЭМ!$B$34:$B$777,V$11)+'СЕТ СН'!$F$9+СВЦЭМ!$D$10+'СЕТ СН'!$F$6-'СЕТ СН'!$F$19</f>
        <v>430.12441490000003</v>
      </c>
      <c r="W15" s="37">
        <f>SUMIFS(СВЦЭМ!$C$34:$C$777,СВЦЭМ!$A$34:$A$777,$A15,СВЦЭМ!$B$34:$B$777,W$11)+'СЕТ СН'!$F$9+СВЦЭМ!$D$10+'СЕТ СН'!$F$6-'СЕТ СН'!$F$19</f>
        <v>496.25186382000004</v>
      </c>
      <c r="X15" s="37">
        <f>SUMIFS(СВЦЭМ!$C$34:$C$777,СВЦЭМ!$A$34:$A$777,$A15,СВЦЭМ!$B$34:$B$777,X$11)+'СЕТ СН'!$F$9+СВЦЭМ!$D$10+'СЕТ СН'!$F$6-'СЕТ СН'!$F$19</f>
        <v>578.67197129999988</v>
      </c>
      <c r="Y15" s="37">
        <f>SUMIFS(СВЦЭМ!$C$34:$C$777,СВЦЭМ!$A$34:$A$777,$A15,СВЦЭМ!$B$34:$B$777,Y$11)+'СЕТ СН'!$F$9+СВЦЭМ!$D$10+'СЕТ СН'!$F$6-'СЕТ СН'!$F$19</f>
        <v>621.55369424000003</v>
      </c>
    </row>
    <row r="16" spans="1:27" ht="15.75" x14ac:dyDescent="0.2">
      <c r="A16" s="36">
        <f t="shared" si="0"/>
        <v>43105</v>
      </c>
      <c r="B16" s="37">
        <f>SUMIFS(СВЦЭМ!$C$34:$C$777,СВЦЭМ!$A$34:$A$777,$A16,СВЦЭМ!$B$34:$B$777,B$11)+'СЕТ СН'!$F$9+СВЦЭМ!$D$10+'СЕТ СН'!$F$6-'СЕТ СН'!$F$19</f>
        <v>691.07765566</v>
      </c>
      <c r="C16" s="37">
        <f>SUMIFS(СВЦЭМ!$C$34:$C$777,СВЦЭМ!$A$34:$A$777,$A16,СВЦЭМ!$B$34:$B$777,C$11)+'СЕТ СН'!$F$9+СВЦЭМ!$D$10+'СЕТ СН'!$F$6-'СЕТ СН'!$F$19</f>
        <v>720.57272616000012</v>
      </c>
      <c r="D16" s="37">
        <f>SUMIFS(СВЦЭМ!$C$34:$C$777,СВЦЭМ!$A$34:$A$777,$A16,СВЦЭМ!$B$34:$B$777,D$11)+'СЕТ СН'!$F$9+СВЦЭМ!$D$10+'СЕТ СН'!$F$6-'СЕТ СН'!$F$19</f>
        <v>791.26835502000006</v>
      </c>
      <c r="E16" s="37">
        <f>SUMIFS(СВЦЭМ!$C$34:$C$777,СВЦЭМ!$A$34:$A$777,$A16,СВЦЭМ!$B$34:$B$777,E$11)+'СЕТ СН'!$F$9+СВЦЭМ!$D$10+'СЕТ СН'!$F$6-'СЕТ СН'!$F$19</f>
        <v>805.88410087000022</v>
      </c>
      <c r="F16" s="37">
        <f>SUMIFS(СВЦЭМ!$C$34:$C$777,СВЦЭМ!$A$34:$A$777,$A16,СВЦЭМ!$B$34:$B$777,F$11)+'СЕТ СН'!$F$9+СВЦЭМ!$D$10+'СЕТ СН'!$F$6-'СЕТ СН'!$F$19</f>
        <v>810.3414098999998</v>
      </c>
      <c r="G16" s="37">
        <f>SUMIFS(СВЦЭМ!$C$34:$C$777,СВЦЭМ!$A$34:$A$777,$A16,СВЦЭМ!$B$34:$B$777,G$11)+'СЕТ СН'!$F$9+СВЦЭМ!$D$10+'СЕТ СН'!$F$6-'СЕТ СН'!$F$19</f>
        <v>803.9110541299998</v>
      </c>
      <c r="H16" s="37">
        <f>SUMIFS(СВЦЭМ!$C$34:$C$777,СВЦЭМ!$A$34:$A$777,$A16,СВЦЭМ!$B$34:$B$777,H$11)+'СЕТ СН'!$F$9+СВЦЭМ!$D$10+'СЕТ СН'!$F$6-'СЕТ СН'!$F$19</f>
        <v>789.64046140999983</v>
      </c>
      <c r="I16" s="37">
        <f>SUMIFS(СВЦЭМ!$C$34:$C$777,СВЦЭМ!$A$34:$A$777,$A16,СВЦЭМ!$B$34:$B$777,I$11)+'СЕТ СН'!$F$9+СВЦЭМ!$D$10+'СЕТ СН'!$F$6-'СЕТ СН'!$F$19</f>
        <v>734.51427677999993</v>
      </c>
      <c r="J16" s="37">
        <f>SUMIFS(СВЦЭМ!$C$34:$C$777,СВЦЭМ!$A$34:$A$777,$A16,СВЦЭМ!$B$34:$B$777,J$11)+'СЕТ СН'!$F$9+СВЦЭМ!$D$10+'СЕТ СН'!$F$6-'СЕТ СН'!$F$19</f>
        <v>666.32604056000002</v>
      </c>
      <c r="K16" s="37">
        <f>SUMIFS(СВЦЭМ!$C$34:$C$777,СВЦЭМ!$A$34:$A$777,$A16,СВЦЭМ!$B$34:$B$777,K$11)+'СЕТ СН'!$F$9+СВЦЭМ!$D$10+'СЕТ СН'!$F$6-'СЕТ СН'!$F$19</f>
        <v>560.09636602000012</v>
      </c>
      <c r="L16" s="37">
        <f>SUMIFS(СВЦЭМ!$C$34:$C$777,СВЦЭМ!$A$34:$A$777,$A16,СВЦЭМ!$B$34:$B$777,L$11)+'СЕТ СН'!$F$9+СВЦЭМ!$D$10+'СЕТ СН'!$F$6-'СЕТ СН'!$F$19</f>
        <v>451.63022379000006</v>
      </c>
      <c r="M16" s="37">
        <f>SUMIFS(СВЦЭМ!$C$34:$C$777,СВЦЭМ!$A$34:$A$777,$A16,СВЦЭМ!$B$34:$B$777,M$11)+'СЕТ СН'!$F$9+СВЦЭМ!$D$10+'СЕТ СН'!$F$6-'СЕТ СН'!$F$19</f>
        <v>423.83913275999987</v>
      </c>
      <c r="N16" s="37">
        <f>SUMIFS(СВЦЭМ!$C$34:$C$777,СВЦЭМ!$A$34:$A$777,$A16,СВЦЭМ!$B$34:$B$777,N$11)+'СЕТ СН'!$F$9+СВЦЭМ!$D$10+'СЕТ СН'!$F$6-'СЕТ СН'!$F$19</f>
        <v>430.65995140000007</v>
      </c>
      <c r="O16" s="37">
        <f>SUMIFS(СВЦЭМ!$C$34:$C$777,СВЦЭМ!$A$34:$A$777,$A16,СВЦЭМ!$B$34:$B$777,O$11)+'СЕТ СН'!$F$9+СВЦЭМ!$D$10+'СЕТ СН'!$F$6-'СЕТ СН'!$F$19</f>
        <v>444.41281893999997</v>
      </c>
      <c r="P16" s="37">
        <f>SUMIFS(СВЦЭМ!$C$34:$C$777,СВЦЭМ!$A$34:$A$777,$A16,СВЦЭМ!$B$34:$B$777,P$11)+'СЕТ СН'!$F$9+СВЦЭМ!$D$10+'СЕТ СН'!$F$6-'СЕТ СН'!$F$19</f>
        <v>455.86032854000007</v>
      </c>
      <c r="Q16" s="37">
        <f>SUMIFS(СВЦЭМ!$C$34:$C$777,СВЦЭМ!$A$34:$A$777,$A16,СВЦЭМ!$B$34:$B$777,Q$11)+'СЕТ СН'!$F$9+СВЦЭМ!$D$10+'СЕТ СН'!$F$6-'СЕТ СН'!$F$19</f>
        <v>471.7396094500001</v>
      </c>
      <c r="R16" s="37">
        <f>SUMIFS(СВЦЭМ!$C$34:$C$777,СВЦЭМ!$A$34:$A$777,$A16,СВЦЭМ!$B$34:$B$777,R$11)+'СЕТ СН'!$F$9+СВЦЭМ!$D$10+'СЕТ СН'!$F$6-'СЕТ СН'!$F$19</f>
        <v>482.38732072000005</v>
      </c>
      <c r="S16" s="37">
        <f>SUMIFS(СВЦЭМ!$C$34:$C$777,СВЦЭМ!$A$34:$A$777,$A16,СВЦЭМ!$B$34:$B$777,S$11)+'СЕТ СН'!$F$9+СВЦЭМ!$D$10+'СЕТ СН'!$F$6-'СЕТ СН'!$F$19</f>
        <v>459.61175164999997</v>
      </c>
      <c r="T16" s="37">
        <f>SUMIFS(СВЦЭМ!$C$34:$C$777,СВЦЭМ!$A$34:$A$777,$A16,СВЦЭМ!$B$34:$B$777,T$11)+'СЕТ СН'!$F$9+СВЦЭМ!$D$10+'СЕТ СН'!$F$6-'СЕТ СН'!$F$19</f>
        <v>432.83036275999996</v>
      </c>
      <c r="U16" s="37">
        <f>SUMIFS(СВЦЭМ!$C$34:$C$777,СВЦЭМ!$A$34:$A$777,$A16,СВЦЭМ!$B$34:$B$777,U$11)+'СЕТ СН'!$F$9+СВЦЭМ!$D$10+'СЕТ СН'!$F$6-'СЕТ СН'!$F$19</f>
        <v>432.30462363000004</v>
      </c>
      <c r="V16" s="37">
        <f>SUMIFS(СВЦЭМ!$C$34:$C$777,СВЦЭМ!$A$34:$A$777,$A16,СВЦЭМ!$B$34:$B$777,V$11)+'СЕТ СН'!$F$9+СВЦЭМ!$D$10+'СЕТ СН'!$F$6-'СЕТ СН'!$F$19</f>
        <v>447.12396697999986</v>
      </c>
      <c r="W16" s="37">
        <f>SUMIFS(СВЦЭМ!$C$34:$C$777,СВЦЭМ!$A$34:$A$777,$A16,СВЦЭМ!$B$34:$B$777,W$11)+'СЕТ СН'!$F$9+СВЦЭМ!$D$10+'СЕТ СН'!$F$6-'СЕТ СН'!$F$19</f>
        <v>513.21700713000007</v>
      </c>
      <c r="X16" s="37">
        <f>SUMIFS(СВЦЭМ!$C$34:$C$777,СВЦЭМ!$A$34:$A$777,$A16,СВЦЭМ!$B$34:$B$777,X$11)+'СЕТ СН'!$F$9+СВЦЭМ!$D$10+'СЕТ СН'!$F$6-'СЕТ СН'!$F$19</f>
        <v>597.17038109999987</v>
      </c>
      <c r="Y16" s="37">
        <f>SUMIFS(СВЦЭМ!$C$34:$C$777,СВЦЭМ!$A$34:$A$777,$A16,СВЦЭМ!$B$34:$B$777,Y$11)+'СЕТ СН'!$F$9+СВЦЭМ!$D$10+'СЕТ СН'!$F$6-'СЕТ СН'!$F$19</f>
        <v>670.07464231999995</v>
      </c>
    </row>
    <row r="17" spans="1:25" ht="15.75" x14ac:dyDescent="0.2">
      <c r="A17" s="36">
        <f t="shared" si="0"/>
        <v>43106</v>
      </c>
      <c r="B17" s="37">
        <f>SUMIFS(СВЦЭМ!$C$34:$C$777,СВЦЭМ!$A$34:$A$777,$A17,СВЦЭМ!$B$34:$B$777,B$11)+'СЕТ СН'!$F$9+СВЦЭМ!$D$10+'СЕТ СН'!$F$6-'СЕТ СН'!$F$19</f>
        <v>722.46326757999998</v>
      </c>
      <c r="C17" s="37">
        <f>SUMIFS(СВЦЭМ!$C$34:$C$777,СВЦЭМ!$A$34:$A$777,$A17,СВЦЭМ!$B$34:$B$777,C$11)+'СЕТ СН'!$F$9+СВЦЭМ!$D$10+'СЕТ СН'!$F$6-'СЕТ СН'!$F$19</f>
        <v>763.76785225000015</v>
      </c>
      <c r="D17" s="37">
        <f>SUMIFS(СВЦЭМ!$C$34:$C$777,СВЦЭМ!$A$34:$A$777,$A17,СВЦЭМ!$B$34:$B$777,D$11)+'СЕТ СН'!$F$9+СВЦЭМ!$D$10+'СЕТ СН'!$F$6-'СЕТ СН'!$F$19</f>
        <v>811.11334197999997</v>
      </c>
      <c r="E17" s="37">
        <f>SUMIFS(СВЦЭМ!$C$34:$C$777,СВЦЭМ!$A$34:$A$777,$A17,СВЦЭМ!$B$34:$B$777,E$11)+'СЕТ СН'!$F$9+СВЦЭМ!$D$10+'СЕТ СН'!$F$6-'СЕТ СН'!$F$19</f>
        <v>820.82297389000007</v>
      </c>
      <c r="F17" s="37">
        <f>SUMIFS(СВЦЭМ!$C$34:$C$777,СВЦЭМ!$A$34:$A$777,$A17,СВЦЭМ!$B$34:$B$777,F$11)+'СЕТ СН'!$F$9+СВЦЭМ!$D$10+'СЕТ СН'!$F$6-'СЕТ СН'!$F$19</f>
        <v>821.67566352000006</v>
      </c>
      <c r="G17" s="37">
        <f>SUMIFS(СВЦЭМ!$C$34:$C$777,СВЦЭМ!$A$34:$A$777,$A17,СВЦЭМ!$B$34:$B$777,G$11)+'СЕТ СН'!$F$9+СВЦЭМ!$D$10+'СЕТ СН'!$F$6-'СЕТ СН'!$F$19</f>
        <v>816.1890197099998</v>
      </c>
      <c r="H17" s="37">
        <f>SUMIFS(СВЦЭМ!$C$34:$C$777,СВЦЭМ!$A$34:$A$777,$A17,СВЦЭМ!$B$34:$B$777,H$11)+'СЕТ СН'!$F$9+СВЦЭМ!$D$10+'СЕТ СН'!$F$6-'СЕТ СН'!$F$19</f>
        <v>794.6844557300002</v>
      </c>
      <c r="I17" s="37">
        <f>SUMIFS(СВЦЭМ!$C$34:$C$777,СВЦЭМ!$A$34:$A$777,$A17,СВЦЭМ!$B$34:$B$777,I$11)+'СЕТ СН'!$F$9+СВЦЭМ!$D$10+'СЕТ СН'!$F$6-'СЕТ СН'!$F$19</f>
        <v>735.66481351000004</v>
      </c>
      <c r="J17" s="37">
        <f>SUMIFS(СВЦЭМ!$C$34:$C$777,СВЦЭМ!$A$34:$A$777,$A17,СВЦЭМ!$B$34:$B$777,J$11)+'СЕТ СН'!$F$9+СВЦЭМ!$D$10+'СЕТ СН'!$F$6-'СЕТ СН'!$F$19</f>
        <v>668.55288514999995</v>
      </c>
      <c r="K17" s="37">
        <f>SUMIFS(СВЦЭМ!$C$34:$C$777,СВЦЭМ!$A$34:$A$777,$A17,СВЦЭМ!$B$34:$B$777,K$11)+'СЕТ СН'!$F$9+СВЦЭМ!$D$10+'СЕТ СН'!$F$6-'СЕТ СН'!$F$19</f>
        <v>562.86690145</v>
      </c>
      <c r="L17" s="37">
        <f>SUMIFS(СВЦЭМ!$C$34:$C$777,СВЦЭМ!$A$34:$A$777,$A17,СВЦЭМ!$B$34:$B$777,L$11)+'СЕТ СН'!$F$9+СВЦЭМ!$D$10+'СЕТ СН'!$F$6-'СЕТ СН'!$F$19</f>
        <v>454.92971774</v>
      </c>
      <c r="M17" s="37">
        <f>SUMIFS(СВЦЭМ!$C$34:$C$777,СВЦЭМ!$A$34:$A$777,$A17,СВЦЭМ!$B$34:$B$777,M$11)+'СЕТ СН'!$F$9+СВЦЭМ!$D$10+'СЕТ СН'!$F$6-'СЕТ СН'!$F$19</f>
        <v>435.79365535999989</v>
      </c>
      <c r="N17" s="37">
        <f>SUMIFS(СВЦЭМ!$C$34:$C$777,СВЦЭМ!$A$34:$A$777,$A17,СВЦЭМ!$B$34:$B$777,N$11)+'СЕТ СН'!$F$9+СВЦЭМ!$D$10+'СЕТ СН'!$F$6-'СЕТ СН'!$F$19</f>
        <v>447.93657724000002</v>
      </c>
      <c r="O17" s="37">
        <f>SUMIFS(СВЦЭМ!$C$34:$C$777,СВЦЭМ!$A$34:$A$777,$A17,СВЦЭМ!$B$34:$B$777,O$11)+'СЕТ СН'!$F$9+СВЦЭМ!$D$10+'СЕТ СН'!$F$6-'СЕТ СН'!$F$19</f>
        <v>459.60014207000006</v>
      </c>
      <c r="P17" s="37">
        <f>SUMIFS(СВЦЭМ!$C$34:$C$777,СВЦЭМ!$A$34:$A$777,$A17,СВЦЭМ!$B$34:$B$777,P$11)+'СЕТ СН'!$F$9+СВЦЭМ!$D$10+'СЕТ СН'!$F$6-'СЕТ СН'!$F$19</f>
        <v>479.96848352000018</v>
      </c>
      <c r="Q17" s="37">
        <f>SUMIFS(СВЦЭМ!$C$34:$C$777,СВЦЭМ!$A$34:$A$777,$A17,СВЦЭМ!$B$34:$B$777,Q$11)+'СЕТ СН'!$F$9+СВЦЭМ!$D$10+'СЕТ СН'!$F$6-'СЕТ СН'!$F$19</f>
        <v>488.71779329999993</v>
      </c>
      <c r="R17" s="37">
        <f>SUMIFS(СВЦЭМ!$C$34:$C$777,СВЦЭМ!$A$34:$A$777,$A17,СВЦЭМ!$B$34:$B$777,R$11)+'СЕТ СН'!$F$9+СВЦЭМ!$D$10+'СЕТ СН'!$F$6-'СЕТ СН'!$F$19</f>
        <v>487.08819916999994</v>
      </c>
      <c r="S17" s="37">
        <f>SUMIFS(СВЦЭМ!$C$34:$C$777,СВЦЭМ!$A$34:$A$777,$A17,СВЦЭМ!$B$34:$B$777,S$11)+'СЕТ СН'!$F$9+СВЦЭМ!$D$10+'СЕТ СН'!$F$6-'СЕТ СН'!$F$19</f>
        <v>458.75703399999986</v>
      </c>
      <c r="T17" s="37">
        <f>SUMIFS(СВЦЭМ!$C$34:$C$777,СВЦЭМ!$A$34:$A$777,$A17,СВЦЭМ!$B$34:$B$777,T$11)+'СЕТ СН'!$F$9+СВЦЭМ!$D$10+'СЕТ СН'!$F$6-'СЕТ СН'!$F$19</f>
        <v>433.78922513999999</v>
      </c>
      <c r="U17" s="37">
        <f>SUMIFS(СВЦЭМ!$C$34:$C$777,СВЦЭМ!$A$34:$A$777,$A17,СВЦЭМ!$B$34:$B$777,U$11)+'СЕТ СН'!$F$9+СВЦЭМ!$D$10+'СЕТ СН'!$F$6-'СЕТ СН'!$F$19</f>
        <v>434.97395524000001</v>
      </c>
      <c r="V17" s="37">
        <f>SUMIFS(СВЦЭМ!$C$34:$C$777,СВЦЭМ!$A$34:$A$777,$A17,СВЦЭМ!$B$34:$B$777,V$11)+'СЕТ СН'!$F$9+СВЦЭМ!$D$10+'СЕТ СН'!$F$6-'СЕТ СН'!$F$19</f>
        <v>447.67853294999998</v>
      </c>
      <c r="W17" s="37">
        <f>SUMIFS(СВЦЭМ!$C$34:$C$777,СВЦЭМ!$A$34:$A$777,$A17,СВЦЭМ!$B$34:$B$777,W$11)+'СЕТ СН'!$F$9+СВЦЭМ!$D$10+'СЕТ СН'!$F$6-'СЕТ СН'!$F$19</f>
        <v>515.12536601999989</v>
      </c>
      <c r="X17" s="37">
        <f>SUMIFS(СВЦЭМ!$C$34:$C$777,СВЦЭМ!$A$34:$A$777,$A17,СВЦЭМ!$B$34:$B$777,X$11)+'СЕТ СН'!$F$9+СВЦЭМ!$D$10+'СЕТ СН'!$F$6-'СЕТ СН'!$F$19</f>
        <v>609.24728175999996</v>
      </c>
      <c r="Y17" s="37">
        <f>SUMIFS(СВЦЭМ!$C$34:$C$777,СВЦЭМ!$A$34:$A$777,$A17,СВЦЭМ!$B$34:$B$777,Y$11)+'СЕТ СН'!$F$9+СВЦЭМ!$D$10+'СЕТ СН'!$F$6-'СЕТ СН'!$F$19</f>
        <v>679.02145987999995</v>
      </c>
    </row>
    <row r="18" spans="1:25" ht="15.75" x14ac:dyDescent="0.2">
      <c r="A18" s="36">
        <f t="shared" si="0"/>
        <v>43107</v>
      </c>
      <c r="B18" s="37">
        <f>SUMIFS(СВЦЭМ!$C$34:$C$777,СВЦЭМ!$A$34:$A$777,$A18,СВЦЭМ!$B$34:$B$777,B$11)+'СЕТ СН'!$F$9+СВЦЭМ!$D$10+'СЕТ СН'!$F$6-'СЕТ СН'!$F$19</f>
        <v>708.23346777000017</v>
      </c>
      <c r="C18" s="37">
        <f>SUMIFS(СВЦЭМ!$C$34:$C$777,СВЦЭМ!$A$34:$A$777,$A18,СВЦЭМ!$B$34:$B$777,C$11)+'СЕТ СН'!$F$9+СВЦЭМ!$D$10+'СЕТ СН'!$F$6-'СЕТ СН'!$F$19</f>
        <v>720.40758258000017</v>
      </c>
      <c r="D18" s="37">
        <f>SUMIFS(СВЦЭМ!$C$34:$C$777,СВЦЭМ!$A$34:$A$777,$A18,СВЦЭМ!$B$34:$B$777,D$11)+'СЕТ СН'!$F$9+СВЦЭМ!$D$10+'СЕТ СН'!$F$6-'СЕТ СН'!$F$19</f>
        <v>778.1194121499999</v>
      </c>
      <c r="E18" s="37">
        <f>SUMIFS(СВЦЭМ!$C$34:$C$777,СВЦЭМ!$A$34:$A$777,$A18,СВЦЭМ!$B$34:$B$777,E$11)+'СЕТ СН'!$F$9+СВЦЭМ!$D$10+'СЕТ СН'!$F$6-'СЕТ СН'!$F$19</f>
        <v>802.80614917000014</v>
      </c>
      <c r="F18" s="37">
        <f>SUMIFS(СВЦЭМ!$C$34:$C$777,СВЦЭМ!$A$34:$A$777,$A18,СВЦЭМ!$B$34:$B$777,F$11)+'СЕТ СН'!$F$9+СВЦЭМ!$D$10+'СЕТ СН'!$F$6-'СЕТ СН'!$F$19</f>
        <v>802.7906021</v>
      </c>
      <c r="G18" s="37">
        <f>SUMIFS(СВЦЭМ!$C$34:$C$777,СВЦЭМ!$A$34:$A$777,$A18,СВЦЭМ!$B$34:$B$777,G$11)+'СЕТ СН'!$F$9+СВЦЭМ!$D$10+'СЕТ СН'!$F$6-'СЕТ СН'!$F$19</f>
        <v>803.25386050000009</v>
      </c>
      <c r="H18" s="37">
        <f>SUMIFS(СВЦЭМ!$C$34:$C$777,СВЦЭМ!$A$34:$A$777,$A18,СВЦЭМ!$B$34:$B$777,H$11)+'СЕТ СН'!$F$9+СВЦЭМ!$D$10+'СЕТ СН'!$F$6-'СЕТ СН'!$F$19</f>
        <v>810.12046793999991</v>
      </c>
      <c r="I18" s="37">
        <f>SUMIFS(СВЦЭМ!$C$34:$C$777,СВЦЭМ!$A$34:$A$777,$A18,СВЦЭМ!$B$34:$B$777,I$11)+'СЕТ СН'!$F$9+СВЦЭМ!$D$10+'СЕТ СН'!$F$6-'СЕТ СН'!$F$19</f>
        <v>730.30270918000008</v>
      </c>
      <c r="J18" s="37">
        <f>SUMIFS(СВЦЭМ!$C$34:$C$777,СВЦЭМ!$A$34:$A$777,$A18,СВЦЭМ!$B$34:$B$777,J$11)+'СЕТ СН'!$F$9+СВЦЭМ!$D$10+'СЕТ СН'!$F$6-'СЕТ СН'!$F$19</f>
        <v>702.32451244000015</v>
      </c>
      <c r="K18" s="37">
        <f>SUMIFS(СВЦЭМ!$C$34:$C$777,СВЦЭМ!$A$34:$A$777,$A18,СВЦЭМ!$B$34:$B$777,K$11)+'СЕТ СН'!$F$9+СВЦЭМ!$D$10+'СЕТ СН'!$F$6-'СЕТ СН'!$F$19</f>
        <v>594.60061005</v>
      </c>
      <c r="L18" s="37">
        <f>SUMIFS(СВЦЭМ!$C$34:$C$777,СВЦЭМ!$A$34:$A$777,$A18,СВЦЭМ!$B$34:$B$777,L$11)+'СЕТ СН'!$F$9+СВЦЭМ!$D$10+'СЕТ СН'!$F$6-'СЕТ СН'!$F$19</f>
        <v>477.24529067000014</v>
      </c>
      <c r="M18" s="37">
        <f>SUMIFS(СВЦЭМ!$C$34:$C$777,СВЦЭМ!$A$34:$A$777,$A18,СВЦЭМ!$B$34:$B$777,M$11)+'СЕТ СН'!$F$9+СВЦЭМ!$D$10+'СЕТ СН'!$F$6-'СЕТ СН'!$F$19</f>
        <v>455.81566552000015</v>
      </c>
      <c r="N18" s="37">
        <f>SUMIFS(СВЦЭМ!$C$34:$C$777,СВЦЭМ!$A$34:$A$777,$A18,СВЦЭМ!$B$34:$B$777,N$11)+'СЕТ СН'!$F$9+СВЦЭМ!$D$10+'СЕТ СН'!$F$6-'СЕТ СН'!$F$19</f>
        <v>452.21664928999996</v>
      </c>
      <c r="O18" s="37">
        <f>SUMIFS(СВЦЭМ!$C$34:$C$777,СВЦЭМ!$A$34:$A$777,$A18,СВЦЭМ!$B$34:$B$777,O$11)+'СЕТ СН'!$F$9+СВЦЭМ!$D$10+'СЕТ СН'!$F$6-'СЕТ СН'!$F$19</f>
        <v>466.22276718000001</v>
      </c>
      <c r="P18" s="37">
        <f>SUMIFS(СВЦЭМ!$C$34:$C$777,СВЦЭМ!$A$34:$A$777,$A18,СВЦЭМ!$B$34:$B$777,P$11)+'СЕТ СН'!$F$9+СВЦЭМ!$D$10+'СЕТ СН'!$F$6-'СЕТ СН'!$F$19</f>
        <v>482.56855534999988</v>
      </c>
      <c r="Q18" s="37">
        <f>SUMIFS(СВЦЭМ!$C$34:$C$777,СВЦЭМ!$A$34:$A$777,$A18,СВЦЭМ!$B$34:$B$777,Q$11)+'СЕТ СН'!$F$9+СВЦЭМ!$D$10+'СЕТ СН'!$F$6-'СЕТ СН'!$F$19</f>
        <v>494.47794882000005</v>
      </c>
      <c r="R18" s="37">
        <f>SUMIFS(СВЦЭМ!$C$34:$C$777,СВЦЭМ!$A$34:$A$777,$A18,СВЦЭМ!$B$34:$B$777,R$11)+'СЕТ СН'!$F$9+СВЦЭМ!$D$10+'СЕТ СН'!$F$6-'СЕТ СН'!$F$19</f>
        <v>495.05279440000015</v>
      </c>
      <c r="S18" s="37">
        <f>SUMIFS(СВЦЭМ!$C$34:$C$777,СВЦЭМ!$A$34:$A$777,$A18,СВЦЭМ!$B$34:$B$777,S$11)+'СЕТ СН'!$F$9+СВЦЭМ!$D$10+'СЕТ СН'!$F$6-'СЕТ СН'!$F$19</f>
        <v>471.38075758000002</v>
      </c>
      <c r="T18" s="37">
        <f>SUMIFS(СВЦЭМ!$C$34:$C$777,СВЦЭМ!$A$34:$A$777,$A18,СВЦЭМ!$B$34:$B$777,T$11)+'СЕТ СН'!$F$9+СВЦЭМ!$D$10+'СЕТ СН'!$F$6-'СЕТ СН'!$F$19</f>
        <v>430.80876750000004</v>
      </c>
      <c r="U18" s="37">
        <f>SUMIFS(СВЦЭМ!$C$34:$C$777,СВЦЭМ!$A$34:$A$777,$A18,СВЦЭМ!$B$34:$B$777,U$11)+'СЕТ СН'!$F$9+СВЦЭМ!$D$10+'СЕТ СН'!$F$6-'СЕТ СН'!$F$19</f>
        <v>432.44765399000005</v>
      </c>
      <c r="V18" s="37">
        <f>SUMIFS(СВЦЭМ!$C$34:$C$777,СВЦЭМ!$A$34:$A$777,$A18,СВЦЭМ!$B$34:$B$777,V$11)+'СЕТ СН'!$F$9+СВЦЭМ!$D$10+'СЕТ СН'!$F$6-'СЕТ СН'!$F$19</f>
        <v>451.88160712000001</v>
      </c>
      <c r="W18" s="37">
        <f>SUMIFS(СВЦЭМ!$C$34:$C$777,СВЦЭМ!$A$34:$A$777,$A18,СВЦЭМ!$B$34:$B$777,W$11)+'СЕТ СН'!$F$9+СВЦЭМ!$D$10+'СЕТ СН'!$F$6-'СЕТ СН'!$F$19</f>
        <v>514.8097868399999</v>
      </c>
      <c r="X18" s="37">
        <f>SUMIFS(СВЦЭМ!$C$34:$C$777,СВЦЭМ!$A$34:$A$777,$A18,СВЦЭМ!$B$34:$B$777,X$11)+'СЕТ СН'!$F$9+СВЦЭМ!$D$10+'СЕТ СН'!$F$6-'СЕТ СН'!$F$19</f>
        <v>600.72906336000017</v>
      </c>
      <c r="Y18" s="37">
        <f>SUMIFS(СВЦЭМ!$C$34:$C$777,СВЦЭМ!$A$34:$A$777,$A18,СВЦЭМ!$B$34:$B$777,Y$11)+'СЕТ СН'!$F$9+СВЦЭМ!$D$10+'СЕТ СН'!$F$6-'СЕТ СН'!$F$19</f>
        <v>622.26172731999998</v>
      </c>
    </row>
    <row r="19" spans="1:25" ht="15.75" x14ac:dyDescent="0.2">
      <c r="A19" s="36">
        <f t="shared" si="0"/>
        <v>43108</v>
      </c>
      <c r="B19" s="37">
        <f>SUMIFS(СВЦЭМ!$C$34:$C$777,СВЦЭМ!$A$34:$A$777,$A19,СВЦЭМ!$B$34:$B$777,B$11)+'СЕТ СН'!$F$9+СВЦЭМ!$D$10+'СЕТ СН'!$F$6-'СЕТ СН'!$F$19</f>
        <v>625.91925589000004</v>
      </c>
      <c r="C19" s="37">
        <f>SUMIFS(СВЦЭМ!$C$34:$C$777,СВЦЭМ!$A$34:$A$777,$A19,СВЦЭМ!$B$34:$B$777,C$11)+'СЕТ СН'!$F$9+СВЦЭМ!$D$10+'СЕТ СН'!$F$6-'СЕТ СН'!$F$19</f>
        <v>709.17433602999984</v>
      </c>
      <c r="D19" s="37">
        <f>SUMIFS(СВЦЭМ!$C$34:$C$777,СВЦЭМ!$A$34:$A$777,$A19,СВЦЭМ!$B$34:$B$777,D$11)+'СЕТ СН'!$F$9+СВЦЭМ!$D$10+'СЕТ СН'!$F$6-'СЕТ СН'!$F$19</f>
        <v>787.74174068000013</v>
      </c>
      <c r="E19" s="37">
        <f>SUMIFS(СВЦЭМ!$C$34:$C$777,СВЦЭМ!$A$34:$A$777,$A19,СВЦЭМ!$B$34:$B$777,E$11)+'СЕТ СН'!$F$9+СВЦЭМ!$D$10+'СЕТ СН'!$F$6-'СЕТ СН'!$F$19</f>
        <v>804.16483415999994</v>
      </c>
      <c r="F19" s="37">
        <f>SUMIFS(СВЦЭМ!$C$34:$C$777,СВЦЭМ!$A$34:$A$777,$A19,СВЦЭМ!$B$34:$B$777,F$11)+'СЕТ СН'!$F$9+СВЦЭМ!$D$10+'СЕТ СН'!$F$6-'СЕТ СН'!$F$19</f>
        <v>807.06102763000001</v>
      </c>
      <c r="G19" s="37">
        <f>SUMIFS(СВЦЭМ!$C$34:$C$777,СВЦЭМ!$A$34:$A$777,$A19,СВЦЭМ!$B$34:$B$777,G$11)+'СЕТ СН'!$F$9+СВЦЭМ!$D$10+'СЕТ СН'!$F$6-'СЕТ СН'!$F$19</f>
        <v>808.69555064000008</v>
      </c>
      <c r="H19" s="37">
        <f>SUMIFS(СВЦЭМ!$C$34:$C$777,СВЦЭМ!$A$34:$A$777,$A19,СВЦЭМ!$B$34:$B$777,H$11)+'СЕТ СН'!$F$9+СВЦЭМ!$D$10+'СЕТ СН'!$F$6-'СЕТ СН'!$F$19</f>
        <v>814.39700636999999</v>
      </c>
      <c r="I19" s="37">
        <f>SUMIFS(СВЦЭМ!$C$34:$C$777,СВЦЭМ!$A$34:$A$777,$A19,СВЦЭМ!$B$34:$B$777,I$11)+'СЕТ СН'!$F$9+СВЦЭМ!$D$10+'СЕТ СН'!$F$6-'СЕТ СН'!$F$19</f>
        <v>782.07121335000022</v>
      </c>
      <c r="J19" s="37">
        <f>SUMIFS(СВЦЭМ!$C$34:$C$777,СВЦЭМ!$A$34:$A$777,$A19,СВЦЭМ!$B$34:$B$777,J$11)+'СЕТ СН'!$F$9+СВЦЭМ!$D$10+'СЕТ СН'!$F$6-'СЕТ СН'!$F$19</f>
        <v>703.13101152000002</v>
      </c>
      <c r="K19" s="37">
        <f>SUMIFS(СВЦЭМ!$C$34:$C$777,СВЦЭМ!$A$34:$A$777,$A19,СВЦЭМ!$B$34:$B$777,K$11)+'СЕТ СН'!$F$9+СВЦЭМ!$D$10+'СЕТ СН'!$F$6-'СЕТ СН'!$F$19</f>
        <v>597.45775983999999</v>
      </c>
      <c r="L19" s="37">
        <f>SUMIFS(СВЦЭМ!$C$34:$C$777,СВЦЭМ!$A$34:$A$777,$A19,СВЦЭМ!$B$34:$B$777,L$11)+'СЕТ СН'!$F$9+СВЦЭМ!$D$10+'СЕТ СН'!$F$6-'СЕТ СН'!$F$19</f>
        <v>493.52998205999995</v>
      </c>
      <c r="M19" s="37">
        <f>SUMIFS(СВЦЭМ!$C$34:$C$777,СВЦЭМ!$A$34:$A$777,$A19,СВЦЭМ!$B$34:$B$777,M$11)+'СЕТ СН'!$F$9+СВЦЭМ!$D$10+'СЕТ СН'!$F$6-'СЕТ СН'!$F$19</f>
        <v>472.06082819999995</v>
      </c>
      <c r="N19" s="37">
        <f>SUMIFS(СВЦЭМ!$C$34:$C$777,СВЦЭМ!$A$34:$A$777,$A19,СВЦЭМ!$B$34:$B$777,N$11)+'СЕТ СН'!$F$9+СВЦЭМ!$D$10+'СЕТ СН'!$F$6-'СЕТ СН'!$F$19</f>
        <v>474.12258221000013</v>
      </c>
      <c r="O19" s="37">
        <f>SUMIFS(СВЦЭМ!$C$34:$C$777,СВЦЭМ!$A$34:$A$777,$A19,СВЦЭМ!$B$34:$B$777,O$11)+'СЕТ СН'!$F$9+СВЦЭМ!$D$10+'СЕТ СН'!$F$6-'СЕТ СН'!$F$19</f>
        <v>488.1248812</v>
      </c>
      <c r="P19" s="37">
        <f>SUMIFS(СВЦЭМ!$C$34:$C$777,СВЦЭМ!$A$34:$A$777,$A19,СВЦЭМ!$B$34:$B$777,P$11)+'СЕТ СН'!$F$9+СВЦЭМ!$D$10+'СЕТ СН'!$F$6-'СЕТ СН'!$F$19</f>
        <v>500.93477416000007</v>
      </c>
      <c r="Q19" s="37">
        <f>SUMIFS(СВЦЭМ!$C$34:$C$777,СВЦЭМ!$A$34:$A$777,$A19,СВЦЭМ!$B$34:$B$777,Q$11)+'СЕТ СН'!$F$9+СВЦЭМ!$D$10+'СЕТ СН'!$F$6-'СЕТ СН'!$F$19</f>
        <v>504.38653552000017</v>
      </c>
      <c r="R19" s="37">
        <f>SUMIFS(СВЦЭМ!$C$34:$C$777,СВЦЭМ!$A$34:$A$777,$A19,СВЦЭМ!$B$34:$B$777,R$11)+'СЕТ СН'!$F$9+СВЦЭМ!$D$10+'СЕТ СН'!$F$6-'СЕТ СН'!$F$19</f>
        <v>502.54662131999987</v>
      </c>
      <c r="S19" s="37">
        <f>SUMIFS(СВЦЭМ!$C$34:$C$777,СВЦЭМ!$A$34:$A$777,$A19,СВЦЭМ!$B$34:$B$777,S$11)+'СЕТ СН'!$F$9+СВЦЭМ!$D$10+'СЕТ СН'!$F$6-'СЕТ СН'!$F$19</f>
        <v>494.41544184999987</v>
      </c>
      <c r="T19" s="37">
        <f>SUMIFS(СВЦЭМ!$C$34:$C$777,СВЦЭМ!$A$34:$A$777,$A19,СВЦЭМ!$B$34:$B$777,T$11)+'СЕТ СН'!$F$9+СВЦЭМ!$D$10+'СЕТ СН'!$F$6-'СЕТ СН'!$F$19</f>
        <v>459.37876690999985</v>
      </c>
      <c r="U19" s="37">
        <f>SUMIFS(СВЦЭМ!$C$34:$C$777,СВЦЭМ!$A$34:$A$777,$A19,СВЦЭМ!$B$34:$B$777,U$11)+'СЕТ СН'!$F$9+СВЦЭМ!$D$10+'СЕТ СН'!$F$6-'СЕТ СН'!$F$19</f>
        <v>454.50142939999989</v>
      </c>
      <c r="V19" s="37">
        <f>SUMIFS(СВЦЭМ!$C$34:$C$777,СВЦЭМ!$A$34:$A$777,$A19,СВЦЭМ!$B$34:$B$777,V$11)+'СЕТ СН'!$F$9+СВЦЭМ!$D$10+'СЕТ СН'!$F$6-'СЕТ СН'!$F$19</f>
        <v>474.81631150999999</v>
      </c>
      <c r="W19" s="37">
        <f>SUMIFS(СВЦЭМ!$C$34:$C$777,СВЦЭМ!$A$34:$A$777,$A19,СВЦЭМ!$B$34:$B$777,W$11)+'СЕТ СН'!$F$9+СВЦЭМ!$D$10+'СЕТ СН'!$F$6-'СЕТ СН'!$F$19</f>
        <v>531.56995452000012</v>
      </c>
      <c r="X19" s="37">
        <f>SUMIFS(СВЦЭМ!$C$34:$C$777,СВЦЭМ!$A$34:$A$777,$A19,СВЦЭМ!$B$34:$B$777,X$11)+'СЕТ СН'!$F$9+СВЦЭМ!$D$10+'СЕТ СН'!$F$6-'СЕТ СН'!$F$19</f>
        <v>617.03386091999994</v>
      </c>
      <c r="Y19" s="37">
        <f>SUMIFS(СВЦЭМ!$C$34:$C$777,СВЦЭМ!$A$34:$A$777,$A19,СВЦЭМ!$B$34:$B$777,Y$11)+'СЕТ СН'!$F$9+СВЦЭМ!$D$10+'СЕТ СН'!$F$6-'СЕТ СН'!$F$19</f>
        <v>649.97049555000024</v>
      </c>
    </row>
    <row r="20" spans="1:25" ht="15.75" x14ac:dyDescent="0.2">
      <c r="A20" s="36">
        <f t="shared" si="0"/>
        <v>43109</v>
      </c>
      <c r="B20" s="37">
        <f>SUMIFS(СВЦЭМ!$C$34:$C$777,СВЦЭМ!$A$34:$A$777,$A20,СВЦЭМ!$B$34:$B$777,B$11)+'СЕТ СН'!$F$9+СВЦЭМ!$D$10+'СЕТ СН'!$F$6-'СЕТ СН'!$F$19</f>
        <v>749.78742884999986</v>
      </c>
      <c r="C20" s="37">
        <f>SUMIFS(СВЦЭМ!$C$34:$C$777,СВЦЭМ!$A$34:$A$777,$A20,СВЦЭМ!$B$34:$B$777,C$11)+'СЕТ СН'!$F$9+СВЦЭМ!$D$10+'СЕТ СН'!$F$6-'СЕТ СН'!$F$19</f>
        <v>776.00056594</v>
      </c>
      <c r="D20" s="37">
        <f>SUMIFS(СВЦЭМ!$C$34:$C$777,СВЦЭМ!$A$34:$A$777,$A20,СВЦЭМ!$B$34:$B$777,D$11)+'СЕТ СН'!$F$9+СВЦЭМ!$D$10+'СЕТ СН'!$F$6-'СЕТ СН'!$F$19</f>
        <v>841.44444518000012</v>
      </c>
      <c r="E20" s="37">
        <f>SUMIFS(СВЦЭМ!$C$34:$C$777,СВЦЭМ!$A$34:$A$777,$A20,СВЦЭМ!$B$34:$B$777,E$11)+'СЕТ СН'!$F$9+СВЦЭМ!$D$10+'СЕТ СН'!$F$6-'СЕТ СН'!$F$19</f>
        <v>858.09530335000011</v>
      </c>
      <c r="F20" s="37">
        <f>SUMIFS(СВЦЭМ!$C$34:$C$777,СВЦЭМ!$A$34:$A$777,$A20,СВЦЭМ!$B$34:$B$777,F$11)+'СЕТ СН'!$F$9+СВЦЭМ!$D$10+'СЕТ СН'!$F$6-'СЕТ СН'!$F$19</f>
        <v>854.05081527000004</v>
      </c>
      <c r="G20" s="37">
        <f>SUMIFS(СВЦЭМ!$C$34:$C$777,СВЦЭМ!$A$34:$A$777,$A20,СВЦЭМ!$B$34:$B$777,G$11)+'СЕТ СН'!$F$9+СВЦЭМ!$D$10+'СЕТ СН'!$F$6-'СЕТ СН'!$F$19</f>
        <v>841.68056595000019</v>
      </c>
      <c r="H20" s="37">
        <f>SUMIFS(СВЦЭМ!$C$34:$C$777,СВЦЭМ!$A$34:$A$777,$A20,СВЦЭМ!$B$34:$B$777,H$11)+'СЕТ СН'!$F$9+СВЦЭМ!$D$10+'СЕТ СН'!$F$6-'СЕТ СН'!$F$19</f>
        <v>778.65833377999991</v>
      </c>
      <c r="I20" s="37">
        <f>SUMIFS(СВЦЭМ!$C$34:$C$777,СВЦЭМ!$A$34:$A$777,$A20,СВЦЭМ!$B$34:$B$777,I$11)+'СЕТ СН'!$F$9+СВЦЭМ!$D$10+'СЕТ СН'!$F$6-'СЕТ СН'!$F$19</f>
        <v>726.87413755999989</v>
      </c>
      <c r="J20" s="37">
        <f>SUMIFS(СВЦЭМ!$C$34:$C$777,СВЦЭМ!$A$34:$A$777,$A20,СВЦЭМ!$B$34:$B$777,J$11)+'СЕТ СН'!$F$9+СВЦЭМ!$D$10+'СЕТ СН'!$F$6-'СЕТ СН'!$F$19</f>
        <v>687.03518105000023</v>
      </c>
      <c r="K20" s="37">
        <f>SUMIFS(СВЦЭМ!$C$34:$C$777,СВЦЭМ!$A$34:$A$777,$A20,СВЦЭМ!$B$34:$B$777,K$11)+'СЕТ СН'!$F$9+СВЦЭМ!$D$10+'СЕТ СН'!$F$6-'СЕТ СН'!$F$19</f>
        <v>627.76159951000011</v>
      </c>
      <c r="L20" s="37">
        <f>SUMIFS(СВЦЭМ!$C$34:$C$777,СВЦЭМ!$A$34:$A$777,$A20,СВЦЭМ!$B$34:$B$777,L$11)+'СЕТ СН'!$F$9+СВЦЭМ!$D$10+'СЕТ СН'!$F$6-'СЕТ СН'!$F$19</f>
        <v>566.25787634000005</v>
      </c>
      <c r="M20" s="37">
        <f>SUMIFS(СВЦЭМ!$C$34:$C$777,СВЦЭМ!$A$34:$A$777,$A20,СВЦЭМ!$B$34:$B$777,M$11)+'СЕТ СН'!$F$9+СВЦЭМ!$D$10+'СЕТ СН'!$F$6-'СЕТ СН'!$F$19</f>
        <v>560.67930575000003</v>
      </c>
      <c r="N20" s="37">
        <f>SUMIFS(СВЦЭМ!$C$34:$C$777,СВЦЭМ!$A$34:$A$777,$A20,СВЦЭМ!$B$34:$B$777,N$11)+'СЕТ СН'!$F$9+СВЦЭМ!$D$10+'СЕТ СН'!$F$6-'СЕТ СН'!$F$19</f>
        <v>557.38052778999997</v>
      </c>
      <c r="O20" s="37">
        <f>SUMIFS(СВЦЭМ!$C$34:$C$777,СВЦЭМ!$A$34:$A$777,$A20,СВЦЭМ!$B$34:$B$777,O$11)+'СЕТ СН'!$F$9+СВЦЭМ!$D$10+'СЕТ СН'!$F$6-'СЕТ СН'!$F$19</f>
        <v>560.06513223000013</v>
      </c>
      <c r="P20" s="37">
        <f>SUMIFS(СВЦЭМ!$C$34:$C$777,СВЦЭМ!$A$34:$A$777,$A20,СВЦЭМ!$B$34:$B$777,P$11)+'СЕТ СН'!$F$9+СВЦЭМ!$D$10+'СЕТ СН'!$F$6-'СЕТ СН'!$F$19</f>
        <v>565.75332741</v>
      </c>
      <c r="Q20" s="37">
        <f>SUMIFS(СВЦЭМ!$C$34:$C$777,СВЦЭМ!$A$34:$A$777,$A20,СВЦЭМ!$B$34:$B$777,Q$11)+'СЕТ СН'!$F$9+СВЦЭМ!$D$10+'СЕТ СН'!$F$6-'СЕТ СН'!$F$19</f>
        <v>562.39069166000002</v>
      </c>
      <c r="R20" s="37">
        <f>SUMIFS(СВЦЭМ!$C$34:$C$777,СВЦЭМ!$A$34:$A$777,$A20,СВЦЭМ!$B$34:$B$777,R$11)+'СЕТ СН'!$F$9+СВЦЭМ!$D$10+'СЕТ СН'!$F$6-'СЕТ СН'!$F$19</f>
        <v>565.45951385000001</v>
      </c>
      <c r="S20" s="37">
        <f>SUMIFS(СВЦЭМ!$C$34:$C$777,СВЦЭМ!$A$34:$A$777,$A20,СВЦЭМ!$B$34:$B$777,S$11)+'СЕТ СН'!$F$9+СВЦЭМ!$D$10+'СЕТ СН'!$F$6-'СЕТ СН'!$F$19</f>
        <v>548.57896485000003</v>
      </c>
      <c r="T20" s="37">
        <f>SUMIFS(СВЦЭМ!$C$34:$C$777,СВЦЭМ!$A$34:$A$777,$A20,СВЦЭМ!$B$34:$B$777,T$11)+'СЕТ СН'!$F$9+СВЦЭМ!$D$10+'СЕТ СН'!$F$6-'СЕТ СН'!$F$19</f>
        <v>537.81870738999999</v>
      </c>
      <c r="U20" s="37">
        <f>SUMIFS(СВЦЭМ!$C$34:$C$777,СВЦЭМ!$A$34:$A$777,$A20,СВЦЭМ!$B$34:$B$777,U$11)+'СЕТ СН'!$F$9+СВЦЭМ!$D$10+'СЕТ СН'!$F$6-'СЕТ СН'!$F$19</f>
        <v>543.52880382000001</v>
      </c>
      <c r="V20" s="37">
        <f>SUMIFS(СВЦЭМ!$C$34:$C$777,СВЦЭМ!$A$34:$A$777,$A20,СВЦЭМ!$B$34:$B$777,V$11)+'СЕТ СН'!$F$9+СВЦЭМ!$D$10+'СЕТ СН'!$F$6-'СЕТ СН'!$F$19</f>
        <v>551.9989307699999</v>
      </c>
      <c r="W20" s="37">
        <f>SUMIFS(СВЦЭМ!$C$34:$C$777,СВЦЭМ!$A$34:$A$777,$A20,СВЦЭМ!$B$34:$B$777,W$11)+'СЕТ СН'!$F$9+СВЦЭМ!$D$10+'СЕТ СН'!$F$6-'СЕТ СН'!$F$19</f>
        <v>604.73390096000014</v>
      </c>
      <c r="X20" s="37">
        <f>SUMIFS(СВЦЭМ!$C$34:$C$777,СВЦЭМ!$A$34:$A$777,$A20,СВЦЭМ!$B$34:$B$777,X$11)+'СЕТ СН'!$F$9+СВЦЭМ!$D$10+'СЕТ СН'!$F$6-'СЕТ СН'!$F$19</f>
        <v>675.35643063000009</v>
      </c>
      <c r="Y20" s="37">
        <f>SUMIFS(СВЦЭМ!$C$34:$C$777,СВЦЭМ!$A$34:$A$777,$A20,СВЦЭМ!$B$34:$B$777,Y$11)+'СЕТ СН'!$F$9+СВЦЭМ!$D$10+'СЕТ СН'!$F$6-'СЕТ СН'!$F$19</f>
        <v>756.89906566000002</v>
      </c>
    </row>
    <row r="21" spans="1:25" ht="15.75" x14ac:dyDescent="0.2">
      <c r="A21" s="36">
        <f t="shared" si="0"/>
        <v>43110</v>
      </c>
      <c r="B21" s="37">
        <f>SUMIFS(СВЦЭМ!$C$34:$C$777,СВЦЭМ!$A$34:$A$777,$A21,СВЦЭМ!$B$34:$B$777,B$11)+'СЕТ СН'!$F$9+СВЦЭМ!$D$10+'СЕТ СН'!$F$6-'СЕТ СН'!$F$19</f>
        <v>757.70362356999988</v>
      </c>
      <c r="C21" s="37">
        <f>SUMIFS(СВЦЭМ!$C$34:$C$777,СВЦЭМ!$A$34:$A$777,$A21,СВЦЭМ!$B$34:$B$777,C$11)+'СЕТ СН'!$F$9+СВЦЭМ!$D$10+'СЕТ СН'!$F$6-'СЕТ СН'!$F$19</f>
        <v>817.07791052000005</v>
      </c>
      <c r="D21" s="37">
        <f>SUMIFS(СВЦЭМ!$C$34:$C$777,СВЦЭМ!$A$34:$A$777,$A21,СВЦЭМ!$B$34:$B$777,D$11)+'СЕТ СН'!$F$9+СВЦЭМ!$D$10+'СЕТ СН'!$F$6-'СЕТ СН'!$F$19</f>
        <v>843.78827933000014</v>
      </c>
      <c r="E21" s="37">
        <f>SUMIFS(СВЦЭМ!$C$34:$C$777,СВЦЭМ!$A$34:$A$777,$A21,СВЦЭМ!$B$34:$B$777,E$11)+'СЕТ СН'!$F$9+СВЦЭМ!$D$10+'СЕТ СН'!$F$6-'СЕТ СН'!$F$19</f>
        <v>841.64822065999999</v>
      </c>
      <c r="F21" s="37">
        <f>SUMIFS(СВЦЭМ!$C$34:$C$777,СВЦЭМ!$A$34:$A$777,$A21,СВЦЭМ!$B$34:$B$777,F$11)+'СЕТ СН'!$F$9+СВЦЭМ!$D$10+'СЕТ СН'!$F$6-'СЕТ СН'!$F$19</f>
        <v>841.47372112999994</v>
      </c>
      <c r="G21" s="37">
        <f>SUMIFS(СВЦЭМ!$C$34:$C$777,СВЦЭМ!$A$34:$A$777,$A21,СВЦЭМ!$B$34:$B$777,G$11)+'СЕТ СН'!$F$9+СВЦЭМ!$D$10+'СЕТ СН'!$F$6-'СЕТ СН'!$F$19</f>
        <v>843.80253185999993</v>
      </c>
      <c r="H21" s="37">
        <f>SUMIFS(СВЦЭМ!$C$34:$C$777,СВЦЭМ!$A$34:$A$777,$A21,СВЦЭМ!$B$34:$B$777,H$11)+'СЕТ СН'!$F$9+СВЦЭМ!$D$10+'СЕТ СН'!$F$6-'СЕТ СН'!$F$19</f>
        <v>792.90257334</v>
      </c>
      <c r="I21" s="37">
        <f>SUMIFS(СВЦЭМ!$C$34:$C$777,СВЦЭМ!$A$34:$A$777,$A21,СВЦЭМ!$B$34:$B$777,I$11)+'СЕТ СН'!$F$9+СВЦЭМ!$D$10+'СЕТ СН'!$F$6-'СЕТ СН'!$F$19</f>
        <v>717.76804973999981</v>
      </c>
      <c r="J21" s="37">
        <f>SUMIFS(СВЦЭМ!$C$34:$C$777,СВЦЭМ!$A$34:$A$777,$A21,СВЦЭМ!$B$34:$B$777,J$11)+'СЕТ СН'!$F$9+СВЦЭМ!$D$10+'СЕТ СН'!$F$6-'СЕТ СН'!$F$19</f>
        <v>659.20950472000015</v>
      </c>
      <c r="K21" s="37">
        <f>SUMIFS(СВЦЭМ!$C$34:$C$777,СВЦЭМ!$A$34:$A$777,$A21,СВЦЭМ!$B$34:$B$777,K$11)+'СЕТ СН'!$F$9+СВЦЭМ!$D$10+'СЕТ СН'!$F$6-'СЕТ СН'!$F$19</f>
        <v>577.57548818999987</v>
      </c>
      <c r="L21" s="37">
        <f>SUMIFS(СВЦЭМ!$C$34:$C$777,СВЦЭМ!$A$34:$A$777,$A21,СВЦЭМ!$B$34:$B$777,L$11)+'СЕТ СН'!$F$9+СВЦЭМ!$D$10+'СЕТ СН'!$F$6-'СЕТ СН'!$F$19</f>
        <v>499.33090684999991</v>
      </c>
      <c r="M21" s="37">
        <f>SUMIFS(СВЦЭМ!$C$34:$C$777,СВЦЭМ!$A$34:$A$777,$A21,СВЦЭМ!$B$34:$B$777,M$11)+'СЕТ СН'!$F$9+СВЦЭМ!$D$10+'СЕТ СН'!$F$6-'СЕТ СН'!$F$19</f>
        <v>490.11840550999989</v>
      </c>
      <c r="N21" s="37">
        <f>SUMIFS(СВЦЭМ!$C$34:$C$777,СВЦЭМ!$A$34:$A$777,$A21,СВЦЭМ!$B$34:$B$777,N$11)+'СЕТ СН'!$F$9+СВЦЭМ!$D$10+'СЕТ СН'!$F$6-'СЕТ СН'!$F$19</f>
        <v>498.5863393599999</v>
      </c>
      <c r="O21" s="37">
        <f>SUMIFS(СВЦЭМ!$C$34:$C$777,СВЦЭМ!$A$34:$A$777,$A21,СВЦЭМ!$B$34:$B$777,O$11)+'СЕТ СН'!$F$9+СВЦЭМ!$D$10+'СЕТ СН'!$F$6-'СЕТ СН'!$F$19</f>
        <v>501.90253373000007</v>
      </c>
      <c r="P21" s="37">
        <f>SUMIFS(СВЦЭМ!$C$34:$C$777,СВЦЭМ!$A$34:$A$777,$A21,СВЦЭМ!$B$34:$B$777,P$11)+'СЕТ СН'!$F$9+СВЦЭМ!$D$10+'СЕТ СН'!$F$6-'СЕТ СН'!$F$19</f>
        <v>513.48508789000005</v>
      </c>
      <c r="Q21" s="37">
        <f>SUMIFS(СВЦЭМ!$C$34:$C$777,СВЦЭМ!$A$34:$A$777,$A21,СВЦЭМ!$B$34:$B$777,Q$11)+'СЕТ СН'!$F$9+СВЦЭМ!$D$10+'СЕТ СН'!$F$6-'СЕТ СН'!$F$19</f>
        <v>519.73669641000004</v>
      </c>
      <c r="R21" s="37">
        <f>SUMIFS(СВЦЭМ!$C$34:$C$777,СВЦЭМ!$A$34:$A$777,$A21,СВЦЭМ!$B$34:$B$777,R$11)+'СЕТ СН'!$F$9+СВЦЭМ!$D$10+'СЕТ СН'!$F$6-'СЕТ СН'!$F$19</f>
        <v>519.19328521</v>
      </c>
      <c r="S21" s="37">
        <f>SUMIFS(СВЦЭМ!$C$34:$C$777,СВЦЭМ!$A$34:$A$777,$A21,СВЦЭМ!$B$34:$B$777,S$11)+'СЕТ СН'!$F$9+СВЦЭМ!$D$10+'СЕТ СН'!$F$6-'СЕТ СН'!$F$19</f>
        <v>493.64874902999998</v>
      </c>
      <c r="T21" s="37">
        <f>SUMIFS(СВЦЭМ!$C$34:$C$777,СВЦЭМ!$A$34:$A$777,$A21,СВЦЭМ!$B$34:$B$777,T$11)+'СЕТ СН'!$F$9+СВЦЭМ!$D$10+'СЕТ СН'!$F$6-'СЕТ СН'!$F$19</f>
        <v>457.39193235000005</v>
      </c>
      <c r="U21" s="37">
        <f>SUMIFS(СВЦЭМ!$C$34:$C$777,СВЦЭМ!$A$34:$A$777,$A21,СВЦЭМ!$B$34:$B$777,U$11)+'СЕТ СН'!$F$9+СВЦЭМ!$D$10+'СЕТ СН'!$F$6-'СЕТ СН'!$F$19</f>
        <v>459.89452666999989</v>
      </c>
      <c r="V21" s="37">
        <f>SUMIFS(СВЦЭМ!$C$34:$C$777,СВЦЭМ!$A$34:$A$777,$A21,СВЦЭМ!$B$34:$B$777,V$11)+'СЕТ СН'!$F$9+СВЦЭМ!$D$10+'СЕТ СН'!$F$6-'СЕТ СН'!$F$19</f>
        <v>468.38205290999997</v>
      </c>
      <c r="W21" s="37">
        <f>SUMIFS(СВЦЭМ!$C$34:$C$777,СВЦЭМ!$A$34:$A$777,$A21,СВЦЭМ!$B$34:$B$777,W$11)+'СЕТ СН'!$F$9+СВЦЭМ!$D$10+'СЕТ СН'!$F$6-'СЕТ СН'!$F$19</f>
        <v>519.85123317999989</v>
      </c>
      <c r="X21" s="37">
        <f>SUMIFS(СВЦЭМ!$C$34:$C$777,СВЦЭМ!$A$34:$A$777,$A21,СВЦЭМ!$B$34:$B$777,X$11)+'СЕТ СН'!$F$9+СВЦЭМ!$D$10+'СЕТ СН'!$F$6-'СЕТ СН'!$F$19</f>
        <v>605.1349085600001</v>
      </c>
      <c r="Y21" s="37">
        <f>SUMIFS(СВЦЭМ!$C$34:$C$777,СВЦЭМ!$A$34:$A$777,$A21,СВЦЭМ!$B$34:$B$777,Y$11)+'СЕТ СН'!$F$9+СВЦЭМ!$D$10+'СЕТ СН'!$F$6-'СЕТ СН'!$F$19</f>
        <v>683.74604929000009</v>
      </c>
    </row>
    <row r="22" spans="1:25" ht="15.75" x14ac:dyDescent="0.2">
      <c r="A22" s="36">
        <f t="shared" si="0"/>
        <v>43111</v>
      </c>
      <c r="B22" s="37">
        <f>SUMIFS(СВЦЭМ!$C$34:$C$777,СВЦЭМ!$A$34:$A$777,$A22,СВЦЭМ!$B$34:$B$777,B$11)+'СЕТ СН'!$F$9+СВЦЭМ!$D$10+'СЕТ СН'!$F$6-'СЕТ СН'!$F$19</f>
        <v>774.92426337000018</v>
      </c>
      <c r="C22" s="37">
        <f>SUMIFS(СВЦЭМ!$C$34:$C$777,СВЦЭМ!$A$34:$A$777,$A22,СВЦЭМ!$B$34:$B$777,C$11)+'СЕТ СН'!$F$9+СВЦЭМ!$D$10+'СЕТ СН'!$F$6-'СЕТ СН'!$F$19</f>
        <v>823.12711990999981</v>
      </c>
      <c r="D22" s="37">
        <f>SUMIFS(СВЦЭМ!$C$34:$C$777,СВЦЭМ!$A$34:$A$777,$A22,СВЦЭМ!$B$34:$B$777,D$11)+'СЕТ СН'!$F$9+СВЦЭМ!$D$10+'СЕТ СН'!$F$6-'СЕТ СН'!$F$19</f>
        <v>864.31897355000012</v>
      </c>
      <c r="E22" s="37">
        <f>SUMIFS(СВЦЭМ!$C$34:$C$777,СВЦЭМ!$A$34:$A$777,$A22,СВЦЭМ!$B$34:$B$777,E$11)+'СЕТ СН'!$F$9+СВЦЭМ!$D$10+'СЕТ СН'!$F$6-'СЕТ СН'!$F$19</f>
        <v>864.19697224999993</v>
      </c>
      <c r="F22" s="37">
        <f>SUMIFS(СВЦЭМ!$C$34:$C$777,СВЦЭМ!$A$34:$A$777,$A22,СВЦЭМ!$B$34:$B$777,F$11)+'СЕТ СН'!$F$9+СВЦЭМ!$D$10+'СЕТ СН'!$F$6-'СЕТ СН'!$F$19</f>
        <v>864.13173044999996</v>
      </c>
      <c r="G22" s="37">
        <f>SUMIFS(СВЦЭМ!$C$34:$C$777,СВЦЭМ!$A$34:$A$777,$A22,СВЦЭМ!$B$34:$B$777,G$11)+'СЕТ СН'!$F$9+СВЦЭМ!$D$10+'СЕТ СН'!$F$6-'СЕТ СН'!$F$19</f>
        <v>857.52792418000001</v>
      </c>
      <c r="H22" s="37">
        <f>SUMIFS(СВЦЭМ!$C$34:$C$777,СВЦЭМ!$A$34:$A$777,$A22,СВЦЭМ!$B$34:$B$777,H$11)+'СЕТ СН'!$F$9+СВЦЭМ!$D$10+'СЕТ СН'!$F$6-'СЕТ СН'!$F$19</f>
        <v>802.06276172999981</v>
      </c>
      <c r="I22" s="37">
        <f>SUMIFS(СВЦЭМ!$C$34:$C$777,СВЦЭМ!$A$34:$A$777,$A22,СВЦЭМ!$B$34:$B$777,I$11)+'СЕТ СН'!$F$9+СВЦЭМ!$D$10+'СЕТ СН'!$F$6-'СЕТ СН'!$F$19</f>
        <v>717.76434359000007</v>
      </c>
      <c r="J22" s="37">
        <f>SUMIFS(СВЦЭМ!$C$34:$C$777,СВЦЭМ!$A$34:$A$777,$A22,СВЦЭМ!$B$34:$B$777,J$11)+'СЕТ СН'!$F$9+СВЦЭМ!$D$10+'СЕТ СН'!$F$6-'СЕТ СН'!$F$19</f>
        <v>661.96197197999993</v>
      </c>
      <c r="K22" s="37">
        <f>SUMIFS(СВЦЭМ!$C$34:$C$777,СВЦЭМ!$A$34:$A$777,$A22,СВЦЭМ!$B$34:$B$777,K$11)+'СЕТ СН'!$F$9+СВЦЭМ!$D$10+'СЕТ СН'!$F$6-'СЕТ СН'!$F$19</f>
        <v>580.32083160000013</v>
      </c>
      <c r="L22" s="37">
        <f>SUMIFS(СВЦЭМ!$C$34:$C$777,СВЦЭМ!$A$34:$A$777,$A22,СВЦЭМ!$B$34:$B$777,L$11)+'СЕТ СН'!$F$9+СВЦЭМ!$D$10+'СЕТ СН'!$F$6-'СЕТ СН'!$F$19</f>
        <v>494.57015403000003</v>
      </c>
      <c r="M22" s="37">
        <f>SUMIFS(СВЦЭМ!$C$34:$C$777,СВЦЭМ!$A$34:$A$777,$A22,СВЦЭМ!$B$34:$B$777,M$11)+'СЕТ СН'!$F$9+СВЦЭМ!$D$10+'СЕТ СН'!$F$6-'СЕТ СН'!$F$19</f>
        <v>484.34346253000001</v>
      </c>
      <c r="N22" s="37">
        <f>SUMIFS(СВЦЭМ!$C$34:$C$777,СВЦЭМ!$A$34:$A$777,$A22,СВЦЭМ!$B$34:$B$777,N$11)+'СЕТ СН'!$F$9+СВЦЭМ!$D$10+'СЕТ СН'!$F$6-'СЕТ СН'!$F$19</f>
        <v>496.57231377000005</v>
      </c>
      <c r="O22" s="37">
        <f>SUMIFS(СВЦЭМ!$C$34:$C$777,СВЦЭМ!$A$34:$A$777,$A22,СВЦЭМ!$B$34:$B$777,O$11)+'СЕТ СН'!$F$9+СВЦЭМ!$D$10+'СЕТ СН'!$F$6-'СЕТ СН'!$F$19</f>
        <v>513.84380577000013</v>
      </c>
      <c r="P22" s="37">
        <f>SUMIFS(СВЦЭМ!$C$34:$C$777,СВЦЭМ!$A$34:$A$777,$A22,СВЦЭМ!$B$34:$B$777,P$11)+'СЕТ СН'!$F$9+СВЦЭМ!$D$10+'СЕТ СН'!$F$6-'СЕТ СН'!$F$19</f>
        <v>524.69322657999999</v>
      </c>
      <c r="Q22" s="37">
        <f>SUMIFS(СВЦЭМ!$C$34:$C$777,СВЦЭМ!$A$34:$A$777,$A22,СВЦЭМ!$B$34:$B$777,Q$11)+'СЕТ СН'!$F$9+СВЦЭМ!$D$10+'СЕТ СН'!$F$6-'СЕТ СН'!$F$19</f>
        <v>532.52950426000018</v>
      </c>
      <c r="R22" s="37">
        <f>SUMIFS(СВЦЭМ!$C$34:$C$777,СВЦЭМ!$A$34:$A$777,$A22,СВЦЭМ!$B$34:$B$777,R$11)+'СЕТ СН'!$F$9+СВЦЭМ!$D$10+'СЕТ СН'!$F$6-'СЕТ СН'!$F$19</f>
        <v>530.36959594999996</v>
      </c>
      <c r="S22" s="37">
        <f>SUMIFS(СВЦЭМ!$C$34:$C$777,СВЦЭМ!$A$34:$A$777,$A22,СВЦЭМ!$B$34:$B$777,S$11)+'СЕТ СН'!$F$9+СВЦЭМ!$D$10+'СЕТ СН'!$F$6-'СЕТ СН'!$F$19</f>
        <v>510.70788323999989</v>
      </c>
      <c r="T22" s="37">
        <f>SUMIFS(СВЦЭМ!$C$34:$C$777,СВЦЭМ!$A$34:$A$777,$A22,СВЦЭМ!$B$34:$B$777,T$11)+'СЕТ СН'!$F$9+СВЦЭМ!$D$10+'СЕТ СН'!$F$6-'СЕТ СН'!$F$19</f>
        <v>486.6954444700001</v>
      </c>
      <c r="U22" s="37">
        <f>SUMIFS(СВЦЭМ!$C$34:$C$777,СВЦЭМ!$A$34:$A$777,$A22,СВЦЭМ!$B$34:$B$777,U$11)+'СЕТ СН'!$F$9+СВЦЭМ!$D$10+'СЕТ СН'!$F$6-'СЕТ СН'!$F$19</f>
        <v>483.91930052000009</v>
      </c>
      <c r="V22" s="37">
        <f>SUMIFS(СВЦЭМ!$C$34:$C$777,СВЦЭМ!$A$34:$A$777,$A22,СВЦЭМ!$B$34:$B$777,V$11)+'СЕТ СН'!$F$9+СВЦЭМ!$D$10+'СЕТ СН'!$F$6-'СЕТ СН'!$F$19</f>
        <v>494.35861480000005</v>
      </c>
      <c r="W22" s="37">
        <f>SUMIFS(СВЦЭМ!$C$34:$C$777,СВЦЭМ!$A$34:$A$777,$A22,СВЦЭМ!$B$34:$B$777,W$11)+'СЕТ СН'!$F$9+СВЦЭМ!$D$10+'СЕТ СН'!$F$6-'СЕТ СН'!$F$19</f>
        <v>558.29665165000017</v>
      </c>
      <c r="X22" s="37">
        <f>SUMIFS(СВЦЭМ!$C$34:$C$777,СВЦЭМ!$A$34:$A$777,$A22,СВЦЭМ!$B$34:$B$777,X$11)+'СЕТ СН'!$F$9+СВЦЭМ!$D$10+'СЕТ СН'!$F$6-'СЕТ СН'!$F$19</f>
        <v>649.97983824000005</v>
      </c>
      <c r="Y22" s="37">
        <f>SUMIFS(СВЦЭМ!$C$34:$C$777,СВЦЭМ!$A$34:$A$777,$A22,СВЦЭМ!$B$34:$B$777,Y$11)+'СЕТ СН'!$F$9+СВЦЭМ!$D$10+'СЕТ СН'!$F$6-'СЕТ СН'!$F$19</f>
        <v>739.26446056999987</v>
      </c>
    </row>
    <row r="23" spans="1:25" ht="15.75" x14ac:dyDescent="0.2">
      <c r="A23" s="36">
        <f t="shared" si="0"/>
        <v>43112</v>
      </c>
      <c r="B23" s="37">
        <f>SUMIFS(СВЦЭМ!$C$34:$C$777,СВЦЭМ!$A$34:$A$777,$A23,СВЦЭМ!$B$34:$B$777,B$11)+'СЕТ СН'!$F$9+СВЦЭМ!$D$10+'СЕТ СН'!$F$6-'СЕТ СН'!$F$19</f>
        <v>765.08162787999993</v>
      </c>
      <c r="C23" s="37">
        <f>SUMIFS(СВЦЭМ!$C$34:$C$777,СВЦЭМ!$A$34:$A$777,$A23,СВЦЭМ!$B$34:$B$777,C$11)+'СЕТ СН'!$F$9+СВЦЭМ!$D$10+'СЕТ СН'!$F$6-'СЕТ СН'!$F$19</f>
        <v>763.95289167000021</v>
      </c>
      <c r="D23" s="37">
        <f>SUMIFS(СВЦЭМ!$C$34:$C$777,СВЦЭМ!$A$34:$A$777,$A23,СВЦЭМ!$B$34:$B$777,D$11)+'СЕТ СН'!$F$9+СВЦЭМ!$D$10+'СЕТ СН'!$F$6-'СЕТ СН'!$F$19</f>
        <v>804.04065542000001</v>
      </c>
      <c r="E23" s="37">
        <f>SUMIFS(СВЦЭМ!$C$34:$C$777,СВЦЭМ!$A$34:$A$777,$A23,СВЦЭМ!$B$34:$B$777,E$11)+'СЕТ СН'!$F$9+СВЦЭМ!$D$10+'СЕТ СН'!$F$6-'СЕТ СН'!$F$19</f>
        <v>821.74244099000009</v>
      </c>
      <c r="F23" s="37">
        <f>SUMIFS(СВЦЭМ!$C$34:$C$777,СВЦЭМ!$A$34:$A$777,$A23,СВЦЭМ!$B$34:$B$777,F$11)+'СЕТ СН'!$F$9+СВЦЭМ!$D$10+'СЕТ СН'!$F$6-'СЕТ СН'!$F$19</f>
        <v>811.70997910000017</v>
      </c>
      <c r="G23" s="37">
        <f>SUMIFS(СВЦЭМ!$C$34:$C$777,СВЦЭМ!$A$34:$A$777,$A23,СВЦЭМ!$B$34:$B$777,G$11)+'СЕТ СН'!$F$9+СВЦЭМ!$D$10+'СЕТ СН'!$F$6-'СЕТ СН'!$F$19</f>
        <v>792.18325541000024</v>
      </c>
      <c r="H23" s="37">
        <f>SUMIFS(СВЦЭМ!$C$34:$C$777,СВЦЭМ!$A$34:$A$777,$A23,СВЦЭМ!$B$34:$B$777,H$11)+'СЕТ СН'!$F$9+СВЦЭМ!$D$10+'СЕТ СН'!$F$6-'СЕТ СН'!$F$19</f>
        <v>762.06057457000009</v>
      </c>
      <c r="I23" s="37">
        <f>SUMIFS(СВЦЭМ!$C$34:$C$777,СВЦЭМ!$A$34:$A$777,$A23,СВЦЭМ!$B$34:$B$777,I$11)+'СЕТ СН'!$F$9+СВЦЭМ!$D$10+'СЕТ СН'!$F$6-'СЕТ СН'!$F$19</f>
        <v>705.27859736999983</v>
      </c>
      <c r="J23" s="37">
        <f>SUMIFS(СВЦЭМ!$C$34:$C$777,СВЦЭМ!$A$34:$A$777,$A23,СВЦЭМ!$B$34:$B$777,J$11)+'СЕТ СН'!$F$9+СВЦЭМ!$D$10+'СЕТ СН'!$F$6-'СЕТ СН'!$F$19</f>
        <v>646.17744421000009</v>
      </c>
      <c r="K23" s="37">
        <f>SUMIFS(СВЦЭМ!$C$34:$C$777,СВЦЭМ!$A$34:$A$777,$A23,СВЦЭМ!$B$34:$B$777,K$11)+'СЕТ СН'!$F$9+СВЦЭМ!$D$10+'СЕТ СН'!$F$6-'СЕТ СН'!$F$19</f>
        <v>575.34178609999992</v>
      </c>
      <c r="L23" s="37">
        <f>SUMIFS(СВЦЭМ!$C$34:$C$777,СВЦЭМ!$A$34:$A$777,$A23,СВЦЭМ!$B$34:$B$777,L$11)+'СЕТ СН'!$F$9+СВЦЭМ!$D$10+'СЕТ СН'!$F$6-'СЕТ СН'!$F$19</f>
        <v>504.2250899500001</v>
      </c>
      <c r="M23" s="37">
        <f>SUMIFS(СВЦЭМ!$C$34:$C$777,СВЦЭМ!$A$34:$A$777,$A23,СВЦЭМ!$B$34:$B$777,M$11)+'СЕТ СН'!$F$9+СВЦЭМ!$D$10+'СЕТ СН'!$F$6-'СЕТ СН'!$F$19</f>
        <v>491.49206063999998</v>
      </c>
      <c r="N23" s="37">
        <f>SUMIFS(СВЦЭМ!$C$34:$C$777,СВЦЭМ!$A$34:$A$777,$A23,СВЦЭМ!$B$34:$B$777,N$11)+'СЕТ СН'!$F$9+СВЦЭМ!$D$10+'СЕТ СН'!$F$6-'СЕТ СН'!$F$19</f>
        <v>503.98985275999996</v>
      </c>
      <c r="O23" s="37">
        <f>SUMIFS(СВЦЭМ!$C$34:$C$777,СВЦЭМ!$A$34:$A$777,$A23,СВЦЭМ!$B$34:$B$777,O$11)+'СЕТ СН'!$F$9+СВЦЭМ!$D$10+'СЕТ СН'!$F$6-'СЕТ СН'!$F$19</f>
        <v>511.43065661000003</v>
      </c>
      <c r="P23" s="37">
        <f>SUMIFS(СВЦЭМ!$C$34:$C$777,СВЦЭМ!$A$34:$A$777,$A23,СВЦЭМ!$B$34:$B$777,P$11)+'СЕТ СН'!$F$9+СВЦЭМ!$D$10+'СЕТ СН'!$F$6-'СЕТ СН'!$F$19</f>
        <v>529.2772632299999</v>
      </c>
      <c r="Q23" s="37">
        <f>SUMIFS(СВЦЭМ!$C$34:$C$777,СВЦЭМ!$A$34:$A$777,$A23,СВЦЭМ!$B$34:$B$777,Q$11)+'СЕТ СН'!$F$9+СВЦЭМ!$D$10+'СЕТ СН'!$F$6-'СЕТ СН'!$F$19</f>
        <v>535.14851757000008</v>
      </c>
      <c r="R23" s="37">
        <f>SUMIFS(СВЦЭМ!$C$34:$C$777,СВЦЭМ!$A$34:$A$777,$A23,СВЦЭМ!$B$34:$B$777,R$11)+'СЕТ СН'!$F$9+СВЦЭМ!$D$10+'СЕТ СН'!$F$6-'СЕТ СН'!$F$19</f>
        <v>536.11958091999998</v>
      </c>
      <c r="S23" s="37">
        <f>SUMIFS(СВЦЭМ!$C$34:$C$777,СВЦЭМ!$A$34:$A$777,$A23,СВЦЭМ!$B$34:$B$777,S$11)+'СЕТ СН'!$F$9+СВЦЭМ!$D$10+'СЕТ СН'!$F$6-'СЕТ СН'!$F$19</f>
        <v>509.41742267000006</v>
      </c>
      <c r="T23" s="37">
        <f>SUMIFS(СВЦЭМ!$C$34:$C$777,СВЦЭМ!$A$34:$A$777,$A23,СВЦЭМ!$B$34:$B$777,T$11)+'СЕТ СН'!$F$9+СВЦЭМ!$D$10+'СЕТ СН'!$F$6-'СЕТ СН'!$F$19</f>
        <v>478.37588173000006</v>
      </c>
      <c r="U23" s="37">
        <f>SUMIFS(СВЦЭМ!$C$34:$C$777,СВЦЭМ!$A$34:$A$777,$A23,СВЦЭМ!$B$34:$B$777,U$11)+'СЕТ СН'!$F$9+СВЦЭМ!$D$10+'СЕТ СН'!$F$6-'СЕТ СН'!$F$19</f>
        <v>480.39948949999996</v>
      </c>
      <c r="V23" s="37">
        <f>SUMIFS(СВЦЭМ!$C$34:$C$777,СВЦЭМ!$A$34:$A$777,$A23,СВЦЭМ!$B$34:$B$777,V$11)+'СЕТ СН'!$F$9+СВЦЭМ!$D$10+'СЕТ СН'!$F$6-'СЕТ СН'!$F$19</f>
        <v>488.93051034000007</v>
      </c>
      <c r="W23" s="37">
        <f>SUMIFS(СВЦЭМ!$C$34:$C$777,СВЦЭМ!$A$34:$A$777,$A23,СВЦЭМ!$B$34:$B$777,W$11)+'СЕТ СН'!$F$9+СВЦЭМ!$D$10+'СЕТ СН'!$F$6-'СЕТ СН'!$F$19</f>
        <v>543.82469282</v>
      </c>
      <c r="X23" s="37">
        <f>SUMIFS(СВЦЭМ!$C$34:$C$777,СВЦЭМ!$A$34:$A$777,$A23,СВЦЭМ!$B$34:$B$777,X$11)+'СЕТ СН'!$F$9+СВЦЭМ!$D$10+'СЕТ СН'!$F$6-'СЕТ СН'!$F$19</f>
        <v>633.33944208000014</v>
      </c>
      <c r="Y23" s="37">
        <f>SUMIFS(СВЦЭМ!$C$34:$C$777,СВЦЭМ!$A$34:$A$777,$A23,СВЦЭМ!$B$34:$B$777,Y$11)+'СЕТ СН'!$F$9+СВЦЭМ!$D$10+'СЕТ СН'!$F$6-'СЕТ СН'!$F$19</f>
        <v>717.98399337000012</v>
      </c>
    </row>
    <row r="24" spans="1:25" ht="15.75" x14ac:dyDescent="0.2">
      <c r="A24" s="36">
        <f t="shared" si="0"/>
        <v>43113</v>
      </c>
      <c r="B24" s="37">
        <f>SUMIFS(СВЦЭМ!$C$34:$C$777,СВЦЭМ!$A$34:$A$777,$A24,СВЦЭМ!$B$34:$B$777,B$11)+'СЕТ СН'!$F$9+СВЦЭМ!$D$10+'СЕТ СН'!$F$6-'СЕТ СН'!$F$19</f>
        <v>746.14972060000002</v>
      </c>
      <c r="C24" s="37">
        <f>SUMIFS(СВЦЭМ!$C$34:$C$777,СВЦЭМ!$A$34:$A$777,$A24,СВЦЭМ!$B$34:$B$777,C$11)+'СЕТ СН'!$F$9+СВЦЭМ!$D$10+'СЕТ СН'!$F$6-'СЕТ СН'!$F$19</f>
        <v>788.04500182999993</v>
      </c>
      <c r="D24" s="37">
        <f>SUMIFS(СВЦЭМ!$C$34:$C$777,СВЦЭМ!$A$34:$A$777,$A24,СВЦЭМ!$B$34:$B$777,D$11)+'СЕТ СН'!$F$9+СВЦЭМ!$D$10+'СЕТ СН'!$F$6-'СЕТ СН'!$F$19</f>
        <v>829.42995476999988</v>
      </c>
      <c r="E24" s="37">
        <f>SUMIFS(СВЦЭМ!$C$34:$C$777,СВЦЭМ!$A$34:$A$777,$A24,СВЦЭМ!$B$34:$B$777,E$11)+'СЕТ СН'!$F$9+СВЦЭМ!$D$10+'СЕТ СН'!$F$6-'СЕТ СН'!$F$19</f>
        <v>842.77059804000021</v>
      </c>
      <c r="F24" s="37">
        <f>SUMIFS(СВЦЭМ!$C$34:$C$777,СВЦЭМ!$A$34:$A$777,$A24,СВЦЭМ!$B$34:$B$777,F$11)+'СЕТ СН'!$F$9+СВЦЭМ!$D$10+'СЕТ СН'!$F$6-'СЕТ СН'!$F$19</f>
        <v>841.31529989000012</v>
      </c>
      <c r="G24" s="37">
        <f>SUMIFS(СВЦЭМ!$C$34:$C$777,СВЦЭМ!$A$34:$A$777,$A24,СВЦЭМ!$B$34:$B$777,G$11)+'СЕТ СН'!$F$9+СВЦЭМ!$D$10+'СЕТ СН'!$F$6-'СЕТ СН'!$F$19</f>
        <v>826.48842909000007</v>
      </c>
      <c r="H24" s="37">
        <f>SUMIFS(СВЦЭМ!$C$34:$C$777,СВЦЭМ!$A$34:$A$777,$A24,СВЦЭМ!$B$34:$B$777,H$11)+'СЕТ СН'!$F$9+СВЦЭМ!$D$10+'СЕТ СН'!$F$6-'СЕТ СН'!$F$19</f>
        <v>811.83693356000015</v>
      </c>
      <c r="I24" s="37">
        <f>SUMIFS(СВЦЭМ!$C$34:$C$777,СВЦЭМ!$A$34:$A$777,$A24,СВЦЭМ!$B$34:$B$777,I$11)+'СЕТ СН'!$F$9+СВЦЭМ!$D$10+'СЕТ СН'!$F$6-'СЕТ СН'!$F$19</f>
        <v>754.21959727000024</v>
      </c>
      <c r="J24" s="37">
        <f>SUMIFS(СВЦЭМ!$C$34:$C$777,СВЦЭМ!$A$34:$A$777,$A24,СВЦЭМ!$B$34:$B$777,J$11)+'СЕТ СН'!$F$9+СВЦЭМ!$D$10+'СЕТ СН'!$F$6-'СЕТ СН'!$F$19</f>
        <v>712.51339445999986</v>
      </c>
      <c r="K24" s="37">
        <f>SUMIFS(СВЦЭМ!$C$34:$C$777,СВЦЭМ!$A$34:$A$777,$A24,СВЦЭМ!$B$34:$B$777,K$11)+'СЕТ СН'!$F$9+СВЦЭМ!$D$10+'СЕТ СН'!$F$6-'СЕТ СН'!$F$19</f>
        <v>621.19611524000004</v>
      </c>
      <c r="L24" s="37">
        <f>SUMIFS(СВЦЭМ!$C$34:$C$777,СВЦЭМ!$A$34:$A$777,$A24,СВЦЭМ!$B$34:$B$777,L$11)+'СЕТ СН'!$F$9+СВЦЭМ!$D$10+'СЕТ СН'!$F$6-'СЕТ СН'!$F$19</f>
        <v>526.94319456999995</v>
      </c>
      <c r="M24" s="37">
        <f>SUMIFS(СВЦЭМ!$C$34:$C$777,СВЦЭМ!$A$34:$A$777,$A24,СВЦЭМ!$B$34:$B$777,M$11)+'СЕТ СН'!$F$9+СВЦЭМ!$D$10+'СЕТ СН'!$F$6-'СЕТ СН'!$F$19</f>
        <v>506.40034577000017</v>
      </c>
      <c r="N24" s="37">
        <f>SUMIFS(СВЦЭМ!$C$34:$C$777,СВЦЭМ!$A$34:$A$777,$A24,СВЦЭМ!$B$34:$B$777,N$11)+'СЕТ СН'!$F$9+СВЦЭМ!$D$10+'СЕТ СН'!$F$6-'СЕТ СН'!$F$19</f>
        <v>498.45409761999997</v>
      </c>
      <c r="O24" s="37">
        <f>SUMIFS(СВЦЭМ!$C$34:$C$777,СВЦЭМ!$A$34:$A$777,$A24,СВЦЭМ!$B$34:$B$777,O$11)+'СЕТ СН'!$F$9+СВЦЭМ!$D$10+'СЕТ СН'!$F$6-'СЕТ СН'!$F$19</f>
        <v>507.86834869000006</v>
      </c>
      <c r="P24" s="37">
        <f>SUMIFS(СВЦЭМ!$C$34:$C$777,СВЦЭМ!$A$34:$A$777,$A24,СВЦЭМ!$B$34:$B$777,P$11)+'СЕТ СН'!$F$9+СВЦЭМ!$D$10+'СЕТ СН'!$F$6-'СЕТ СН'!$F$19</f>
        <v>517.89877106000006</v>
      </c>
      <c r="Q24" s="37">
        <f>SUMIFS(СВЦЭМ!$C$34:$C$777,СВЦЭМ!$A$34:$A$777,$A24,СВЦЭМ!$B$34:$B$777,Q$11)+'СЕТ СН'!$F$9+СВЦЭМ!$D$10+'СЕТ СН'!$F$6-'СЕТ СН'!$F$19</f>
        <v>520.57770261000007</v>
      </c>
      <c r="R24" s="37">
        <f>SUMIFS(СВЦЭМ!$C$34:$C$777,СВЦЭМ!$A$34:$A$777,$A24,СВЦЭМ!$B$34:$B$777,R$11)+'СЕТ СН'!$F$9+СВЦЭМ!$D$10+'СЕТ СН'!$F$6-'СЕТ СН'!$F$19</f>
        <v>521.17561628999999</v>
      </c>
      <c r="S24" s="37">
        <f>SUMIFS(СВЦЭМ!$C$34:$C$777,СВЦЭМ!$A$34:$A$777,$A24,СВЦЭМ!$B$34:$B$777,S$11)+'СЕТ СН'!$F$9+СВЦЭМ!$D$10+'СЕТ СН'!$F$6-'СЕТ СН'!$F$19</f>
        <v>500.05514137000011</v>
      </c>
      <c r="T24" s="37">
        <f>SUMIFS(СВЦЭМ!$C$34:$C$777,СВЦЭМ!$A$34:$A$777,$A24,СВЦЭМ!$B$34:$B$777,T$11)+'СЕТ СН'!$F$9+СВЦЭМ!$D$10+'СЕТ СН'!$F$6-'СЕТ СН'!$F$19</f>
        <v>460.92787388999989</v>
      </c>
      <c r="U24" s="37">
        <f>SUMIFS(СВЦЭМ!$C$34:$C$777,СВЦЭМ!$A$34:$A$777,$A24,СВЦЭМ!$B$34:$B$777,U$11)+'СЕТ СН'!$F$9+СВЦЭМ!$D$10+'СЕТ СН'!$F$6-'СЕТ СН'!$F$19</f>
        <v>458.32848898999998</v>
      </c>
      <c r="V24" s="37">
        <f>SUMIFS(СВЦЭМ!$C$34:$C$777,СВЦЭМ!$A$34:$A$777,$A24,СВЦЭМ!$B$34:$B$777,V$11)+'СЕТ СН'!$F$9+СВЦЭМ!$D$10+'СЕТ СН'!$F$6-'СЕТ СН'!$F$19</f>
        <v>472.57318569000006</v>
      </c>
      <c r="W24" s="37">
        <f>SUMIFS(СВЦЭМ!$C$34:$C$777,СВЦЭМ!$A$34:$A$777,$A24,СВЦЭМ!$B$34:$B$777,W$11)+'СЕТ СН'!$F$9+СВЦЭМ!$D$10+'СЕТ СН'!$F$6-'СЕТ СН'!$F$19</f>
        <v>527.70693511999991</v>
      </c>
      <c r="X24" s="37">
        <f>SUMIFS(СВЦЭМ!$C$34:$C$777,СВЦЭМ!$A$34:$A$777,$A24,СВЦЭМ!$B$34:$B$777,X$11)+'СЕТ СН'!$F$9+СВЦЭМ!$D$10+'СЕТ СН'!$F$6-'СЕТ СН'!$F$19</f>
        <v>617.96224104999999</v>
      </c>
      <c r="Y24" s="37">
        <f>SUMIFS(СВЦЭМ!$C$34:$C$777,СВЦЭМ!$A$34:$A$777,$A24,СВЦЭМ!$B$34:$B$777,Y$11)+'СЕТ СН'!$F$9+СВЦЭМ!$D$10+'СЕТ СН'!$F$6-'СЕТ СН'!$F$19</f>
        <v>701.61277470000016</v>
      </c>
    </row>
    <row r="25" spans="1:25" ht="15.75" x14ac:dyDescent="0.2">
      <c r="A25" s="36">
        <f t="shared" si="0"/>
        <v>43114</v>
      </c>
      <c r="B25" s="37">
        <f>SUMIFS(СВЦЭМ!$C$34:$C$777,СВЦЭМ!$A$34:$A$777,$A25,СВЦЭМ!$B$34:$B$777,B$11)+'СЕТ СН'!$F$9+СВЦЭМ!$D$10+'СЕТ СН'!$F$6-'СЕТ СН'!$F$19</f>
        <v>764.03731595000011</v>
      </c>
      <c r="C25" s="37">
        <f>SUMIFS(СВЦЭМ!$C$34:$C$777,СВЦЭМ!$A$34:$A$777,$A25,СВЦЭМ!$B$34:$B$777,C$11)+'СЕТ СН'!$F$9+СВЦЭМ!$D$10+'СЕТ СН'!$F$6-'СЕТ СН'!$F$19</f>
        <v>803.85486521999985</v>
      </c>
      <c r="D25" s="37">
        <f>SUMIFS(СВЦЭМ!$C$34:$C$777,СВЦЭМ!$A$34:$A$777,$A25,СВЦЭМ!$B$34:$B$777,D$11)+'СЕТ СН'!$F$9+СВЦЭМ!$D$10+'СЕТ СН'!$F$6-'СЕТ СН'!$F$19</f>
        <v>842.88149841000006</v>
      </c>
      <c r="E25" s="37">
        <f>SUMIFS(СВЦЭМ!$C$34:$C$777,СВЦЭМ!$A$34:$A$777,$A25,СВЦЭМ!$B$34:$B$777,E$11)+'СЕТ СН'!$F$9+СВЦЭМ!$D$10+'СЕТ СН'!$F$6-'СЕТ СН'!$F$19</f>
        <v>855.6298528399999</v>
      </c>
      <c r="F25" s="37">
        <f>SUMIFS(СВЦЭМ!$C$34:$C$777,СВЦЭМ!$A$34:$A$777,$A25,СВЦЭМ!$B$34:$B$777,F$11)+'СЕТ СН'!$F$9+СВЦЭМ!$D$10+'СЕТ СН'!$F$6-'СЕТ СН'!$F$19</f>
        <v>855.28430266999987</v>
      </c>
      <c r="G25" s="37">
        <f>SUMIFS(СВЦЭМ!$C$34:$C$777,СВЦЭМ!$A$34:$A$777,$A25,СВЦЭМ!$B$34:$B$777,G$11)+'СЕТ СН'!$F$9+СВЦЭМ!$D$10+'СЕТ СН'!$F$6-'СЕТ СН'!$F$19</f>
        <v>845.48960392999982</v>
      </c>
      <c r="H25" s="37">
        <f>SUMIFS(СВЦЭМ!$C$34:$C$777,СВЦЭМ!$A$34:$A$777,$A25,СВЦЭМ!$B$34:$B$777,H$11)+'СЕТ СН'!$F$9+СВЦЭМ!$D$10+'СЕТ СН'!$F$6-'СЕТ СН'!$F$19</f>
        <v>838.14211126000021</v>
      </c>
      <c r="I25" s="37">
        <f>SUMIFS(СВЦЭМ!$C$34:$C$777,СВЦЭМ!$A$34:$A$777,$A25,СВЦЭМ!$B$34:$B$777,I$11)+'СЕТ СН'!$F$9+СВЦЭМ!$D$10+'СЕТ СН'!$F$6-'СЕТ СН'!$F$19</f>
        <v>794.5327486399998</v>
      </c>
      <c r="J25" s="37">
        <f>SUMIFS(СВЦЭМ!$C$34:$C$777,СВЦЭМ!$A$34:$A$777,$A25,СВЦЭМ!$B$34:$B$777,J$11)+'СЕТ СН'!$F$9+СВЦЭМ!$D$10+'СЕТ СН'!$F$6-'СЕТ СН'!$F$19</f>
        <v>725.42176784000014</v>
      </c>
      <c r="K25" s="37">
        <f>SUMIFS(СВЦЭМ!$C$34:$C$777,СВЦЭМ!$A$34:$A$777,$A25,СВЦЭМ!$B$34:$B$777,K$11)+'СЕТ СН'!$F$9+СВЦЭМ!$D$10+'СЕТ СН'!$F$6-'СЕТ СН'!$F$19</f>
        <v>620.11471466</v>
      </c>
      <c r="L25" s="37">
        <f>SUMIFS(СВЦЭМ!$C$34:$C$777,СВЦЭМ!$A$34:$A$777,$A25,СВЦЭМ!$B$34:$B$777,L$11)+'СЕТ СН'!$F$9+СВЦЭМ!$D$10+'СЕТ СН'!$F$6-'СЕТ СН'!$F$19</f>
        <v>510.06931051000004</v>
      </c>
      <c r="M25" s="37">
        <f>SUMIFS(СВЦЭМ!$C$34:$C$777,СВЦЭМ!$A$34:$A$777,$A25,СВЦЭМ!$B$34:$B$777,M$11)+'СЕТ СН'!$F$9+СВЦЭМ!$D$10+'СЕТ СН'!$F$6-'СЕТ СН'!$F$19</f>
        <v>497.86080534999985</v>
      </c>
      <c r="N25" s="37">
        <f>SUMIFS(СВЦЭМ!$C$34:$C$777,СВЦЭМ!$A$34:$A$777,$A25,СВЦЭМ!$B$34:$B$777,N$11)+'СЕТ СН'!$F$9+СВЦЭМ!$D$10+'СЕТ СН'!$F$6-'СЕТ СН'!$F$19</f>
        <v>507.96810091000009</v>
      </c>
      <c r="O25" s="37">
        <f>SUMIFS(СВЦЭМ!$C$34:$C$777,СВЦЭМ!$A$34:$A$777,$A25,СВЦЭМ!$B$34:$B$777,O$11)+'СЕТ СН'!$F$9+СВЦЭМ!$D$10+'СЕТ СН'!$F$6-'СЕТ СН'!$F$19</f>
        <v>513.67084188999991</v>
      </c>
      <c r="P25" s="37">
        <f>SUMIFS(СВЦЭМ!$C$34:$C$777,СВЦЭМ!$A$34:$A$777,$A25,СВЦЭМ!$B$34:$B$777,P$11)+'СЕТ СН'!$F$9+СВЦЭМ!$D$10+'СЕТ СН'!$F$6-'СЕТ СН'!$F$19</f>
        <v>520.81828009000003</v>
      </c>
      <c r="Q25" s="37">
        <f>SUMIFS(СВЦЭМ!$C$34:$C$777,СВЦЭМ!$A$34:$A$777,$A25,СВЦЭМ!$B$34:$B$777,Q$11)+'СЕТ СН'!$F$9+СВЦЭМ!$D$10+'СЕТ СН'!$F$6-'СЕТ СН'!$F$19</f>
        <v>524.61167997999985</v>
      </c>
      <c r="R25" s="37">
        <f>SUMIFS(СВЦЭМ!$C$34:$C$777,СВЦЭМ!$A$34:$A$777,$A25,СВЦЭМ!$B$34:$B$777,R$11)+'СЕТ СН'!$F$9+СВЦЭМ!$D$10+'СЕТ СН'!$F$6-'СЕТ СН'!$F$19</f>
        <v>527.56477546999997</v>
      </c>
      <c r="S25" s="37">
        <f>SUMIFS(СВЦЭМ!$C$34:$C$777,СВЦЭМ!$A$34:$A$777,$A25,СВЦЭМ!$B$34:$B$777,S$11)+'СЕТ СН'!$F$9+СВЦЭМ!$D$10+'СЕТ СН'!$F$6-'СЕТ СН'!$F$19</f>
        <v>496.56328136000013</v>
      </c>
      <c r="T25" s="37">
        <f>SUMIFS(СВЦЭМ!$C$34:$C$777,СВЦЭМ!$A$34:$A$777,$A25,СВЦЭМ!$B$34:$B$777,T$11)+'СЕТ СН'!$F$9+СВЦЭМ!$D$10+'СЕТ СН'!$F$6-'СЕТ СН'!$F$19</f>
        <v>457.74454561999994</v>
      </c>
      <c r="U25" s="37">
        <f>SUMIFS(СВЦЭМ!$C$34:$C$777,СВЦЭМ!$A$34:$A$777,$A25,СВЦЭМ!$B$34:$B$777,U$11)+'СЕТ СН'!$F$9+СВЦЭМ!$D$10+'СЕТ СН'!$F$6-'СЕТ СН'!$F$19</f>
        <v>457.73027848000004</v>
      </c>
      <c r="V25" s="37">
        <f>SUMIFS(СВЦЭМ!$C$34:$C$777,СВЦЭМ!$A$34:$A$777,$A25,СВЦЭМ!$B$34:$B$777,V$11)+'СЕТ СН'!$F$9+СВЦЭМ!$D$10+'СЕТ СН'!$F$6-'СЕТ СН'!$F$19</f>
        <v>473.02286493999998</v>
      </c>
      <c r="W25" s="37">
        <f>SUMIFS(СВЦЭМ!$C$34:$C$777,СВЦЭМ!$A$34:$A$777,$A25,СВЦЭМ!$B$34:$B$777,W$11)+'СЕТ СН'!$F$9+СВЦЭМ!$D$10+'СЕТ СН'!$F$6-'СЕТ СН'!$F$19</f>
        <v>532.11043004999999</v>
      </c>
      <c r="X25" s="37">
        <f>SUMIFS(СВЦЭМ!$C$34:$C$777,СВЦЭМ!$A$34:$A$777,$A25,СВЦЭМ!$B$34:$B$777,X$11)+'СЕТ СН'!$F$9+СВЦЭМ!$D$10+'СЕТ СН'!$F$6-'СЕТ СН'!$F$19</f>
        <v>607.94406530000003</v>
      </c>
      <c r="Y25" s="37">
        <f>SUMIFS(СВЦЭМ!$C$34:$C$777,СВЦЭМ!$A$34:$A$777,$A25,СВЦЭМ!$B$34:$B$777,Y$11)+'СЕТ СН'!$F$9+СВЦЭМ!$D$10+'СЕТ СН'!$F$6-'СЕТ СН'!$F$19</f>
        <v>695.58396852999988</v>
      </c>
    </row>
    <row r="26" spans="1:25" ht="15.75" x14ac:dyDescent="0.2">
      <c r="A26" s="36">
        <f t="shared" si="0"/>
        <v>43115</v>
      </c>
      <c r="B26" s="37">
        <f>SUMIFS(СВЦЭМ!$C$34:$C$777,СВЦЭМ!$A$34:$A$777,$A26,СВЦЭМ!$B$34:$B$777,B$11)+'СЕТ СН'!$F$9+СВЦЭМ!$D$10+'СЕТ СН'!$F$6-'СЕТ СН'!$F$19</f>
        <v>718.70284461999984</v>
      </c>
      <c r="C26" s="37">
        <f>SUMIFS(СВЦЭМ!$C$34:$C$777,СВЦЭМ!$A$34:$A$777,$A26,СВЦЭМ!$B$34:$B$777,C$11)+'СЕТ СН'!$F$9+СВЦЭМ!$D$10+'СЕТ СН'!$F$6-'СЕТ СН'!$F$19</f>
        <v>760.65993476999995</v>
      </c>
      <c r="D26" s="37">
        <f>SUMIFS(СВЦЭМ!$C$34:$C$777,СВЦЭМ!$A$34:$A$777,$A26,СВЦЭМ!$B$34:$B$777,D$11)+'СЕТ СН'!$F$9+СВЦЭМ!$D$10+'СЕТ СН'!$F$6-'СЕТ СН'!$F$19</f>
        <v>804.55550581</v>
      </c>
      <c r="E26" s="37">
        <f>SUMIFS(СВЦЭМ!$C$34:$C$777,СВЦЭМ!$A$34:$A$777,$A26,СВЦЭМ!$B$34:$B$777,E$11)+'СЕТ СН'!$F$9+СВЦЭМ!$D$10+'СЕТ СН'!$F$6-'СЕТ СН'!$F$19</f>
        <v>824.83193111999992</v>
      </c>
      <c r="F26" s="37">
        <f>SUMIFS(СВЦЭМ!$C$34:$C$777,СВЦЭМ!$A$34:$A$777,$A26,СВЦЭМ!$B$34:$B$777,F$11)+'СЕТ СН'!$F$9+СВЦЭМ!$D$10+'СЕТ СН'!$F$6-'СЕТ СН'!$F$19</f>
        <v>819.02078711000024</v>
      </c>
      <c r="G26" s="37">
        <f>SUMIFS(СВЦЭМ!$C$34:$C$777,СВЦЭМ!$A$34:$A$777,$A26,СВЦЭМ!$B$34:$B$777,G$11)+'СЕТ СН'!$F$9+СВЦЭМ!$D$10+'СЕТ СН'!$F$6-'СЕТ СН'!$F$19</f>
        <v>799.17617793000011</v>
      </c>
      <c r="H26" s="37">
        <f>SUMIFS(СВЦЭМ!$C$34:$C$777,СВЦЭМ!$A$34:$A$777,$A26,СВЦЭМ!$B$34:$B$777,H$11)+'СЕТ СН'!$F$9+СВЦЭМ!$D$10+'СЕТ СН'!$F$6-'СЕТ СН'!$F$19</f>
        <v>762.44775605999996</v>
      </c>
      <c r="I26" s="37">
        <f>SUMIFS(СВЦЭМ!$C$34:$C$777,СВЦЭМ!$A$34:$A$777,$A26,СВЦЭМ!$B$34:$B$777,I$11)+'СЕТ СН'!$F$9+СВЦЭМ!$D$10+'СЕТ СН'!$F$6-'СЕТ СН'!$F$19</f>
        <v>704.6643991799998</v>
      </c>
      <c r="J26" s="37">
        <f>SUMIFS(СВЦЭМ!$C$34:$C$777,СВЦЭМ!$A$34:$A$777,$A26,СВЦЭМ!$B$34:$B$777,J$11)+'СЕТ СН'!$F$9+СВЦЭМ!$D$10+'СЕТ СН'!$F$6-'СЕТ СН'!$F$19</f>
        <v>673.03211000000022</v>
      </c>
      <c r="K26" s="37">
        <f>SUMIFS(СВЦЭМ!$C$34:$C$777,СВЦЭМ!$A$34:$A$777,$A26,СВЦЭМ!$B$34:$B$777,K$11)+'СЕТ СН'!$F$9+СВЦЭМ!$D$10+'СЕТ СН'!$F$6-'СЕТ СН'!$F$19</f>
        <v>595.66580701999999</v>
      </c>
      <c r="L26" s="37">
        <f>SUMIFS(СВЦЭМ!$C$34:$C$777,СВЦЭМ!$A$34:$A$777,$A26,СВЦЭМ!$B$34:$B$777,L$11)+'СЕТ СН'!$F$9+СВЦЭМ!$D$10+'СЕТ СН'!$F$6-'СЕТ СН'!$F$19</f>
        <v>504.09957750000001</v>
      </c>
      <c r="M26" s="37">
        <f>SUMIFS(СВЦЭМ!$C$34:$C$777,СВЦЭМ!$A$34:$A$777,$A26,СВЦЭМ!$B$34:$B$777,M$11)+'СЕТ СН'!$F$9+СВЦЭМ!$D$10+'СЕТ СН'!$F$6-'СЕТ СН'!$F$19</f>
        <v>489.16713154000001</v>
      </c>
      <c r="N26" s="37">
        <f>SUMIFS(СВЦЭМ!$C$34:$C$777,СВЦЭМ!$A$34:$A$777,$A26,СВЦЭМ!$B$34:$B$777,N$11)+'СЕТ СН'!$F$9+СВЦЭМ!$D$10+'СЕТ СН'!$F$6-'СЕТ СН'!$F$19</f>
        <v>501.01199585000006</v>
      </c>
      <c r="O26" s="37">
        <f>SUMIFS(СВЦЭМ!$C$34:$C$777,СВЦЭМ!$A$34:$A$777,$A26,СВЦЭМ!$B$34:$B$777,O$11)+'СЕТ СН'!$F$9+СВЦЭМ!$D$10+'СЕТ СН'!$F$6-'СЕТ СН'!$F$19</f>
        <v>500.76505886000007</v>
      </c>
      <c r="P26" s="37">
        <f>SUMIFS(СВЦЭМ!$C$34:$C$777,СВЦЭМ!$A$34:$A$777,$A26,СВЦЭМ!$B$34:$B$777,P$11)+'СЕТ СН'!$F$9+СВЦЭМ!$D$10+'СЕТ СН'!$F$6-'СЕТ СН'!$F$19</f>
        <v>500.45493317000012</v>
      </c>
      <c r="Q26" s="37">
        <f>SUMIFS(СВЦЭМ!$C$34:$C$777,СВЦЭМ!$A$34:$A$777,$A26,СВЦЭМ!$B$34:$B$777,Q$11)+'СЕТ СН'!$F$9+СВЦЭМ!$D$10+'СЕТ СН'!$F$6-'СЕТ СН'!$F$19</f>
        <v>506.82486553000001</v>
      </c>
      <c r="R26" s="37">
        <f>SUMIFS(СВЦЭМ!$C$34:$C$777,СВЦЭМ!$A$34:$A$777,$A26,СВЦЭМ!$B$34:$B$777,R$11)+'СЕТ СН'!$F$9+СВЦЭМ!$D$10+'СЕТ СН'!$F$6-'СЕТ СН'!$F$19</f>
        <v>503.72661242000015</v>
      </c>
      <c r="S26" s="37">
        <f>SUMIFS(СВЦЭМ!$C$34:$C$777,СВЦЭМ!$A$34:$A$777,$A26,СВЦЭМ!$B$34:$B$777,S$11)+'СЕТ СН'!$F$9+СВЦЭМ!$D$10+'СЕТ СН'!$F$6-'СЕТ СН'!$F$19</f>
        <v>478.38076349000005</v>
      </c>
      <c r="T26" s="37">
        <f>SUMIFS(СВЦЭМ!$C$34:$C$777,СВЦЭМ!$A$34:$A$777,$A26,СВЦЭМ!$B$34:$B$777,T$11)+'СЕТ СН'!$F$9+СВЦЭМ!$D$10+'СЕТ СН'!$F$6-'СЕТ СН'!$F$19</f>
        <v>446.45699344000002</v>
      </c>
      <c r="U26" s="37">
        <f>SUMIFS(СВЦЭМ!$C$34:$C$777,СВЦЭМ!$A$34:$A$777,$A26,СВЦЭМ!$B$34:$B$777,U$11)+'СЕТ СН'!$F$9+СВЦЭМ!$D$10+'СЕТ СН'!$F$6-'СЕТ СН'!$F$19</f>
        <v>444.77259167</v>
      </c>
      <c r="V26" s="37">
        <f>SUMIFS(СВЦЭМ!$C$34:$C$777,СВЦЭМ!$A$34:$A$777,$A26,СВЦЭМ!$B$34:$B$777,V$11)+'СЕТ СН'!$F$9+СВЦЭМ!$D$10+'СЕТ СН'!$F$6-'СЕТ СН'!$F$19</f>
        <v>460.07786292999992</v>
      </c>
      <c r="W26" s="37">
        <f>SUMIFS(СВЦЭМ!$C$34:$C$777,СВЦЭМ!$A$34:$A$777,$A26,СВЦЭМ!$B$34:$B$777,W$11)+'СЕТ СН'!$F$9+СВЦЭМ!$D$10+'СЕТ СН'!$F$6-'СЕТ СН'!$F$19</f>
        <v>516.1807841399999</v>
      </c>
      <c r="X26" s="37">
        <f>SUMIFS(СВЦЭМ!$C$34:$C$777,СВЦЭМ!$A$34:$A$777,$A26,СВЦЭМ!$B$34:$B$777,X$11)+'СЕТ СН'!$F$9+СВЦЭМ!$D$10+'СЕТ СН'!$F$6-'СЕТ СН'!$F$19</f>
        <v>598.66097610999998</v>
      </c>
      <c r="Y26" s="37">
        <f>SUMIFS(СВЦЭМ!$C$34:$C$777,СВЦЭМ!$A$34:$A$777,$A26,СВЦЭМ!$B$34:$B$777,Y$11)+'СЕТ СН'!$F$9+СВЦЭМ!$D$10+'СЕТ СН'!$F$6-'СЕТ СН'!$F$19</f>
        <v>688.51970436000022</v>
      </c>
    </row>
    <row r="27" spans="1:25" ht="15.75" x14ac:dyDescent="0.2">
      <c r="A27" s="36">
        <f t="shared" si="0"/>
        <v>43116</v>
      </c>
      <c r="B27" s="37">
        <f>SUMIFS(СВЦЭМ!$C$34:$C$777,СВЦЭМ!$A$34:$A$777,$A27,СВЦЭМ!$B$34:$B$777,B$11)+'СЕТ СН'!$F$9+СВЦЭМ!$D$10+'СЕТ СН'!$F$6-'СЕТ СН'!$F$19</f>
        <v>696.97912393999979</v>
      </c>
      <c r="C27" s="37">
        <f>SUMIFS(СВЦЭМ!$C$34:$C$777,СВЦЭМ!$A$34:$A$777,$A27,СВЦЭМ!$B$34:$B$777,C$11)+'СЕТ СН'!$F$9+СВЦЭМ!$D$10+'СЕТ СН'!$F$6-'СЕТ СН'!$F$19</f>
        <v>731.64386522000007</v>
      </c>
      <c r="D27" s="37">
        <f>SUMIFS(СВЦЭМ!$C$34:$C$777,СВЦЭМ!$A$34:$A$777,$A27,СВЦЭМ!$B$34:$B$777,D$11)+'СЕТ СН'!$F$9+СВЦЭМ!$D$10+'СЕТ СН'!$F$6-'СЕТ СН'!$F$19</f>
        <v>769.57896974000016</v>
      </c>
      <c r="E27" s="37">
        <f>SUMIFS(СВЦЭМ!$C$34:$C$777,СВЦЭМ!$A$34:$A$777,$A27,СВЦЭМ!$B$34:$B$777,E$11)+'СЕТ СН'!$F$9+СВЦЭМ!$D$10+'СЕТ СН'!$F$6-'СЕТ СН'!$F$19</f>
        <v>762.41455737999979</v>
      </c>
      <c r="F27" s="37">
        <f>SUMIFS(СВЦЭМ!$C$34:$C$777,СВЦЭМ!$A$34:$A$777,$A27,СВЦЭМ!$B$34:$B$777,F$11)+'СЕТ СН'!$F$9+СВЦЭМ!$D$10+'СЕТ СН'!$F$6-'СЕТ СН'!$F$19</f>
        <v>745.37667162999981</v>
      </c>
      <c r="G27" s="37">
        <f>SUMIFS(СВЦЭМ!$C$34:$C$777,СВЦЭМ!$A$34:$A$777,$A27,СВЦЭМ!$B$34:$B$777,G$11)+'СЕТ СН'!$F$9+СВЦЭМ!$D$10+'СЕТ СН'!$F$6-'СЕТ СН'!$F$19</f>
        <v>735.30259498999987</v>
      </c>
      <c r="H27" s="37">
        <f>SUMIFS(СВЦЭМ!$C$34:$C$777,СВЦЭМ!$A$34:$A$777,$A27,СВЦЭМ!$B$34:$B$777,H$11)+'СЕТ СН'!$F$9+СВЦЭМ!$D$10+'СЕТ СН'!$F$6-'СЕТ СН'!$F$19</f>
        <v>720.08862003000024</v>
      </c>
      <c r="I27" s="37">
        <f>SUMIFS(СВЦЭМ!$C$34:$C$777,СВЦЭМ!$A$34:$A$777,$A27,СВЦЭМ!$B$34:$B$777,I$11)+'СЕТ СН'!$F$9+СВЦЭМ!$D$10+'СЕТ СН'!$F$6-'СЕТ СН'!$F$19</f>
        <v>654.05331867000007</v>
      </c>
      <c r="J27" s="37">
        <f>SUMIFS(СВЦЭМ!$C$34:$C$777,СВЦЭМ!$A$34:$A$777,$A27,СВЦЭМ!$B$34:$B$777,J$11)+'СЕТ СН'!$F$9+СВЦЭМ!$D$10+'СЕТ СН'!$F$6-'СЕТ СН'!$F$19</f>
        <v>616.76287177000006</v>
      </c>
      <c r="K27" s="37">
        <f>SUMIFS(СВЦЭМ!$C$34:$C$777,СВЦЭМ!$A$34:$A$777,$A27,СВЦЭМ!$B$34:$B$777,K$11)+'СЕТ СН'!$F$9+СВЦЭМ!$D$10+'СЕТ СН'!$F$6-'СЕТ СН'!$F$19</f>
        <v>528.55350973999987</v>
      </c>
      <c r="L27" s="37">
        <f>SUMIFS(СВЦЭМ!$C$34:$C$777,СВЦЭМ!$A$34:$A$777,$A27,СВЦЭМ!$B$34:$B$777,L$11)+'СЕТ СН'!$F$9+СВЦЭМ!$D$10+'СЕТ СН'!$F$6-'СЕТ СН'!$F$19</f>
        <v>490.80646875000014</v>
      </c>
      <c r="M27" s="37">
        <f>SUMIFS(СВЦЭМ!$C$34:$C$777,СВЦЭМ!$A$34:$A$777,$A27,СВЦЭМ!$B$34:$B$777,M$11)+'СЕТ СН'!$F$9+СВЦЭМ!$D$10+'СЕТ СН'!$F$6-'СЕТ СН'!$F$19</f>
        <v>497.04791541999987</v>
      </c>
      <c r="N27" s="37">
        <f>SUMIFS(СВЦЭМ!$C$34:$C$777,СВЦЭМ!$A$34:$A$777,$A27,СВЦЭМ!$B$34:$B$777,N$11)+'СЕТ СН'!$F$9+СВЦЭМ!$D$10+'СЕТ СН'!$F$6-'СЕТ СН'!$F$19</f>
        <v>511.96087789000001</v>
      </c>
      <c r="O27" s="37">
        <f>SUMIFS(СВЦЭМ!$C$34:$C$777,СВЦЭМ!$A$34:$A$777,$A27,СВЦЭМ!$B$34:$B$777,O$11)+'СЕТ СН'!$F$9+СВЦЭМ!$D$10+'СЕТ СН'!$F$6-'СЕТ СН'!$F$19</f>
        <v>519.39118249000001</v>
      </c>
      <c r="P27" s="37">
        <f>SUMIFS(СВЦЭМ!$C$34:$C$777,СВЦЭМ!$A$34:$A$777,$A27,СВЦЭМ!$B$34:$B$777,P$11)+'СЕТ СН'!$F$9+СВЦЭМ!$D$10+'СЕТ СН'!$F$6-'СЕТ СН'!$F$19</f>
        <v>530.33174399000006</v>
      </c>
      <c r="Q27" s="37">
        <f>SUMIFS(СВЦЭМ!$C$34:$C$777,СВЦЭМ!$A$34:$A$777,$A27,СВЦЭМ!$B$34:$B$777,Q$11)+'СЕТ СН'!$F$9+СВЦЭМ!$D$10+'СЕТ СН'!$F$6-'СЕТ СН'!$F$19</f>
        <v>534.25550211000007</v>
      </c>
      <c r="R27" s="37">
        <f>SUMIFS(СВЦЭМ!$C$34:$C$777,СВЦЭМ!$A$34:$A$777,$A27,СВЦЭМ!$B$34:$B$777,R$11)+'СЕТ СН'!$F$9+СВЦЭМ!$D$10+'СЕТ СН'!$F$6-'СЕТ СН'!$F$19</f>
        <v>535.02185255999996</v>
      </c>
      <c r="S27" s="37">
        <f>SUMIFS(СВЦЭМ!$C$34:$C$777,СВЦЭМ!$A$34:$A$777,$A27,СВЦЭМ!$B$34:$B$777,S$11)+'СЕТ СН'!$F$9+СВЦЭМ!$D$10+'СЕТ СН'!$F$6-'СЕТ СН'!$F$19</f>
        <v>516.63423220000016</v>
      </c>
      <c r="T27" s="37">
        <f>SUMIFS(СВЦЭМ!$C$34:$C$777,СВЦЭМ!$A$34:$A$777,$A27,СВЦЭМ!$B$34:$B$777,T$11)+'СЕТ СН'!$F$9+СВЦЭМ!$D$10+'СЕТ СН'!$F$6-'СЕТ СН'!$F$19</f>
        <v>472.67888305000008</v>
      </c>
      <c r="U27" s="37">
        <f>SUMIFS(СВЦЭМ!$C$34:$C$777,СВЦЭМ!$A$34:$A$777,$A27,СВЦЭМ!$B$34:$B$777,U$11)+'СЕТ СН'!$F$9+СВЦЭМ!$D$10+'СЕТ СН'!$F$6-'СЕТ СН'!$F$19</f>
        <v>470.92861492999998</v>
      </c>
      <c r="V27" s="37">
        <f>SUMIFS(СВЦЭМ!$C$34:$C$777,СВЦЭМ!$A$34:$A$777,$A27,СВЦЭМ!$B$34:$B$777,V$11)+'СЕТ СН'!$F$9+СВЦЭМ!$D$10+'СЕТ СН'!$F$6-'СЕТ СН'!$F$19</f>
        <v>489.38213581000002</v>
      </c>
      <c r="W27" s="37">
        <f>SUMIFS(СВЦЭМ!$C$34:$C$777,СВЦЭМ!$A$34:$A$777,$A27,СВЦЭМ!$B$34:$B$777,W$11)+'СЕТ СН'!$F$9+СВЦЭМ!$D$10+'СЕТ СН'!$F$6-'СЕТ СН'!$F$19</f>
        <v>506.39829795000003</v>
      </c>
      <c r="X27" s="37">
        <f>SUMIFS(СВЦЭМ!$C$34:$C$777,СВЦЭМ!$A$34:$A$777,$A27,СВЦЭМ!$B$34:$B$777,X$11)+'СЕТ СН'!$F$9+СВЦЭМ!$D$10+'СЕТ СН'!$F$6-'СЕТ СН'!$F$19</f>
        <v>568.08343845999991</v>
      </c>
      <c r="Y27" s="37">
        <f>SUMIFS(СВЦЭМ!$C$34:$C$777,СВЦЭМ!$A$34:$A$777,$A27,СВЦЭМ!$B$34:$B$777,Y$11)+'СЕТ СН'!$F$9+СВЦЭМ!$D$10+'СЕТ СН'!$F$6-'СЕТ СН'!$F$19</f>
        <v>641.76254596999991</v>
      </c>
    </row>
    <row r="28" spans="1:25" ht="15.75" x14ac:dyDescent="0.2">
      <c r="A28" s="36">
        <f t="shared" si="0"/>
        <v>43117</v>
      </c>
      <c r="B28" s="37">
        <f>SUMIFS(СВЦЭМ!$C$34:$C$777,СВЦЭМ!$A$34:$A$777,$A28,СВЦЭМ!$B$34:$B$777,B$11)+'СЕТ СН'!$F$9+СВЦЭМ!$D$10+'СЕТ СН'!$F$6-'СЕТ СН'!$F$19</f>
        <v>710.7967135199998</v>
      </c>
      <c r="C28" s="37">
        <f>SUMIFS(СВЦЭМ!$C$34:$C$777,СВЦЭМ!$A$34:$A$777,$A28,СВЦЭМ!$B$34:$B$777,C$11)+'СЕТ СН'!$F$9+СВЦЭМ!$D$10+'СЕТ СН'!$F$6-'СЕТ СН'!$F$19</f>
        <v>755.93543654999996</v>
      </c>
      <c r="D28" s="37">
        <f>SUMIFS(СВЦЭМ!$C$34:$C$777,СВЦЭМ!$A$34:$A$777,$A28,СВЦЭМ!$B$34:$B$777,D$11)+'СЕТ СН'!$F$9+СВЦЭМ!$D$10+'СЕТ СН'!$F$6-'СЕТ СН'!$F$19</f>
        <v>801.53481568000018</v>
      </c>
      <c r="E28" s="37">
        <f>SUMIFS(СВЦЭМ!$C$34:$C$777,СВЦЭМ!$A$34:$A$777,$A28,СВЦЭМ!$B$34:$B$777,E$11)+'СЕТ СН'!$F$9+СВЦЭМ!$D$10+'СЕТ СН'!$F$6-'СЕТ СН'!$F$19</f>
        <v>814.76199745999986</v>
      </c>
      <c r="F28" s="37">
        <f>SUMIFS(СВЦЭМ!$C$34:$C$777,СВЦЭМ!$A$34:$A$777,$A28,СВЦЭМ!$B$34:$B$777,F$11)+'СЕТ СН'!$F$9+СВЦЭМ!$D$10+'СЕТ СН'!$F$6-'СЕТ СН'!$F$19</f>
        <v>818.23018453999987</v>
      </c>
      <c r="G28" s="37">
        <f>SUMIFS(СВЦЭМ!$C$34:$C$777,СВЦЭМ!$A$34:$A$777,$A28,СВЦЭМ!$B$34:$B$777,G$11)+'СЕТ СН'!$F$9+СВЦЭМ!$D$10+'СЕТ СН'!$F$6-'СЕТ СН'!$F$19</f>
        <v>793.46457650000013</v>
      </c>
      <c r="H28" s="37">
        <f>SUMIFS(СВЦЭМ!$C$34:$C$777,СВЦЭМ!$A$34:$A$777,$A28,СВЦЭМ!$B$34:$B$777,H$11)+'СЕТ СН'!$F$9+СВЦЭМ!$D$10+'СЕТ СН'!$F$6-'СЕТ СН'!$F$19</f>
        <v>730.65743424999994</v>
      </c>
      <c r="I28" s="37">
        <f>SUMIFS(СВЦЭМ!$C$34:$C$777,СВЦЭМ!$A$34:$A$777,$A28,СВЦЭМ!$B$34:$B$777,I$11)+'СЕТ СН'!$F$9+СВЦЭМ!$D$10+'СЕТ СН'!$F$6-'СЕТ СН'!$F$19</f>
        <v>656.88746012000013</v>
      </c>
      <c r="J28" s="37">
        <f>SUMIFS(СВЦЭМ!$C$34:$C$777,СВЦЭМ!$A$34:$A$777,$A28,СВЦЭМ!$B$34:$B$777,J$11)+'СЕТ СН'!$F$9+СВЦЭМ!$D$10+'СЕТ СН'!$F$6-'СЕТ СН'!$F$19</f>
        <v>599.82037606000006</v>
      </c>
      <c r="K28" s="37">
        <f>SUMIFS(СВЦЭМ!$C$34:$C$777,СВЦЭМ!$A$34:$A$777,$A28,СВЦЭМ!$B$34:$B$777,K$11)+'СЕТ СН'!$F$9+СВЦЭМ!$D$10+'СЕТ СН'!$F$6-'СЕТ СН'!$F$19</f>
        <v>527.62273143999994</v>
      </c>
      <c r="L28" s="37">
        <f>SUMIFS(СВЦЭМ!$C$34:$C$777,СВЦЭМ!$A$34:$A$777,$A28,СВЦЭМ!$B$34:$B$777,L$11)+'СЕТ СН'!$F$9+СВЦЭМ!$D$10+'СЕТ СН'!$F$6-'СЕТ СН'!$F$19</f>
        <v>496.65954240999997</v>
      </c>
      <c r="M28" s="37">
        <f>SUMIFS(СВЦЭМ!$C$34:$C$777,СВЦЭМ!$A$34:$A$777,$A28,СВЦЭМ!$B$34:$B$777,M$11)+'СЕТ СН'!$F$9+СВЦЭМ!$D$10+'СЕТ СН'!$F$6-'СЕТ СН'!$F$19</f>
        <v>501.40381530000002</v>
      </c>
      <c r="N28" s="37">
        <f>SUMIFS(СВЦЭМ!$C$34:$C$777,СВЦЭМ!$A$34:$A$777,$A28,СВЦЭМ!$B$34:$B$777,N$11)+'СЕТ СН'!$F$9+СВЦЭМ!$D$10+'СЕТ СН'!$F$6-'СЕТ СН'!$F$19</f>
        <v>507.50903462000008</v>
      </c>
      <c r="O28" s="37">
        <f>SUMIFS(СВЦЭМ!$C$34:$C$777,СВЦЭМ!$A$34:$A$777,$A28,СВЦЭМ!$B$34:$B$777,O$11)+'СЕТ СН'!$F$9+СВЦЭМ!$D$10+'СЕТ СН'!$F$6-'СЕТ СН'!$F$19</f>
        <v>513.59734177000007</v>
      </c>
      <c r="P28" s="37">
        <f>SUMIFS(СВЦЭМ!$C$34:$C$777,СВЦЭМ!$A$34:$A$777,$A28,СВЦЭМ!$B$34:$B$777,P$11)+'СЕТ СН'!$F$9+СВЦЭМ!$D$10+'СЕТ СН'!$F$6-'СЕТ СН'!$F$19</f>
        <v>529.62456626000005</v>
      </c>
      <c r="Q28" s="37">
        <f>SUMIFS(СВЦЭМ!$C$34:$C$777,СВЦЭМ!$A$34:$A$777,$A28,СВЦЭМ!$B$34:$B$777,Q$11)+'СЕТ СН'!$F$9+СВЦЭМ!$D$10+'СЕТ СН'!$F$6-'СЕТ СН'!$F$19</f>
        <v>540.13430819999996</v>
      </c>
      <c r="R28" s="37">
        <f>SUMIFS(СВЦЭМ!$C$34:$C$777,СВЦЭМ!$A$34:$A$777,$A28,СВЦЭМ!$B$34:$B$777,R$11)+'СЕТ СН'!$F$9+СВЦЭМ!$D$10+'СЕТ СН'!$F$6-'СЕТ СН'!$F$19</f>
        <v>550.43768785999998</v>
      </c>
      <c r="S28" s="37">
        <f>SUMIFS(СВЦЭМ!$C$34:$C$777,СВЦЭМ!$A$34:$A$777,$A28,СВЦЭМ!$B$34:$B$777,S$11)+'СЕТ СН'!$F$9+СВЦЭМ!$D$10+'СЕТ СН'!$F$6-'СЕТ СН'!$F$19</f>
        <v>545.45745017000002</v>
      </c>
      <c r="T28" s="37">
        <f>SUMIFS(СВЦЭМ!$C$34:$C$777,СВЦЭМ!$A$34:$A$777,$A28,СВЦЭМ!$B$34:$B$777,T$11)+'СЕТ СН'!$F$9+СВЦЭМ!$D$10+'СЕТ СН'!$F$6-'СЕТ СН'!$F$19</f>
        <v>521.97128446999989</v>
      </c>
      <c r="U28" s="37">
        <f>SUMIFS(СВЦЭМ!$C$34:$C$777,СВЦЭМ!$A$34:$A$777,$A28,СВЦЭМ!$B$34:$B$777,U$11)+'СЕТ СН'!$F$9+СВЦЭМ!$D$10+'СЕТ СН'!$F$6-'СЕТ СН'!$F$19</f>
        <v>535.51283670999999</v>
      </c>
      <c r="V28" s="37">
        <f>SUMIFS(СВЦЭМ!$C$34:$C$777,СВЦЭМ!$A$34:$A$777,$A28,СВЦЭМ!$B$34:$B$777,V$11)+'СЕТ СН'!$F$9+СВЦЭМ!$D$10+'СЕТ СН'!$F$6-'СЕТ СН'!$F$19</f>
        <v>552.65968508000003</v>
      </c>
      <c r="W28" s="37">
        <f>SUMIFS(СВЦЭМ!$C$34:$C$777,СВЦЭМ!$A$34:$A$777,$A28,СВЦЭМ!$B$34:$B$777,W$11)+'СЕТ СН'!$F$9+СВЦЭМ!$D$10+'СЕТ СН'!$F$6-'СЕТ СН'!$F$19</f>
        <v>542.79703230000007</v>
      </c>
      <c r="X28" s="37">
        <f>SUMIFS(СВЦЭМ!$C$34:$C$777,СВЦЭМ!$A$34:$A$777,$A28,СВЦЭМ!$B$34:$B$777,X$11)+'СЕТ СН'!$F$9+СВЦЭМ!$D$10+'СЕТ СН'!$F$6-'СЕТ СН'!$F$19</f>
        <v>564.54145531999995</v>
      </c>
      <c r="Y28" s="37">
        <f>SUMIFS(СВЦЭМ!$C$34:$C$777,СВЦЭМ!$A$34:$A$777,$A28,СВЦЭМ!$B$34:$B$777,Y$11)+'СЕТ СН'!$F$9+СВЦЭМ!$D$10+'СЕТ СН'!$F$6-'СЕТ СН'!$F$19</f>
        <v>646.81244900000013</v>
      </c>
    </row>
    <row r="29" spans="1:25" ht="15.75" x14ac:dyDescent="0.2">
      <c r="A29" s="36">
        <f t="shared" si="0"/>
        <v>43118</v>
      </c>
      <c r="B29" s="37">
        <f>SUMIFS(СВЦЭМ!$C$34:$C$777,СВЦЭМ!$A$34:$A$777,$A29,СВЦЭМ!$B$34:$B$777,B$11)+'СЕТ СН'!$F$9+СВЦЭМ!$D$10+'СЕТ СН'!$F$6-'СЕТ СН'!$F$19</f>
        <v>729.1514260199998</v>
      </c>
      <c r="C29" s="37">
        <f>SUMIFS(СВЦЭМ!$C$34:$C$777,СВЦЭМ!$A$34:$A$777,$A29,СВЦЭМ!$B$34:$B$777,C$11)+'СЕТ СН'!$F$9+СВЦЭМ!$D$10+'СЕТ СН'!$F$6-'СЕТ СН'!$F$19</f>
        <v>782.32813417</v>
      </c>
      <c r="D29" s="37">
        <f>SUMIFS(СВЦЭМ!$C$34:$C$777,СВЦЭМ!$A$34:$A$777,$A29,СВЦЭМ!$B$34:$B$777,D$11)+'СЕТ СН'!$F$9+СВЦЭМ!$D$10+'СЕТ СН'!$F$6-'СЕТ СН'!$F$19</f>
        <v>825.60991385999989</v>
      </c>
      <c r="E29" s="37">
        <f>SUMIFS(СВЦЭМ!$C$34:$C$777,СВЦЭМ!$A$34:$A$777,$A29,СВЦЭМ!$B$34:$B$777,E$11)+'СЕТ СН'!$F$9+СВЦЭМ!$D$10+'СЕТ СН'!$F$6-'СЕТ СН'!$F$19</f>
        <v>833.25924954999994</v>
      </c>
      <c r="F29" s="37">
        <f>SUMIFS(СВЦЭМ!$C$34:$C$777,СВЦЭМ!$A$34:$A$777,$A29,СВЦЭМ!$B$34:$B$777,F$11)+'СЕТ СН'!$F$9+СВЦЭМ!$D$10+'СЕТ СН'!$F$6-'СЕТ СН'!$F$19</f>
        <v>831.74455438999996</v>
      </c>
      <c r="G29" s="37">
        <f>SUMIFS(СВЦЭМ!$C$34:$C$777,СВЦЭМ!$A$34:$A$777,$A29,СВЦЭМ!$B$34:$B$777,G$11)+'СЕТ СН'!$F$9+СВЦЭМ!$D$10+'СЕТ СН'!$F$6-'СЕТ СН'!$F$19</f>
        <v>809.86356167999986</v>
      </c>
      <c r="H29" s="37">
        <f>SUMIFS(СВЦЭМ!$C$34:$C$777,СВЦЭМ!$A$34:$A$777,$A29,СВЦЭМ!$B$34:$B$777,H$11)+'СЕТ СН'!$F$9+СВЦЭМ!$D$10+'СЕТ СН'!$F$6-'СЕТ СН'!$F$19</f>
        <v>749.67047422000007</v>
      </c>
      <c r="I29" s="37">
        <f>SUMIFS(СВЦЭМ!$C$34:$C$777,СВЦЭМ!$A$34:$A$777,$A29,СВЦЭМ!$B$34:$B$777,I$11)+'СЕТ СН'!$F$9+СВЦЭМ!$D$10+'СЕТ СН'!$F$6-'СЕТ СН'!$F$19</f>
        <v>674.24542885999983</v>
      </c>
      <c r="J29" s="37">
        <f>SUMIFS(СВЦЭМ!$C$34:$C$777,СВЦЭМ!$A$34:$A$777,$A29,СВЦЭМ!$B$34:$B$777,J$11)+'СЕТ СН'!$F$9+СВЦЭМ!$D$10+'СЕТ СН'!$F$6-'СЕТ СН'!$F$19</f>
        <v>622.49503007999999</v>
      </c>
      <c r="K29" s="37">
        <f>SUMIFS(СВЦЭМ!$C$34:$C$777,СВЦЭМ!$A$34:$A$777,$A29,СВЦЭМ!$B$34:$B$777,K$11)+'СЕТ СН'!$F$9+СВЦЭМ!$D$10+'СЕТ СН'!$F$6-'СЕТ СН'!$F$19</f>
        <v>548.23690739999995</v>
      </c>
      <c r="L29" s="37">
        <f>SUMIFS(СВЦЭМ!$C$34:$C$777,СВЦЭМ!$A$34:$A$777,$A29,СВЦЭМ!$B$34:$B$777,L$11)+'СЕТ СН'!$F$9+СВЦЭМ!$D$10+'СЕТ СН'!$F$6-'СЕТ СН'!$F$19</f>
        <v>514.57601798999997</v>
      </c>
      <c r="M29" s="37">
        <f>SUMIFS(СВЦЭМ!$C$34:$C$777,СВЦЭМ!$A$34:$A$777,$A29,СВЦЭМ!$B$34:$B$777,M$11)+'СЕТ СН'!$F$9+СВЦЭМ!$D$10+'СЕТ СН'!$F$6-'СЕТ СН'!$F$19</f>
        <v>519.38120957000012</v>
      </c>
      <c r="N29" s="37">
        <f>SUMIFS(СВЦЭМ!$C$34:$C$777,СВЦЭМ!$A$34:$A$777,$A29,СВЦЭМ!$B$34:$B$777,N$11)+'СЕТ СН'!$F$9+СВЦЭМ!$D$10+'СЕТ СН'!$F$6-'СЕТ СН'!$F$19</f>
        <v>530.20468312000014</v>
      </c>
      <c r="O29" s="37">
        <f>SUMIFS(СВЦЭМ!$C$34:$C$777,СВЦЭМ!$A$34:$A$777,$A29,СВЦЭМ!$B$34:$B$777,O$11)+'СЕТ СН'!$F$9+СВЦЭМ!$D$10+'СЕТ СН'!$F$6-'СЕТ СН'!$F$19</f>
        <v>527.47057800000005</v>
      </c>
      <c r="P29" s="37">
        <f>SUMIFS(СВЦЭМ!$C$34:$C$777,СВЦЭМ!$A$34:$A$777,$A29,СВЦЭМ!$B$34:$B$777,P$11)+'СЕТ СН'!$F$9+СВЦЭМ!$D$10+'СЕТ СН'!$F$6-'СЕТ СН'!$F$19</f>
        <v>543.27470468000013</v>
      </c>
      <c r="Q29" s="37">
        <f>SUMIFS(СВЦЭМ!$C$34:$C$777,СВЦЭМ!$A$34:$A$777,$A29,СВЦЭМ!$B$34:$B$777,Q$11)+'СЕТ СН'!$F$9+СВЦЭМ!$D$10+'СЕТ СН'!$F$6-'СЕТ СН'!$F$19</f>
        <v>563.85729185000002</v>
      </c>
      <c r="R29" s="37">
        <f>SUMIFS(СВЦЭМ!$C$34:$C$777,СВЦЭМ!$A$34:$A$777,$A29,СВЦЭМ!$B$34:$B$777,R$11)+'СЕТ СН'!$F$9+СВЦЭМ!$D$10+'СЕТ СН'!$F$6-'СЕТ СН'!$F$19</f>
        <v>562.4429584400001</v>
      </c>
      <c r="S29" s="37">
        <f>SUMIFS(СВЦЭМ!$C$34:$C$777,СВЦЭМ!$A$34:$A$777,$A29,СВЦЭМ!$B$34:$B$777,S$11)+'СЕТ СН'!$F$9+СВЦЭМ!$D$10+'СЕТ СН'!$F$6-'СЕТ СН'!$F$19</f>
        <v>551.23145108000006</v>
      </c>
      <c r="T29" s="37">
        <f>SUMIFS(СВЦЭМ!$C$34:$C$777,СВЦЭМ!$A$34:$A$777,$A29,СВЦЭМ!$B$34:$B$777,T$11)+'СЕТ СН'!$F$9+СВЦЭМ!$D$10+'СЕТ СН'!$F$6-'СЕТ СН'!$F$19</f>
        <v>514.01158716999987</v>
      </c>
      <c r="U29" s="37">
        <f>SUMIFS(СВЦЭМ!$C$34:$C$777,СВЦЭМ!$A$34:$A$777,$A29,СВЦЭМ!$B$34:$B$777,U$11)+'СЕТ СН'!$F$9+СВЦЭМ!$D$10+'СЕТ СН'!$F$6-'СЕТ СН'!$F$19</f>
        <v>525.07225419999997</v>
      </c>
      <c r="V29" s="37">
        <f>SUMIFS(СВЦЭМ!$C$34:$C$777,СВЦЭМ!$A$34:$A$777,$A29,СВЦЭМ!$B$34:$B$777,V$11)+'СЕТ СН'!$F$9+СВЦЭМ!$D$10+'СЕТ СН'!$F$6-'СЕТ СН'!$F$19</f>
        <v>542.92582684999991</v>
      </c>
      <c r="W29" s="37">
        <f>SUMIFS(СВЦЭМ!$C$34:$C$777,СВЦЭМ!$A$34:$A$777,$A29,СВЦЭМ!$B$34:$B$777,W$11)+'СЕТ СН'!$F$9+СВЦЭМ!$D$10+'СЕТ СН'!$F$6-'СЕТ СН'!$F$19</f>
        <v>549.11457684000004</v>
      </c>
      <c r="X29" s="37">
        <f>SUMIFS(СВЦЭМ!$C$34:$C$777,СВЦЭМ!$A$34:$A$777,$A29,СВЦЭМ!$B$34:$B$777,X$11)+'СЕТ СН'!$F$9+СВЦЭМ!$D$10+'СЕТ СН'!$F$6-'СЕТ СН'!$F$19</f>
        <v>608.67021398000009</v>
      </c>
      <c r="Y29" s="37">
        <f>SUMIFS(СВЦЭМ!$C$34:$C$777,СВЦЭМ!$A$34:$A$777,$A29,СВЦЭМ!$B$34:$B$777,Y$11)+'СЕТ СН'!$F$9+СВЦЭМ!$D$10+'СЕТ СН'!$F$6-'СЕТ СН'!$F$19</f>
        <v>692.14785219999987</v>
      </c>
    </row>
    <row r="30" spans="1:25" ht="15.75" x14ac:dyDescent="0.2">
      <c r="A30" s="36">
        <f t="shared" si="0"/>
        <v>43119</v>
      </c>
      <c r="B30" s="37">
        <f>SUMIFS(СВЦЭМ!$C$34:$C$777,СВЦЭМ!$A$34:$A$777,$A30,СВЦЭМ!$B$34:$B$777,B$11)+'СЕТ СН'!$F$9+СВЦЭМ!$D$10+'СЕТ СН'!$F$6-'СЕТ СН'!$F$19</f>
        <v>707.8793844600001</v>
      </c>
      <c r="C30" s="37">
        <f>SUMIFS(СВЦЭМ!$C$34:$C$777,СВЦЭМ!$A$34:$A$777,$A30,СВЦЭМ!$B$34:$B$777,C$11)+'СЕТ СН'!$F$9+СВЦЭМ!$D$10+'СЕТ СН'!$F$6-'СЕТ СН'!$F$19</f>
        <v>755.13592862999997</v>
      </c>
      <c r="D30" s="37">
        <f>SUMIFS(СВЦЭМ!$C$34:$C$777,СВЦЭМ!$A$34:$A$777,$A30,СВЦЭМ!$B$34:$B$777,D$11)+'СЕТ СН'!$F$9+СВЦЭМ!$D$10+'СЕТ СН'!$F$6-'СЕТ СН'!$F$19</f>
        <v>802.37240911999982</v>
      </c>
      <c r="E30" s="37">
        <f>SUMIFS(СВЦЭМ!$C$34:$C$777,СВЦЭМ!$A$34:$A$777,$A30,СВЦЭМ!$B$34:$B$777,E$11)+'СЕТ СН'!$F$9+СВЦЭМ!$D$10+'СЕТ СН'!$F$6-'СЕТ СН'!$F$19</f>
        <v>810.65767062999987</v>
      </c>
      <c r="F30" s="37">
        <f>SUMIFS(СВЦЭМ!$C$34:$C$777,СВЦЭМ!$A$34:$A$777,$A30,СВЦЭМ!$B$34:$B$777,F$11)+'СЕТ СН'!$F$9+СВЦЭМ!$D$10+'СЕТ СН'!$F$6-'СЕТ СН'!$F$19</f>
        <v>811.40863993999994</v>
      </c>
      <c r="G30" s="37">
        <f>SUMIFS(СВЦЭМ!$C$34:$C$777,СВЦЭМ!$A$34:$A$777,$A30,СВЦЭМ!$B$34:$B$777,G$11)+'СЕТ СН'!$F$9+СВЦЭМ!$D$10+'СЕТ СН'!$F$6-'СЕТ СН'!$F$19</f>
        <v>789.62083864999988</v>
      </c>
      <c r="H30" s="37">
        <f>SUMIFS(СВЦЭМ!$C$34:$C$777,СВЦЭМ!$A$34:$A$777,$A30,СВЦЭМ!$B$34:$B$777,H$11)+'СЕТ СН'!$F$9+СВЦЭМ!$D$10+'СЕТ СН'!$F$6-'СЕТ СН'!$F$19</f>
        <v>733.74026714000013</v>
      </c>
      <c r="I30" s="37">
        <f>SUMIFS(СВЦЭМ!$C$34:$C$777,СВЦЭМ!$A$34:$A$777,$A30,СВЦЭМ!$B$34:$B$777,I$11)+'СЕТ СН'!$F$9+СВЦЭМ!$D$10+'СЕТ СН'!$F$6-'СЕТ СН'!$F$19</f>
        <v>663.93903302000001</v>
      </c>
      <c r="J30" s="37">
        <f>SUMIFS(СВЦЭМ!$C$34:$C$777,СВЦЭМ!$A$34:$A$777,$A30,СВЦЭМ!$B$34:$B$777,J$11)+'СЕТ СН'!$F$9+СВЦЭМ!$D$10+'СЕТ СН'!$F$6-'СЕТ СН'!$F$19</f>
        <v>613.53357770000014</v>
      </c>
      <c r="K30" s="37">
        <f>SUMIFS(СВЦЭМ!$C$34:$C$777,СВЦЭМ!$A$34:$A$777,$A30,СВЦЭМ!$B$34:$B$777,K$11)+'СЕТ СН'!$F$9+СВЦЭМ!$D$10+'СЕТ СН'!$F$6-'СЕТ СН'!$F$19</f>
        <v>549.53914485000007</v>
      </c>
      <c r="L30" s="37">
        <f>SUMIFS(СВЦЭМ!$C$34:$C$777,СВЦЭМ!$A$34:$A$777,$A30,СВЦЭМ!$B$34:$B$777,L$11)+'СЕТ СН'!$F$9+СВЦЭМ!$D$10+'СЕТ СН'!$F$6-'СЕТ СН'!$F$19</f>
        <v>526.51509622000015</v>
      </c>
      <c r="M30" s="37">
        <f>SUMIFS(СВЦЭМ!$C$34:$C$777,СВЦЭМ!$A$34:$A$777,$A30,СВЦЭМ!$B$34:$B$777,M$11)+'СЕТ СН'!$F$9+СВЦЭМ!$D$10+'СЕТ СН'!$F$6-'СЕТ СН'!$F$19</f>
        <v>532.26509000999988</v>
      </c>
      <c r="N30" s="37">
        <f>SUMIFS(СВЦЭМ!$C$34:$C$777,СВЦЭМ!$A$34:$A$777,$A30,СВЦЭМ!$B$34:$B$777,N$11)+'СЕТ СН'!$F$9+СВЦЭМ!$D$10+'СЕТ СН'!$F$6-'СЕТ СН'!$F$19</f>
        <v>547.50518982999995</v>
      </c>
      <c r="O30" s="37">
        <f>SUMIFS(СВЦЭМ!$C$34:$C$777,СВЦЭМ!$A$34:$A$777,$A30,СВЦЭМ!$B$34:$B$777,O$11)+'СЕТ СН'!$F$9+СВЦЭМ!$D$10+'СЕТ СН'!$F$6-'СЕТ СН'!$F$19</f>
        <v>541.00099783000007</v>
      </c>
      <c r="P30" s="37">
        <f>SUMIFS(СВЦЭМ!$C$34:$C$777,СВЦЭМ!$A$34:$A$777,$A30,СВЦЭМ!$B$34:$B$777,P$11)+'СЕТ СН'!$F$9+СВЦЭМ!$D$10+'СЕТ СН'!$F$6-'СЕТ СН'!$F$19</f>
        <v>558.83452872999999</v>
      </c>
      <c r="Q30" s="37">
        <f>SUMIFS(СВЦЭМ!$C$34:$C$777,СВЦЭМ!$A$34:$A$777,$A30,СВЦЭМ!$B$34:$B$777,Q$11)+'СЕТ СН'!$F$9+СВЦЭМ!$D$10+'СЕТ СН'!$F$6-'СЕТ СН'!$F$19</f>
        <v>569.60066572000017</v>
      </c>
      <c r="R30" s="37">
        <f>SUMIFS(СВЦЭМ!$C$34:$C$777,СВЦЭМ!$A$34:$A$777,$A30,СВЦЭМ!$B$34:$B$777,R$11)+'СЕТ СН'!$F$9+СВЦЭМ!$D$10+'СЕТ СН'!$F$6-'СЕТ СН'!$F$19</f>
        <v>574.65044609000017</v>
      </c>
      <c r="S30" s="37">
        <f>SUMIFS(СВЦЭМ!$C$34:$C$777,СВЦЭМ!$A$34:$A$777,$A30,СВЦЭМ!$B$34:$B$777,S$11)+'СЕТ СН'!$F$9+СВЦЭМ!$D$10+'СЕТ СН'!$F$6-'СЕТ СН'!$F$19</f>
        <v>562.79723200000001</v>
      </c>
      <c r="T30" s="37">
        <f>SUMIFS(СВЦЭМ!$C$34:$C$777,СВЦЭМ!$A$34:$A$777,$A30,СВЦЭМ!$B$34:$B$777,T$11)+'СЕТ СН'!$F$9+СВЦЭМ!$D$10+'СЕТ СН'!$F$6-'СЕТ СН'!$F$19</f>
        <v>518.67543681000018</v>
      </c>
      <c r="U30" s="37">
        <f>SUMIFS(СВЦЭМ!$C$34:$C$777,СВЦЭМ!$A$34:$A$777,$A30,СВЦЭМ!$B$34:$B$777,U$11)+'СЕТ СН'!$F$9+СВЦЭМ!$D$10+'СЕТ СН'!$F$6-'СЕТ СН'!$F$19</f>
        <v>526.46522813000013</v>
      </c>
      <c r="V30" s="37">
        <f>SUMIFS(СВЦЭМ!$C$34:$C$777,СВЦЭМ!$A$34:$A$777,$A30,СВЦЭМ!$B$34:$B$777,V$11)+'СЕТ СН'!$F$9+СВЦЭМ!$D$10+'СЕТ СН'!$F$6-'СЕТ СН'!$F$19</f>
        <v>547.30503782000017</v>
      </c>
      <c r="W30" s="37">
        <f>SUMIFS(СВЦЭМ!$C$34:$C$777,СВЦЭМ!$A$34:$A$777,$A30,СВЦЭМ!$B$34:$B$777,W$11)+'СЕТ СН'!$F$9+СВЦЭМ!$D$10+'СЕТ СН'!$F$6-'СЕТ СН'!$F$19</f>
        <v>531.42931699999997</v>
      </c>
      <c r="X30" s="37">
        <f>SUMIFS(СВЦЭМ!$C$34:$C$777,СВЦЭМ!$A$34:$A$777,$A30,СВЦЭМ!$B$34:$B$777,X$11)+'СЕТ СН'!$F$9+СВЦЭМ!$D$10+'СЕТ СН'!$F$6-'СЕТ СН'!$F$19</f>
        <v>584.85146900999996</v>
      </c>
      <c r="Y30" s="37">
        <f>SUMIFS(СВЦЭМ!$C$34:$C$777,СВЦЭМ!$A$34:$A$777,$A30,СВЦЭМ!$B$34:$B$777,Y$11)+'СЕТ СН'!$F$9+СВЦЭМ!$D$10+'СЕТ СН'!$F$6-'СЕТ СН'!$F$19</f>
        <v>674.51993576999996</v>
      </c>
    </row>
    <row r="31" spans="1:25" ht="15.75" x14ac:dyDescent="0.2">
      <c r="A31" s="36">
        <f t="shared" si="0"/>
        <v>43120</v>
      </c>
      <c r="B31" s="37">
        <f>SUMIFS(СВЦЭМ!$C$34:$C$777,СВЦЭМ!$A$34:$A$777,$A31,СВЦЭМ!$B$34:$B$777,B$11)+'СЕТ СН'!$F$9+СВЦЭМ!$D$10+'СЕТ СН'!$F$6-'СЕТ СН'!$F$19</f>
        <v>710.25803635000022</v>
      </c>
      <c r="C31" s="37">
        <f>SUMIFS(СВЦЭМ!$C$34:$C$777,СВЦЭМ!$A$34:$A$777,$A31,СВЦЭМ!$B$34:$B$777,C$11)+'СЕТ СН'!$F$9+СВЦЭМ!$D$10+'СЕТ СН'!$F$6-'СЕТ СН'!$F$19</f>
        <v>752.69358532999979</v>
      </c>
      <c r="D31" s="37">
        <f>SUMIFS(СВЦЭМ!$C$34:$C$777,СВЦЭМ!$A$34:$A$777,$A31,СВЦЭМ!$B$34:$B$777,D$11)+'СЕТ СН'!$F$9+СВЦЭМ!$D$10+'СЕТ СН'!$F$6-'СЕТ СН'!$F$19</f>
        <v>793.60612223999999</v>
      </c>
      <c r="E31" s="37">
        <f>SUMIFS(СВЦЭМ!$C$34:$C$777,СВЦЭМ!$A$34:$A$777,$A31,СВЦЭМ!$B$34:$B$777,E$11)+'СЕТ СН'!$F$9+СВЦЭМ!$D$10+'СЕТ СН'!$F$6-'СЕТ СН'!$F$19</f>
        <v>800.05716038000003</v>
      </c>
      <c r="F31" s="37">
        <f>SUMIFS(СВЦЭМ!$C$34:$C$777,СВЦЭМ!$A$34:$A$777,$A31,СВЦЭМ!$B$34:$B$777,F$11)+'СЕТ СН'!$F$9+СВЦЭМ!$D$10+'СЕТ СН'!$F$6-'СЕТ СН'!$F$19</f>
        <v>794.57349076000003</v>
      </c>
      <c r="G31" s="37">
        <f>SUMIFS(СВЦЭМ!$C$34:$C$777,СВЦЭМ!$A$34:$A$777,$A31,СВЦЭМ!$B$34:$B$777,G$11)+'СЕТ СН'!$F$9+СВЦЭМ!$D$10+'СЕТ СН'!$F$6-'СЕТ СН'!$F$19</f>
        <v>780.11030165000022</v>
      </c>
      <c r="H31" s="37">
        <f>SUMIFS(СВЦЭМ!$C$34:$C$777,СВЦЭМ!$A$34:$A$777,$A31,СВЦЭМ!$B$34:$B$777,H$11)+'СЕТ СН'!$F$9+СВЦЭМ!$D$10+'СЕТ СН'!$F$6-'СЕТ СН'!$F$19</f>
        <v>760.76112423000006</v>
      </c>
      <c r="I31" s="37">
        <f>SUMIFS(СВЦЭМ!$C$34:$C$777,СВЦЭМ!$A$34:$A$777,$A31,СВЦЭМ!$B$34:$B$777,I$11)+'СЕТ СН'!$F$9+СВЦЭМ!$D$10+'СЕТ СН'!$F$6-'СЕТ СН'!$F$19</f>
        <v>716.48838467999997</v>
      </c>
      <c r="J31" s="37">
        <f>SUMIFS(СВЦЭМ!$C$34:$C$777,СВЦЭМ!$A$34:$A$777,$A31,СВЦЭМ!$B$34:$B$777,J$11)+'СЕТ СН'!$F$9+СВЦЭМ!$D$10+'СЕТ СН'!$F$6-'СЕТ СН'!$F$19</f>
        <v>648.56080135000013</v>
      </c>
      <c r="K31" s="37">
        <f>SUMIFS(СВЦЭМ!$C$34:$C$777,СВЦЭМ!$A$34:$A$777,$A31,СВЦЭМ!$B$34:$B$777,K$11)+'СЕТ СН'!$F$9+СВЦЭМ!$D$10+'СЕТ СН'!$F$6-'СЕТ СН'!$F$19</f>
        <v>558.07926667000004</v>
      </c>
      <c r="L31" s="37">
        <f>SUMIFS(СВЦЭМ!$C$34:$C$777,СВЦЭМ!$A$34:$A$777,$A31,СВЦЭМ!$B$34:$B$777,L$11)+'СЕТ СН'!$F$9+СВЦЭМ!$D$10+'СЕТ СН'!$F$6-'СЕТ СН'!$F$19</f>
        <v>505.02155196000001</v>
      </c>
      <c r="M31" s="37">
        <f>SUMIFS(СВЦЭМ!$C$34:$C$777,СВЦЭМ!$A$34:$A$777,$A31,СВЦЭМ!$B$34:$B$777,M$11)+'СЕТ СН'!$F$9+СВЦЭМ!$D$10+'СЕТ СН'!$F$6-'СЕТ СН'!$F$19</f>
        <v>513.77141653000001</v>
      </c>
      <c r="N31" s="37">
        <f>SUMIFS(СВЦЭМ!$C$34:$C$777,СВЦЭМ!$A$34:$A$777,$A31,СВЦЭМ!$B$34:$B$777,N$11)+'СЕТ СН'!$F$9+СВЦЭМ!$D$10+'СЕТ СН'!$F$6-'СЕТ СН'!$F$19</f>
        <v>520.96519040999999</v>
      </c>
      <c r="O31" s="37">
        <f>SUMIFS(СВЦЭМ!$C$34:$C$777,СВЦЭМ!$A$34:$A$777,$A31,СВЦЭМ!$B$34:$B$777,O$11)+'СЕТ СН'!$F$9+СВЦЭМ!$D$10+'СЕТ СН'!$F$6-'СЕТ СН'!$F$19</f>
        <v>546.18670660999999</v>
      </c>
      <c r="P31" s="37">
        <f>SUMIFS(СВЦЭМ!$C$34:$C$777,СВЦЭМ!$A$34:$A$777,$A31,СВЦЭМ!$B$34:$B$777,P$11)+'СЕТ СН'!$F$9+СВЦЭМ!$D$10+'СЕТ СН'!$F$6-'СЕТ СН'!$F$19</f>
        <v>564.27207713000018</v>
      </c>
      <c r="Q31" s="37">
        <f>SUMIFS(СВЦЭМ!$C$34:$C$777,СВЦЭМ!$A$34:$A$777,$A31,СВЦЭМ!$B$34:$B$777,Q$11)+'СЕТ СН'!$F$9+СВЦЭМ!$D$10+'СЕТ СН'!$F$6-'СЕТ СН'!$F$19</f>
        <v>565.05419447999986</v>
      </c>
      <c r="R31" s="37">
        <f>SUMIFS(СВЦЭМ!$C$34:$C$777,СВЦЭМ!$A$34:$A$777,$A31,СВЦЭМ!$B$34:$B$777,R$11)+'СЕТ СН'!$F$9+СВЦЭМ!$D$10+'СЕТ СН'!$F$6-'СЕТ СН'!$F$19</f>
        <v>565.56006059000003</v>
      </c>
      <c r="S31" s="37">
        <f>SUMIFS(СВЦЭМ!$C$34:$C$777,СВЦЭМ!$A$34:$A$777,$A31,СВЦЭМ!$B$34:$B$777,S$11)+'СЕТ СН'!$F$9+СВЦЭМ!$D$10+'СЕТ СН'!$F$6-'СЕТ СН'!$F$19</f>
        <v>536.87441317000014</v>
      </c>
      <c r="T31" s="37">
        <f>SUMIFS(СВЦЭМ!$C$34:$C$777,СВЦЭМ!$A$34:$A$777,$A31,СВЦЭМ!$B$34:$B$777,T$11)+'СЕТ СН'!$F$9+СВЦЭМ!$D$10+'СЕТ СН'!$F$6-'СЕТ СН'!$F$19</f>
        <v>489.31939447000002</v>
      </c>
      <c r="U31" s="37">
        <f>SUMIFS(СВЦЭМ!$C$34:$C$777,СВЦЭМ!$A$34:$A$777,$A31,СВЦЭМ!$B$34:$B$777,U$11)+'СЕТ СН'!$F$9+СВЦЭМ!$D$10+'СЕТ СН'!$F$6-'СЕТ СН'!$F$19</f>
        <v>490.28161788</v>
      </c>
      <c r="V31" s="37">
        <f>SUMIFS(СВЦЭМ!$C$34:$C$777,СВЦЭМ!$A$34:$A$777,$A31,СВЦЭМ!$B$34:$B$777,V$11)+'СЕТ СН'!$F$9+СВЦЭМ!$D$10+'СЕТ СН'!$F$6-'СЕТ СН'!$F$19</f>
        <v>514.25184712999987</v>
      </c>
      <c r="W31" s="37">
        <f>SUMIFS(СВЦЭМ!$C$34:$C$777,СВЦЭМ!$A$34:$A$777,$A31,СВЦЭМ!$B$34:$B$777,W$11)+'СЕТ СН'!$F$9+СВЦЭМ!$D$10+'СЕТ СН'!$F$6-'СЕТ СН'!$F$19</f>
        <v>519.77883852000002</v>
      </c>
      <c r="X31" s="37">
        <f>SUMIFS(СВЦЭМ!$C$34:$C$777,СВЦЭМ!$A$34:$A$777,$A31,СВЦЭМ!$B$34:$B$777,X$11)+'СЕТ СН'!$F$9+СВЦЭМ!$D$10+'СЕТ СН'!$F$6-'СЕТ СН'!$F$19</f>
        <v>596.23956100999987</v>
      </c>
      <c r="Y31" s="37">
        <f>SUMIFS(СВЦЭМ!$C$34:$C$777,СВЦЭМ!$A$34:$A$777,$A31,СВЦЭМ!$B$34:$B$777,Y$11)+'СЕТ СН'!$F$9+СВЦЭМ!$D$10+'СЕТ СН'!$F$6-'СЕТ СН'!$F$19</f>
        <v>673.58524928000008</v>
      </c>
    </row>
    <row r="32" spans="1:25" ht="15.75" x14ac:dyDescent="0.2">
      <c r="A32" s="36">
        <f t="shared" si="0"/>
        <v>43121</v>
      </c>
      <c r="B32" s="37">
        <f>SUMIFS(СВЦЭМ!$C$34:$C$777,СВЦЭМ!$A$34:$A$777,$A32,СВЦЭМ!$B$34:$B$777,B$11)+'СЕТ СН'!$F$9+СВЦЭМ!$D$10+'СЕТ СН'!$F$6-'СЕТ СН'!$F$19</f>
        <v>724.32930314999987</v>
      </c>
      <c r="C32" s="37">
        <f>SUMIFS(СВЦЭМ!$C$34:$C$777,СВЦЭМ!$A$34:$A$777,$A32,СВЦЭМ!$B$34:$B$777,C$11)+'СЕТ СН'!$F$9+СВЦЭМ!$D$10+'СЕТ СН'!$F$6-'СЕТ СН'!$F$19</f>
        <v>776.35006504000023</v>
      </c>
      <c r="D32" s="37">
        <f>SUMIFS(СВЦЭМ!$C$34:$C$777,СВЦЭМ!$A$34:$A$777,$A32,СВЦЭМ!$B$34:$B$777,D$11)+'СЕТ СН'!$F$9+СВЦЭМ!$D$10+'СЕТ СН'!$F$6-'СЕТ СН'!$F$19</f>
        <v>818.29046184999982</v>
      </c>
      <c r="E32" s="37">
        <f>SUMIFS(СВЦЭМ!$C$34:$C$777,СВЦЭМ!$A$34:$A$777,$A32,СВЦЭМ!$B$34:$B$777,E$11)+'СЕТ СН'!$F$9+СВЦЭМ!$D$10+'СЕТ СН'!$F$6-'СЕТ СН'!$F$19</f>
        <v>829.55192743000009</v>
      </c>
      <c r="F32" s="37">
        <f>SUMIFS(СВЦЭМ!$C$34:$C$777,СВЦЭМ!$A$34:$A$777,$A32,СВЦЭМ!$B$34:$B$777,F$11)+'СЕТ СН'!$F$9+СВЦЭМ!$D$10+'СЕТ СН'!$F$6-'СЕТ СН'!$F$19</f>
        <v>835.86191671000017</v>
      </c>
      <c r="G32" s="37">
        <f>SUMIFS(СВЦЭМ!$C$34:$C$777,СВЦЭМ!$A$34:$A$777,$A32,СВЦЭМ!$B$34:$B$777,G$11)+'СЕТ СН'!$F$9+СВЦЭМ!$D$10+'СЕТ СН'!$F$6-'СЕТ СН'!$F$19</f>
        <v>825.76912846000016</v>
      </c>
      <c r="H32" s="37">
        <f>SUMIFS(СВЦЭМ!$C$34:$C$777,СВЦЭМ!$A$34:$A$777,$A32,СВЦЭМ!$B$34:$B$777,H$11)+'СЕТ СН'!$F$9+СВЦЭМ!$D$10+'СЕТ СН'!$F$6-'СЕТ СН'!$F$19</f>
        <v>786.5907478700002</v>
      </c>
      <c r="I32" s="37">
        <f>SUMIFS(СВЦЭМ!$C$34:$C$777,СВЦЭМ!$A$34:$A$777,$A32,СВЦЭМ!$B$34:$B$777,I$11)+'СЕТ СН'!$F$9+СВЦЭМ!$D$10+'СЕТ СН'!$F$6-'СЕТ СН'!$F$19</f>
        <v>729.29307002000007</v>
      </c>
      <c r="J32" s="37">
        <f>SUMIFS(СВЦЭМ!$C$34:$C$777,СВЦЭМ!$A$34:$A$777,$A32,СВЦЭМ!$B$34:$B$777,J$11)+'СЕТ СН'!$F$9+СВЦЭМ!$D$10+'СЕТ СН'!$F$6-'СЕТ СН'!$F$19</f>
        <v>660.11225844000012</v>
      </c>
      <c r="K32" s="37">
        <f>SUMIFS(СВЦЭМ!$C$34:$C$777,СВЦЭМ!$A$34:$A$777,$A32,СВЦЭМ!$B$34:$B$777,K$11)+'СЕТ СН'!$F$9+СВЦЭМ!$D$10+'СЕТ СН'!$F$6-'СЕТ СН'!$F$19</f>
        <v>580.51016782999989</v>
      </c>
      <c r="L32" s="37">
        <f>SUMIFS(СВЦЭМ!$C$34:$C$777,СВЦЭМ!$A$34:$A$777,$A32,СВЦЭМ!$B$34:$B$777,L$11)+'СЕТ СН'!$F$9+СВЦЭМ!$D$10+'СЕТ СН'!$F$6-'СЕТ СН'!$F$19</f>
        <v>528.11428110000008</v>
      </c>
      <c r="M32" s="37">
        <f>SUMIFS(СВЦЭМ!$C$34:$C$777,СВЦЭМ!$A$34:$A$777,$A32,СВЦЭМ!$B$34:$B$777,M$11)+'СЕТ СН'!$F$9+СВЦЭМ!$D$10+'СЕТ СН'!$F$6-'СЕТ СН'!$F$19</f>
        <v>524.24475295000013</v>
      </c>
      <c r="N32" s="37">
        <f>SUMIFS(СВЦЭМ!$C$34:$C$777,СВЦЭМ!$A$34:$A$777,$A32,СВЦЭМ!$B$34:$B$777,N$11)+'СЕТ СН'!$F$9+СВЦЭМ!$D$10+'СЕТ СН'!$F$6-'СЕТ СН'!$F$19</f>
        <v>533.24422724999988</v>
      </c>
      <c r="O32" s="37">
        <f>SUMIFS(СВЦЭМ!$C$34:$C$777,СВЦЭМ!$A$34:$A$777,$A32,СВЦЭМ!$B$34:$B$777,O$11)+'СЕТ СН'!$F$9+СВЦЭМ!$D$10+'СЕТ СН'!$F$6-'СЕТ СН'!$F$19</f>
        <v>538.59979480000004</v>
      </c>
      <c r="P32" s="37">
        <f>SUMIFS(СВЦЭМ!$C$34:$C$777,СВЦЭМ!$A$34:$A$777,$A32,СВЦЭМ!$B$34:$B$777,P$11)+'СЕТ СН'!$F$9+СВЦЭМ!$D$10+'СЕТ СН'!$F$6-'СЕТ СН'!$F$19</f>
        <v>555.08259155999997</v>
      </c>
      <c r="Q32" s="37">
        <f>SUMIFS(СВЦЭМ!$C$34:$C$777,СВЦЭМ!$A$34:$A$777,$A32,СВЦЭМ!$B$34:$B$777,Q$11)+'СЕТ СН'!$F$9+СВЦЭМ!$D$10+'СЕТ СН'!$F$6-'СЕТ СН'!$F$19</f>
        <v>559.79202271999986</v>
      </c>
      <c r="R32" s="37">
        <f>SUMIFS(СВЦЭМ!$C$34:$C$777,СВЦЭМ!$A$34:$A$777,$A32,СВЦЭМ!$B$34:$B$777,R$11)+'СЕТ СН'!$F$9+СВЦЭМ!$D$10+'СЕТ СН'!$F$6-'СЕТ СН'!$F$19</f>
        <v>558.58813375000011</v>
      </c>
      <c r="S32" s="37">
        <f>SUMIFS(СВЦЭМ!$C$34:$C$777,СВЦЭМ!$A$34:$A$777,$A32,СВЦЭМ!$B$34:$B$777,S$11)+'СЕТ СН'!$F$9+СВЦЭМ!$D$10+'СЕТ СН'!$F$6-'СЕТ СН'!$F$19</f>
        <v>529.20424065999998</v>
      </c>
      <c r="T32" s="37">
        <f>SUMIFS(СВЦЭМ!$C$34:$C$777,СВЦЭМ!$A$34:$A$777,$A32,СВЦЭМ!$B$34:$B$777,T$11)+'СЕТ СН'!$F$9+СВЦЭМ!$D$10+'СЕТ СН'!$F$6-'СЕТ СН'!$F$19</f>
        <v>490.85389189</v>
      </c>
      <c r="U32" s="37">
        <f>SUMIFS(СВЦЭМ!$C$34:$C$777,СВЦЭМ!$A$34:$A$777,$A32,СВЦЭМ!$B$34:$B$777,U$11)+'СЕТ СН'!$F$9+СВЦЭМ!$D$10+'СЕТ СН'!$F$6-'СЕТ СН'!$F$19</f>
        <v>485.54701611000007</v>
      </c>
      <c r="V32" s="37">
        <f>SUMIFS(СВЦЭМ!$C$34:$C$777,СВЦЭМ!$A$34:$A$777,$A32,СВЦЭМ!$B$34:$B$777,V$11)+'СЕТ СН'!$F$9+СВЦЭМ!$D$10+'СЕТ СН'!$F$6-'СЕТ СН'!$F$19</f>
        <v>498.55803483000011</v>
      </c>
      <c r="W32" s="37">
        <f>SUMIFS(СВЦЭМ!$C$34:$C$777,СВЦЭМ!$A$34:$A$777,$A32,СВЦЭМ!$B$34:$B$777,W$11)+'СЕТ СН'!$F$9+СВЦЭМ!$D$10+'СЕТ СН'!$F$6-'СЕТ СН'!$F$19</f>
        <v>506.15828406000003</v>
      </c>
      <c r="X32" s="37">
        <f>SUMIFS(СВЦЭМ!$C$34:$C$777,СВЦЭМ!$A$34:$A$777,$A32,СВЦЭМ!$B$34:$B$777,X$11)+'СЕТ СН'!$F$9+СВЦЭМ!$D$10+'СЕТ СН'!$F$6-'СЕТ СН'!$F$19</f>
        <v>589.57559185000002</v>
      </c>
      <c r="Y32" s="37">
        <f>SUMIFS(СВЦЭМ!$C$34:$C$777,СВЦЭМ!$A$34:$A$777,$A32,СВЦЭМ!$B$34:$B$777,Y$11)+'СЕТ СН'!$F$9+СВЦЭМ!$D$10+'СЕТ СН'!$F$6-'СЕТ СН'!$F$19</f>
        <v>659.60911475000023</v>
      </c>
    </row>
    <row r="33" spans="1:25" ht="15.75" x14ac:dyDescent="0.2">
      <c r="A33" s="36">
        <f t="shared" si="0"/>
        <v>43122</v>
      </c>
      <c r="B33" s="37">
        <f>SUMIFS(СВЦЭМ!$C$34:$C$777,СВЦЭМ!$A$34:$A$777,$A33,СВЦЭМ!$B$34:$B$777,B$11)+'СЕТ СН'!$F$9+СВЦЭМ!$D$10+'СЕТ СН'!$F$6-'СЕТ СН'!$F$19</f>
        <v>750.65454765000015</v>
      </c>
      <c r="C33" s="37">
        <f>SUMIFS(СВЦЭМ!$C$34:$C$777,СВЦЭМ!$A$34:$A$777,$A33,СВЦЭМ!$B$34:$B$777,C$11)+'СЕТ СН'!$F$9+СВЦЭМ!$D$10+'СЕТ СН'!$F$6-'СЕТ СН'!$F$19</f>
        <v>796.16858827999988</v>
      </c>
      <c r="D33" s="37">
        <f>SUMIFS(СВЦЭМ!$C$34:$C$777,СВЦЭМ!$A$34:$A$777,$A33,СВЦЭМ!$B$34:$B$777,D$11)+'СЕТ СН'!$F$9+СВЦЭМ!$D$10+'СЕТ СН'!$F$6-'СЕТ СН'!$F$19</f>
        <v>837.82621268000014</v>
      </c>
      <c r="E33" s="37">
        <f>SUMIFS(СВЦЭМ!$C$34:$C$777,СВЦЭМ!$A$34:$A$777,$A33,СВЦЭМ!$B$34:$B$777,E$11)+'СЕТ СН'!$F$9+СВЦЭМ!$D$10+'СЕТ СН'!$F$6-'СЕТ СН'!$F$19</f>
        <v>853.18226789999983</v>
      </c>
      <c r="F33" s="37">
        <f>SUMIFS(СВЦЭМ!$C$34:$C$777,СВЦЭМ!$A$34:$A$777,$A33,СВЦЭМ!$B$34:$B$777,F$11)+'СЕТ СН'!$F$9+СВЦЭМ!$D$10+'СЕТ СН'!$F$6-'СЕТ СН'!$F$19</f>
        <v>848.41066977000003</v>
      </c>
      <c r="G33" s="37">
        <f>SUMIFS(СВЦЭМ!$C$34:$C$777,СВЦЭМ!$A$34:$A$777,$A33,СВЦЭМ!$B$34:$B$777,G$11)+'СЕТ СН'!$F$9+СВЦЭМ!$D$10+'СЕТ СН'!$F$6-'СЕТ СН'!$F$19</f>
        <v>819.84091322999996</v>
      </c>
      <c r="H33" s="37">
        <f>SUMIFS(СВЦЭМ!$C$34:$C$777,СВЦЭМ!$A$34:$A$777,$A33,СВЦЭМ!$B$34:$B$777,H$11)+'СЕТ СН'!$F$9+СВЦЭМ!$D$10+'СЕТ СН'!$F$6-'СЕТ СН'!$F$19</f>
        <v>766.61818030999996</v>
      </c>
      <c r="I33" s="37">
        <f>SUMIFS(СВЦЭМ!$C$34:$C$777,СВЦЭМ!$A$34:$A$777,$A33,СВЦЭМ!$B$34:$B$777,I$11)+'СЕТ СН'!$F$9+СВЦЭМ!$D$10+'СЕТ СН'!$F$6-'СЕТ СН'!$F$19</f>
        <v>684.00110657000016</v>
      </c>
      <c r="J33" s="37">
        <f>SUMIFS(СВЦЭМ!$C$34:$C$777,СВЦЭМ!$A$34:$A$777,$A33,СВЦЭМ!$B$34:$B$777,J$11)+'СЕТ СН'!$F$9+СВЦЭМ!$D$10+'СЕТ СН'!$F$6-'СЕТ СН'!$F$19</f>
        <v>634.89310446000002</v>
      </c>
      <c r="K33" s="37">
        <f>SUMIFS(СВЦЭМ!$C$34:$C$777,СВЦЭМ!$A$34:$A$777,$A33,СВЦЭМ!$B$34:$B$777,K$11)+'СЕТ СН'!$F$9+СВЦЭМ!$D$10+'СЕТ СН'!$F$6-'СЕТ СН'!$F$19</f>
        <v>559.24396080999998</v>
      </c>
      <c r="L33" s="37">
        <f>SUMIFS(СВЦЭМ!$C$34:$C$777,СВЦЭМ!$A$34:$A$777,$A33,СВЦЭМ!$B$34:$B$777,L$11)+'СЕТ СН'!$F$9+СВЦЭМ!$D$10+'СЕТ СН'!$F$6-'СЕТ СН'!$F$19</f>
        <v>527.82208954000009</v>
      </c>
      <c r="M33" s="37">
        <f>SUMIFS(СВЦЭМ!$C$34:$C$777,СВЦЭМ!$A$34:$A$777,$A33,СВЦЭМ!$B$34:$B$777,M$11)+'СЕТ СН'!$F$9+СВЦЭМ!$D$10+'СЕТ СН'!$F$6-'СЕТ СН'!$F$19</f>
        <v>539.20627221000007</v>
      </c>
      <c r="N33" s="37">
        <f>SUMIFS(СВЦЭМ!$C$34:$C$777,СВЦЭМ!$A$34:$A$777,$A33,СВЦЭМ!$B$34:$B$777,N$11)+'СЕТ СН'!$F$9+СВЦЭМ!$D$10+'СЕТ СН'!$F$6-'СЕТ СН'!$F$19</f>
        <v>557.43660164000005</v>
      </c>
      <c r="O33" s="37">
        <f>SUMIFS(СВЦЭМ!$C$34:$C$777,СВЦЭМ!$A$34:$A$777,$A33,СВЦЭМ!$B$34:$B$777,O$11)+'СЕТ СН'!$F$9+СВЦЭМ!$D$10+'СЕТ СН'!$F$6-'СЕТ СН'!$F$19</f>
        <v>568.23007345000008</v>
      </c>
      <c r="P33" s="37">
        <f>SUMIFS(СВЦЭМ!$C$34:$C$777,СВЦЭМ!$A$34:$A$777,$A33,СВЦЭМ!$B$34:$B$777,P$11)+'СЕТ СН'!$F$9+СВЦЭМ!$D$10+'СЕТ СН'!$F$6-'СЕТ СН'!$F$19</f>
        <v>582.27778416000012</v>
      </c>
      <c r="Q33" s="37">
        <f>SUMIFS(СВЦЭМ!$C$34:$C$777,СВЦЭМ!$A$34:$A$777,$A33,СВЦЭМ!$B$34:$B$777,Q$11)+'СЕТ СН'!$F$9+СВЦЭМ!$D$10+'СЕТ СН'!$F$6-'СЕТ СН'!$F$19</f>
        <v>590.04034622000006</v>
      </c>
      <c r="R33" s="37">
        <f>SUMIFS(СВЦЭМ!$C$34:$C$777,СВЦЭМ!$A$34:$A$777,$A33,СВЦЭМ!$B$34:$B$777,R$11)+'СЕТ СН'!$F$9+СВЦЭМ!$D$10+'СЕТ СН'!$F$6-'СЕТ СН'!$F$19</f>
        <v>589.48106507</v>
      </c>
      <c r="S33" s="37">
        <f>SUMIFS(СВЦЭМ!$C$34:$C$777,СВЦЭМ!$A$34:$A$777,$A33,СВЦЭМ!$B$34:$B$777,S$11)+'СЕТ СН'!$F$9+СВЦЭМ!$D$10+'СЕТ СН'!$F$6-'СЕТ СН'!$F$19</f>
        <v>562.02516703999993</v>
      </c>
      <c r="T33" s="37">
        <f>SUMIFS(СВЦЭМ!$C$34:$C$777,СВЦЭМ!$A$34:$A$777,$A33,СВЦЭМ!$B$34:$B$777,T$11)+'СЕТ СН'!$F$9+СВЦЭМ!$D$10+'СЕТ СН'!$F$6-'СЕТ СН'!$F$19</f>
        <v>513.55011462000004</v>
      </c>
      <c r="U33" s="37">
        <f>SUMIFS(СВЦЭМ!$C$34:$C$777,СВЦЭМ!$A$34:$A$777,$A33,СВЦЭМ!$B$34:$B$777,U$11)+'СЕТ СН'!$F$9+СВЦЭМ!$D$10+'СЕТ СН'!$F$6-'СЕТ СН'!$F$19</f>
        <v>514.02388695000002</v>
      </c>
      <c r="V33" s="37">
        <f>SUMIFS(СВЦЭМ!$C$34:$C$777,СВЦЭМ!$A$34:$A$777,$A33,СВЦЭМ!$B$34:$B$777,V$11)+'СЕТ СН'!$F$9+СВЦЭМ!$D$10+'СЕТ СН'!$F$6-'СЕТ СН'!$F$19</f>
        <v>532.23320453000008</v>
      </c>
      <c r="W33" s="37">
        <f>SUMIFS(СВЦЭМ!$C$34:$C$777,СВЦЭМ!$A$34:$A$777,$A33,СВЦЭМ!$B$34:$B$777,W$11)+'СЕТ СН'!$F$9+СВЦЭМ!$D$10+'СЕТ СН'!$F$6-'СЕТ СН'!$F$19</f>
        <v>544.56160133000014</v>
      </c>
      <c r="X33" s="37">
        <f>SUMIFS(СВЦЭМ!$C$34:$C$777,СВЦЭМ!$A$34:$A$777,$A33,СВЦЭМ!$B$34:$B$777,X$11)+'СЕТ СН'!$F$9+СВЦЭМ!$D$10+'СЕТ СН'!$F$6-'СЕТ СН'!$F$19</f>
        <v>610.80784116999996</v>
      </c>
      <c r="Y33" s="37">
        <f>SUMIFS(СВЦЭМ!$C$34:$C$777,СВЦЭМ!$A$34:$A$777,$A33,СВЦЭМ!$B$34:$B$777,Y$11)+'СЕТ СН'!$F$9+СВЦЭМ!$D$10+'СЕТ СН'!$F$6-'СЕТ СН'!$F$19</f>
        <v>693.10070082000004</v>
      </c>
    </row>
    <row r="34" spans="1:25" ht="15.75" x14ac:dyDescent="0.2">
      <c r="A34" s="36">
        <f t="shared" si="0"/>
        <v>43123</v>
      </c>
      <c r="B34" s="37">
        <f>SUMIFS(СВЦЭМ!$C$34:$C$777,СВЦЭМ!$A$34:$A$777,$A34,СВЦЭМ!$B$34:$B$777,B$11)+'СЕТ СН'!$F$9+СВЦЭМ!$D$10+'СЕТ СН'!$F$6-'СЕТ СН'!$F$19</f>
        <v>727.78786193999997</v>
      </c>
      <c r="C34" s="37">
        <f>SUMIFS(СВЦЭМ!$C$34:$C$777,СВЦЭМ!$A$34:$A$777,$A34,СВЦЭМ!$B$34:$B$777,C$11)+'СЕТ СН'!$F$9+СВЦЭМ!$D$10+'СЕТ СН'!$F$6-'СЕТ СН'!$F$19</f>
        <v>774.42878029999986</v>
      </c>
      <c r="D34" s="37">
        <f>SUMIFS(СВЦЭМ!$C$34:$C$777,СВЦЭМ!$A$34:$A$777,$A34,СВЦЭМ!$B$34:$B$777,D$11)+'СЕТ СН'!$F$9+СВЦЭМ!$D$10+'СЕТ СН'!$F$6-'СЕТ СН'!$F$19</f>
        <v>817.41403364000018</v>
      </c>
      <c r="E34" s="37">
        <f>SUMIFS(СВЦЭМ!$C$34:$C$777,СВЦЭМ!$A$34:$A$777,$A34,СВЦЭМ!$B$34:$B$777,E$11)+'СЕТ СН'!$F$9+СВЦЭМ!$D$10+'СЕТ СН'!$F$6-'СЕТ СН'!$F$19</f>
        <v>827.71931216999985</v>
      </c>
      <c r="F34" s="37">
        <f>SUMIFS(СВЦЭМ!$C$34:$C$777,СВЦЭМ!$A$34:$A$777,$A34,СВЦЭМ!$B$34:$B$777,F$11)+'СЕТ СН'!$F$9+СВЦЭМ!$D$10+'СЕТ СН'!$F$6-'СЕТ СН'!$F$19</f>
        <v>830.26229784000009</v>
      </c>
      <c r="G34" s="37">
        <f>SUMIFS(СВЦЭМ!$C$34:$C$777,СВЦЭМ!$A$34:$A$777,$A34,СВЦЭМ!$B$34:$B$777,G$11)+'СЕТ СН'!$F$9+СВЦЭМ!$D$10+'СЕТ СН'!$F$6-'СЕТ СН'!$F$19</f>
        <v>810.99797907000004</v>
      </c>
      <c r="H34" s="37">
        <f>SUMIFS(СВЦЭМ!$C$34:$C$777,СВЦЭМ!$A$34:$A$777,$A34,СВЦЭМ!$B$34:$B$777,H$11)+'СЕТ СН'!$F$9+СВЦЭМ!$D$10+'СЕТ СН'!$F$6-'СЕТ СН'!$F$19</f>
        <v>754.07238241000016</v>
      </c>
      <c r="I34" s="37">
        <f>SUMIFS(СВЦЭМ!$C$34:$C$777,СВЦЭМ!$A$34:$A$777,$A34,СВЦЭМ!$B$34:$B$777,I$11)+'СЕТ СН'!$F$9+СВЦЭМ!$D$10+'СЕТ СН'!$F$6-'СЕТ СН'!$F$19</f>
        <v>675.05723729000022</v>
      </c>
      <c r="J34" s="37">
        <f>SUMIFS(СВЦЭМ!$C$34:$C$777,СВЦЭМ!$A$34:$A$777,$A34,СВЦЭМ!$B$34:$B$777,J$11)+'СЕТ СН'!$F$9+СВЦЭМ!$D$10+'СЕТ СН'!$F$6-'СЕТ СН'!$F$19</f>
        <v>623.2409133299999</v>
      </c>
      <c r="K34" s="37">
        <f>SUMIFS(СВЦЭМ!$C$34:$C$777,СВЦЭМ!$A$34:$A$777,$A34,СВЦЭМ!$B$34:$B$777,K$11)+'СЕТ СН'!$F$9+СВЦЭМ!$D$10+'СЕТ СН'!$F$6-'СЕТ СН'!$F$19</f>
        <v>542.09974984999997</v>
      </c>
      <c r="L34" s="37">
        <f>SUMIFS(СВЦЭМ!$C$34:$C$777,СВЦЭМ!$A$34:$A$777,$A34,СВЦЭМ!$B$34:$B$777,L$11)+'СЕТ СН'!$F$9+СВЦЭМ!$D$10+'СЕТ СН'!$F$6-'СЕТ СН'!$F$19</f>
        <v>514.91098305000003</v>
      </c>
      <c r="M34" s="37">
        <f>SUMIFS(СВЦЭМ!$C$34:$C$777,СВЦЭМ!$A$34:$A$777,$A34,СВЦЭМ!$B$34:$B$777,M$11)+'СЕТ СН'!$F$9+СВЦЭМ!$D$10+'СЕТ СН'!$F$6-'СЕТ СН'!$F$19</f>
        <v>522.9165948000001</v>
      </c>
      <c r="N34" s="37">
        <f>SUMIFS(СВЦЭМ!$C$34:$C$777,СВЦЭМ!$A$34:$A$777,$A34,СВЦЭМ!$B$34:$B$777,N$11)+'СЕТ СН'!$F$9+СВЦЭМ!$D$10+'СЕТ СН'!$F$6-'СЕТ СН'!$F$19</f>
        <v>542.40066945000001</v>
      </c>
      <c r="O34" s="37">
        <f>SUMIFS(СВЦЭМ!$C$34:$C$777,СВЦЭМ!$A$34:$A$777,$A34,СВЦЭМ!$B$34:$B$777,O$11)+'СЕТ СН'!$F$9+СВЦЭМ!$D$10+'СЕТ СН'!$F$6-'СЕТ СН'!$F$19</f>
        <v>544.12350239999989</v>
      </c>
      <c r="P34" s="37">
        <f>SUMIFS(СВЦЭМ!$C$34:$C$777,СВЦЭМ!$A$34:$A$777,$A34,СВЦЭМ!$B$34:$B$777,P$11)+'СЕТ СН'!$F$9+СВЦЭМ!$D$10+'СЕТ СН'!$F$6-'СЕТ СН'!$F$19</f>
        <v>560.62499105000018</v>
      </c>
      <c r="Q34" s="37">
        <f>SUMIFS(СВЦЭМ!$C$34:$C$777,СВЦЭМ!$A$34:$A$777,$A34,СВЦЭМ!$B$34:$B$777,Q$11)+'СЕТ СН'!$F$9+СВЦЭМ!$D$10+'СЕТ СН'!$F$6-'СЕТ СН'!$F$19</f>
        <v>569.77095349000012</v>
      </c>
      <c r="R34" s="37">
        <f>SUMIFS(СВЦЭМ!$C$34:$C$777,СВЦЭМ!$A$34:$A$777,$A34,СВЦЭМ!$B$34:$B$777,R$11)+'СЕТ СН'!$F$9+СВЦЭМ!$D$10+'СЕТ СН'!$F$6-'СЕТ СН'!$F$19</f>
        <v>570.03924505999987</v>
      </c>
      <c r="S34" s="37">
        <f>SUMIFS(СВЦЭМ!$C$34:$C$777,СВЦЭМ!$A$34:$A$777,$A34,СВЦЭМ!$B$34:$B$777,S$11)+'СЕТ СН'!$F$9+СВЦЭМ!$D$10+'СЕТ СН'!$F$6-'СЕТ СН'!$F$19</f>
        <v>553.96478768999998</v>
      </c>
      <c r="T34" s="37">
        <f>SUMIFS(СВЦЭМ!$C$34:$C$777,СВЦЭМ!$A$34:$A$777,$A34,СВЦЭМ!$B$34:$B$777,T$11)+'СЕТ СН'!$F$9+СВЦЭМ!$D$10+'СЕТ СН'!$F$6-'СЕТ СН'!$F$19</f>
        <v>509.10294286999999</v>
      </c>
      <c r="U34" s="37">
        <f>SUMIFS(СВЦЭМ!$C$34:$C$777,СВЦЭМ!$A$34:$A$777,$A34,СВЦЭМ!$B$34:$B$777,U$11)+'СЕТ СН'!$F$9+СВЦЭМ!$D$10+'СЕТ СН'!$F$6-'СЕТ СН'!$F$19</f>
        <v>501.76501618999998</v>
      </c>
      <c r="V34" s="37">
        <f>SUMIFS(СВЦЭМ!$C$34:$C$777,СВЦЭМ!$A$34:$A$777,$A34,СВЦЭМ!$B$34:$B$777,V$11)+'СЕТ СН'!$F$9+СВЦЭМ!$D$10+'СЕТ СН'!$F$6-'СЕТ СН'!$F$19</f>
        <v>518.12580341</v>
      </c>
      <c r="W34" s="37">
        <f>SUMIFS(СВЦЭМ!$C$34:$C$777,СВЦЭМ!$A$34:$A$777,$A34,СВЦЭМ!$B$34:$B$777,W$11)+'СЕТ СН'!$F$9+СВЦЭМ!$D$10+'СЕТ СН'!$F$6-'СЕТ СН'!$F$19</f>
        <v>526.59023433000004</v>
      </c>
      <c r="X34" s="37">
        <f>SUMIFS(СВЦЭМ!$C$34:$C$777,СВЦЭМ!$A$34:$A$777,$A34,СВЦЭМ!$B$34:$B$777,X$11)+'СЕТ СН'!$F$9+СВЦЭМ!$D$10+'СЕТ СН'!$F$6-'СЕТ СН'!$F$19</f>
        <v>591.34597771000006</v>
      </c>
      <c r="Y34" s="37">
        <f>SUMIFS(СВЦЭМ!$C$34:$C$777,СВЦЭМ!$A$34:$A$777,$A34,СВЦЭМ!$B$34:$B$777,Y$11)+'СЕТ СН'!$F$9+СВЦЭМ!$D$10+'СЕТ СН'!$F$6-'СЕТ СН'!$F$19</f>
        <v>673.35591124999985</v>
      </c>
    </row>
    <row r="35" spans="1:25" ht="15.75" x14ac:dyDescent="0.2">
      <c r="A35" s="36">
        <f t="shared" si="0"/>
        <v>43124</v>
      </c>
      <c r="B35" s="37">
        <f>SUMIFS(СВЦЭМ!$C$34:$C$777,СВЦЭМ!$A$34:$A$777,$A35,СВЦЭМ!$B$34:$B$777,B$11)+'СЕТ СН'!$F$9+СВЦЭМ!$D$10+'СЕТ СН'!$F$6-'СЕТ СН'!$F$19</f>
        <v>753.75087013999985</v>
      </c>
      <c r="C35" s="37">
        <f>SUMIFS(СВЦЭМ!$C$34:$C$777,СВЦЭМ!$A$34:$A$777,$A35,СВЦЭМ!$B$34:$B$777,C$11)+'СЕТ СН'!$F$9+СВЦЭМ!$D$10+'СЕТ СН'!$F$6-'СЕТ СН'!$F$19</f>
        <v>803.66695382</v>
      </c>
      <c r="D35" s="37">
        <f>SUMIFS(СВЦЭМ!$C$34:$C$777,СВЦЭМ!$A$34:$A$777,$A35,СВЦЭМ!$B$34:$B$777,D$11)+'СЕТ СН'!$F$9+СВЦЭМ!$D$10+'СЕТ СН'!$F$6-'СЕТ СН'!$F$19</f>
        <v>842.02678672000013</v>
      </c>
      <c r="E35" s="37">
        <f>SUMIFS(СВЦЭМ!$C$34:$C$777,СВЦЭМ!$A$34:$A$777,$A35,СВЦЭМ!$B$34:$B$777,E$11)+'СЕТ СН'!$F$9+СВЦЭМ!$D$10+'СЕТ СН'!$F$6-'СЕТ СН'!$F$19</f>
        <v>865.61410639000007</v>
      </c>
      <c r="F35" s="37">
        <f>SUMIFS(СВЦЭМ!$C$34:$C$777,СВЦЭМ!$A$34:$A$777,$A35,СВЦЭМ!$B$34:$B$777,F$11)+'СЕТ СН'!$F$9+СВЦЭМ!$D$10+'СЕТ СН'!$F$6-'СЕТ СН'!$F$19</f>
        <v>857.35804087000008</v>
      </c>
      <c r="G35" s="37">
        <f>SUMIFS(СВЦЭМ!$C$34:$C$777,СВЦЭМ!$A$34:$A$777,$A35,СВЦЭМ!$B$34:$B$777,G$11)+'СЕТ СН'!$F$9+СВЦЭМ!$D$10+'СЕТ СН'!$F$6-'СЕТ СН'!$F$19</f>
        <v>829.9639934500002</v>
      </c>
      <c r="H35" s="37">
        <f>SUMIFS(СВЦЭМ!$C$34:$C$777,СВЦЭМ!$A$34:$A$777,$A35,СВЦЭМ!$B$34:$B$777,H$11)+'СЕТ СН'!$F$9+СВЦЭМ!$D$10+'СЕТ СН'!$F$6-'СЕТ СН'!$F$19</f>
        <v>777.61787802999982</v>
      </c>
      <c r="I35" s="37">
        <f>SUMIFS(СВЦЭМ!$C$34:$C$777,СВЦЭМ!$A$34:$A$777,$A35,СВЦЭМ!$B$34:$B$777,I$11)+'СЕТ СН'!$F$9+СВЦЭМ!$D$10+'СЕТ СН'!$F$6-'СЕТ СН'!$F$19</f>
        <v>705.67396187999987</v>
      </c>
      <c r="J35" s="37">
        <f>SUMIFS(СВЦЭМ!$C$34:$C$777,СВЦЭМ!$A$34:$A$777,$A35,СВЦЭМ!$B$34:$B$777,J$11)+'СЕТ СН'!$F$9+СВЦЭМ!$D$10+'СЕТ СН'!$F$6-'СЕТ СН'!$F$19</f>
        <v>646.56177897999999</v>
      </c>
      <c r="K35" s="37">
        <f>SUMIFS(СВЦЭМ!$C$34:$C$777,СВЦЭМ!$A$34:$A$777,$A35,СВЦЭМ!$B$34:$B$777,K$11)+'СЕТ СН'!$F$9+СВЦЭМ!$D$10+'СЕТ СН'!$F$6-'СЕТ СН'!$F$19</f>
        <v>573.37132648999989</v>
      </c>
      <c r="L35" s="37">
        <f>SUMIFS(СВЦЭМ!$C$34:$C$777,СВЦЭМ!$A$34:$A$777,$A35,СВЦЭМ!$B$34:$B$777,L$11)+'СЕТ СН'!$F$9+СВЦЭМ!$D$10+'СЕТ СН'!$F$6-'СЕТ СН'!$F$19</f>
        <v>543.56820561000006</v>
      </c>
      <c r="M35" s="37">
        <f>SUMIFS(СВЦЭМ!$C$34:$C$777,СВЦЭМ!$A$34:$A$777,$A35,СВЦЭМ!$B$34:$B$777,M$11)+'СЕТ СН'!$F$9+СВЦЭМ!$D$10+'СЕТ СН'!$F$6-'СЕТ СН'!$F$19</f>
        <v>551.71944097000016</v>
      </c>
      <c r="N35" s="37">
        <f>SUMIFS(СВЦЭМ!$C$34:$C$777,СВЦЭМ!$A$34:$A$777,$A35,СВЦЭМ!$B$34:$B$777,N$11)+'СЕТ СН'!$F$9+СВЦЭМ!$D$10+'СЕТ СН'!$F$6-'СЕТ СН'!$F$19</f>
        <v>569.08668509000006</v>
      </c>
      <c r="O35" s="37">
        <f>SUMIFS(СВЦЭМ!$C$34:$C$777,СВЦЭМ!$A$34:$A$777,$A35,СВЦЭМ!$B$34:$B$777,O$11)+'СЕТ СН'!$F$9+СВЦЭМ!$D$10+'СЕТ СН'!$F$6-'СЕТ СН'!$F$19</f>
        <v>574.92431103999991</v>
      </c>
      <c r="P35" s="37">
        <f>SUMIFS(СВЦЭМ!$C$34:$C$777,СВЦЭМ!$A$34:$A$777,$A35,СВЦЭМ!$B$34:$B$777,P$11)+'СЕТ СН'!$F$9+СВЦЭМ!$D$10+'СЕТ СН'!$F$6-'СЕТ СН'!$F$19</f>
        <v>586.88836167000011</v>
      </c>
      <c r="Q35" s="37">
        <f>SUMIFS(СВЦЭМ!$C$34:$C$777,СВЦЭМ!$A$34:$A$777,$A35,СВЦЭМ!$B$34:$B$777,Q$11)+'СЕТ СН'!$F$9+СВЦЭМ!$D$10+'СЕТ СН'!$F$6-'СЕТ СН'!$F$19</f>
        <v>593.77822646000016</v>
      </c>
      <c r="R35" s="37">
        <f>SUMIFS(СВЦЭМ!$C$34:$C$777,СВЦЭМ!$A$34:$A$777,$A35,СВЦЭМ!$B$34:$B$777,R$11)+'СЕТ СН'!$F$9+СВЦЭМ!$D$10+'СЕТ СН'!$F$6-'СЕТ СН'!$F$19</f>
        <v>596.90715616999989</v>
      </c>
      <c r="S35" s="37">
        <f>SUMIFS(СВЦЭМ!$C$34:$C$777,СВЦЭМ!$A$34:$A$777,$A35,СВЦЭМ!$B$34:$B$777,S$11)+'СЕТ СН'!$F$9+СВЦЭМ!$D$10+'СЕТ СН'!$F$6-'СЕТ СН'!$F$19</f>
        <v>579.27545742999985</v>
      </c>
      <c r="T35" s="37">
        <f>SUMIFS(СВЦЭМ!$C$34:$C$777,СВЦЭМ!$A$34:$A$777,$A35,СВЦЭМ!$B$34:$B$777,T$11)+'СЕТ СН'!$F$9+СВЦЭМ!$D$10+'СЕТ СН'!$F$6-'СЕТ СН'!$F$19</f>
        <v>535.18800444999999</v>
      </c>
      <c r="U35" s="37">
        <f>SUMIFS(СВЦЭМ!$C$34:$C$777,СВЦЭМ!$A$34:$A$777,$A35,СВЦЭМ!$B$34:$B$777,U$11)+'СЕТ СН'!$F$9+СВЦЭМ!$D$10+'СЕТ СН'!$F$6-'СЕТ СН'!$F$19</f>
        <v>531.41547797999999</v>
      </c>
      <c r="V35" s="37">
        <f>SUMIFS(СВЦЭМ!$C$34:$C$777,СВЦЭМ!$A$34:$A$777,$A35,СВЦЭМ!$B$34:$B$777,V$11)+'СЕТ СН'!$F$9+СВЦЭМ!$D$10+'СЕТ СН'!$F$6-'СЕТ СН'!$F$19</f>
        <v>544.70407338000007</v>
      </c>
      <c r="W35" s="37">
        <f>SUMIFS(СВЦЭМ!$C$34:$C$777,СВЦЭМ!$A$34:$A$777,$A35,СВЦЭМ!$B$34:$B$777,W$11)+'СЕТ СН'!$F$9+СВЦЭМ!$D$10+'СЕТ СН'!$F$6-'СЕТ СН'!$F$19</f>
        <v>559.68435226999998</v>
      </c>
      <c r="X35" s="37">
        <f>SUMIFS(СВЦЭМ!$C$34:$C$777,СВЦЭМ!$A$34:$A$777,$A35,СВЦЭМ!$B$34:$B$777,X$11)+'СЕТ СН'!$F$9+СВЦЭМ!$D$10+'СЕТ СН'!$F$6-'СЕТ СН'!$F$19</f>
        <v>621.49944373000005</v>
      </c>
      <c r="Y35" s="37">
        <f>SUMIFS(СВЦЭМ!$C$34:$C$777,СВЦЭМ!$A$34:$A$777,$A35,СВЦЭМ!$B$34:$B$777,Y$11)+'СЕТ СН'!$F$9+СВЦЭМ!$D$10+'СЕТ СН'!$F$6-'СЕТ СН'!$F$19</f>
        <v>699.3821833899998</v>
      </c>
    </row>
    <row r="36" spans="1:25" ht="15.75" x14ac:dyDescent="0.2">
      <c r="A36" s="36">
        <f t="shared" si="0"/>
        <v>43125</v>
      </c>
      <c r="B36" s="37">
        <f>SUMIFS(СВЦЭМ!$C$34:$C$777,СВЦЭМ!$A$34:$A$777,$A36,СВЦЭМ!$B$34:$B$777,B$11)+'СЕТ СН'!$F$9+СВЦЭМ!$D$10+'СЕТ СН'!$F$6-'СЕТ СН'!$F$19</f>
        <v>720.74664006000023</v>
      </c>
      <c r="C36" s="37">
        <f>SUMIFS(СВЦЭМ!$C$34:$C$777,СВЦЭМ!$A$34:$A$777,$A36,СВЦЭМ!$B$34:$B$777,C$11)+'СЕТ СН'!$F$9+СВЦЭМ!$D$10+'СЕТ СН'!$F$6-'СЕТ СН'!$F$19</f>
        <v>775.51177336000012</v>
      </c>
      <c r="D36" s="37">
        <f>SUMIFS(СВЦЭМ!$C$34:$C$777,СВЦЭМ!$A$34:$A$777,$A36,СВЦЭМ!$B$34:$B$777,D$11)+'СЕТ СН'!$F$9+СВЦЭМ!$D$10+'СЕТ СН'!$F$6-'СЕТ СН'!$F$19</f>
        <v>809.88836369000012</v>
      </c>
      <c r="E36" s="37">
        <f>SUMIFS(СВЦЭМ!$C$34:$C$777,СВЦЭМ!$A$34:$A$777,$A36,СВЦЭМ!$B$34:$B$777,E$11)+'СЕТ СН'!$F$9+СВЦЭМ!$D$10+'СЕТ СН'!$F$6-'СЕТ СН'!$F$19</f>
        <v>816.70184175999987</v>
      </c>
      <c r="F36" s="37">
        <f>SUMIFS(СВЦЭМ!$C$34:$C$777,СВЦЭМ!$A$34:$A$777,$A36,СВЦЭМ!$B$34:$B$777,F$11)+'СЕТ СН'!$F$9+СВЦЭМ!$D$10+'СЕТ СН'!$F$6-'СЕТ СН'!$F$19</f>
        <v>818.04676320999999</v>
      </c>
      <c r="G36" s="37">
        <f>SUMIFS(СВЦЭМ!$C$34:$C$777,СВЦЭМ!$A$34:$A$777,$A36,СВЦЭМ!$B$34:$B$777,G$11)+'СЕТ СН'!$F$9+СВЦЭМ!$D$10+'СЕТ СН'!$F$6-'СЕТ СН'!$F$19</f>
        <v>802.63521777000017</v>
      </c>
      <c r="H36" s="37">
        <f>SUMIFS(СВЦЭМ!$C$34:$C$777,СВЦЭМ!$A$34:$A$777,$A36,СВЦЭМ!$B$34:$B$777,H$11)+'СЕТ СН'!$F$9+СВЦЭМ!$D$10+'СЕТ СН'!$F$6-'СЕТ СН'!$F$19</f>
        <v>750.93006613999989</v>
      </c>
      <c r="I36" s="37">
        <f>SUMIFS(СВЦЭМ!$C$34:$C$777,СВЦЭМ!$A$34:$A$777,$A36,СВЦЭМ!$B$34:$B$777,I$11)+'СЕТ СН'!$F$9+СВЦЭМ!$D$10+'СЕТ СН'!$F$6-'СЕТ СН'!$F$19</f>
        <v>688.8125535700002</v>
      </c>
      <c r="J36" s="37">
        <f>SUMIFS(СВЦЭМ!$C$34:$C$777,СВЦЭМ!$A$34:$A$777,$A36,СВЦЭМ!$B$34:$B$777,J$11)+'СЕТ СН'!$F$9+СВЦЭМ!$D$10+'СЕТ СН'!$F$6-'СЕТ СН'!$F$19</f>
        <v>642.5891439799999</v>
      </c>
      <c r="K36" s="37">
        <f>SUMIFS(СВЦЭМ!$C$34:$C$777,СВЦЭМ!$A$34:$A$777,$A36,СВЦЭМ!$B$34:$B$777,K$11)+'СЕТ СН'!$F$9+СВЦЭМ!$D$10+'СЕТ СН'!$F$6-'СЕТ СН'!$F$19</f>
        <v>584.75488615999996</v>
      </c>
      <c r="L36" s="37">
        <f>SUMIFS(СВЦЭМ!$C$34:$C$777,СВЦЭМ!$A$34:$A$777,$A36,СВЦЭМ!$B$34:$B$777,L$11)+'СЕТ СН'!$F$9+СВЦЭМ!$D$10+'СЕТ СН'!$F$6-'СЕТ СН'!$F$19</f>
        <v>566.23157542000001</v>
      </c>
      <c r="M36" s="37">
        <f>SUMIFS(СВЦЭМ!$C$34:$C$777,СВЦЭМ!$A$34:$A$777,$A36,СВЦЭМ!$B$34:$B$777,M$11)+'СЕТ СН'!$F$9+СВЦЭМ!$D$10+'СЕТ СН'!$F$6-'СЕТ СН'!$F$19</f>
        <v>572.05875630000003</v>
      </c>
      <c r="N36" s="37">
        <f>SUMIFS(СВЦЭМ!$C$34:$C$777,СВЦЭМ!$A$34:$A$777,$A36,СВЦЭМ!$B$34:$B$777,N$11)+'СЕТ СН'!$F$9+СВЦЭМ!$D$10+'СЕТ СН'!$F$6-'СЕТ СН'!$F$19</f>
        <v>576.05622356000015</v>
      </c>
      <c r="O36" s="37">
        <f>SUMIFS(СВЦЭМ!$C$34:$C$777,СВЦЭМ!$A$34:$A$777,$A36,СВЦЭМ!$B$34:$B$777,O$11)+'СЕТ СН'!$F$9+СВЦЭМ!$D$10+'СЕТ СН'!$F$6-'СЕТ СН'!$F$19</f>
        <v>575.18509445000007</v>
      </c>
      <c r="P36" s="37">
        <f>SUMIFS(СВЦЭМ!$C$34:$C$777,СВЦЭМ!$A$34:$A$777,$A36,СВЦЭМ!$B$34:$B$777,P$11)+'СЕТ СН'!$F$9+СВЦЭМ!$D$10+'СЕТ СН'!$F$6-'СЕТ СН'!$F$19</f>
        <v>583.93870380999999</v>
      </c>
      <c r="Q36" s="37">
        <f>SUMIFS(СВЦЭМ!$C$34:$C$777,СВЦЭМ!$A$34:$A$777,$A36,СВЦЭМ!$B$34:$B$777,Q$11)+'СЕТ СН'!$F$9+СВЦЭМ!$D$10+'СЕТ СН'!$F$6-'СЕТ СН'!$F$19</f>
        <v>586.10945591999996</v>
      </c>
      <c r="R36" s="37">
        <f>SUMIFS(СВЦЭМ!$C$34:$C$777,СВЦЭМ!$A$34:$A$777,$A36,СВЦЭМ!$B$34:$B$777,R$11)+'СЕТ СН'!$F$9+СВЦЭМ!$D$10+'СЕТ СН'!$F$6-'СЕТ СН'!$F$19</f>
        <v>594.31706264000002</v>
      </c>
      <c r="S36" s="37">
        <f>SUMIFS(СВЦЭМ!$C$34:$C$777,СВЦЭМ!$A$34:$A$777,$A36,СВЦЭМ!$B$34:$B$777,S$11)+'СЕТ СН'!$F$9+СВЦЭМ!$D$10+'СЕТ СН'!$F$6-'СЕТ СН'!$F$19</f>
        <v>585.86702021999997</v>
      </c>
      <c r="T36" s="37">
        <f>SUMIFS(СВЦЭМ!$C$34:$C$777,СВЦЭМ!$A$34:$A$777,$A36,СВЦЭМ!$B$34:$B$777,T$11)+'СЕТ СН'!$F$9+СВЦЭМ!$D$10+'СЕТ СН'!$F$6-'СЕТ СН'!$F$19</f>
        <v>572.5032819700001</v>
      </c>
      <c r="U36" s="37">
        <f>SUMIFS(СВЦЭМ!$C$34:$C$777,СВЦЭМ!$A$34:$A$777,$A36,СВЦЭМ!$B$34:$B$777,U$11)+'СЕТ СН'!$F$9+СВЦЭМ!$D$10+'СЕТ СН'!$F$6-'СЕТ СН'!$F$19</f>
        <v>565.97106365999991</v>
      </c>
      <c r="V36" s="37">
        <f>SUMIFS(СВЦЭМ!$C$34:$C$777,СВЦЭМ!$A$34:$A$777,$A36,СВЦЭМ!$B$34:$B$777,V$11)+'СЕТ СН'!$F$9+СВЦЭМ!$D$10+'СЕТ СН'!$F$6-'СЕТ СН'!$F$19</f>
        <v>569.17997888999992</v>
      </c>
      <c r="W36" s="37">
        <f>SUMIFS(СВЦЭМ!$C$34:$C$777,СВЦЭМ!$A$34:$A$777,$A36,СВЦЭМ!$B$34:$B$777,W$11)+'СЕТ СН'!$F$9+СВЦЭМ!$D$10+'СЕТ СН'!$F$6-'СЕТ СН'!$F$19</f>
        <v>572.73738268</v>
      </c>
      <c r="X36" s="37">
        <f>SUMIFS(СВЦЭМ!$C$34:$C$777,СВЦЭМ!$A$34:$A$777,$A36,СВЦЭМ!$B$34:$B$777,X$11)+'СЕТ СН'!$F$9+СВЦЭМ!$D$10+'СЕТ СН'!$F$6-'СЕТ СН'!$F$19</f>
        <v>617.86482949999993</v>
      </c>
      <c r="Y36" s="37">
        <f>SUMIFS(СВЦЭМ!$C$34:$C$777,СВЦЭМ!$A$34:$A$777,$A36,СВЦЭМ!$B$34:$B$777,Y$11)+'СЕТ СН'!$F$9+СВЦЭМ!$D$10+'СЕТ СН'!$F$6-'СЕТ СН'!$F$19</f>
        <v>688.21390875000009</v>
      </c>
    </row>
    <row r="37" spans="1:25" ht="15.75" x14ac:dyDescent="0.2">
      <c r="A37" s="36">
        <f t="shared" si="0"/>
        <v>43126</v>
      </c>
      <c r="B37" s="37">
        <f>SUMIFS(СВЦЭМ!$C$34:$C$777,СВЦЭМ!$A$34:$A$777,$A37,СВЦЭМ!$B$34:$B$777,B$11)+'СЕТ СН'!$F$9+СВЦЭМ!$D$10+'СЕТ СН'!$F$6-'СЕТ СН'!$F$19</f>
        <v>709.67012368999997</v>
      </c>
      <c r="C37" s="37">
        <f>SUMIFS(СВЦЭМ!$C$34:$C$777,СВЦЭМ!$A$34:$A$777,$A37,СВЦЭМ!$B$34:$B$777,C$11)+'СЕТ СН'!$F$9+СВЦЭМ!$D$10+'СЕТ СН'!$F$6-'СЕТ СН'!$F$19</f>
        <v>759.71025785999984</v>
      </c>
      <c r="D37" s="37">
        <f>SUMIFS(СВЦЭМ!$C$34:$C$777,СВЦЭМ!$A$34:$A$777,$A37,СВЦЭМ!$B$34:$B$777,D$11)+'СЕТ СН'!$F$9+СВЦЭМ!$D$10+'СЕТ СН'!$F$6-'СЕТ СН'!$F$19</f>
        <v>796.06405723</v>
      </c>
      <c r="E37" s="37">
        <f>SUMIFS(СВЦЭМ!$C$34:$C$777,СВЦЭМ!$A$34:$A$777,$A37,СВЦЭМ!$B$34:$B$777,E$11)+'СЕТ СН'!$F$9+СВЦЭМ!$D$10+'СЕТ СН'!$F$6-'СЕТ СН'!$F$19</f>
        <v>810.9517622300001</v>
      </c>
      <c r="F37" s="37">
        <f>SUMIFS(СВЦЭМ!$C$34:$C$777,СВЦЭМ!$A$34:$A$777,$A37,СВЦЭМ!$B$34:$B$777,F$11)+'СЕТ СН'!$F$9+СВЦЭМ!$D$10+'СЕТ СН'!$F$6-'СЕТ СН'!$F$19</f>
        <v>805.94081660999984</v>
      </c>
      <c r="G37" s="37">
        <f>SUMIFS(СВЦЭМ!$C$34:$C$777,СВЦЭМ!$A$34:$A$777,$A37,СВЦЭМ!$B$34:$B$777,G$11)+'СЕТ СН'!$F$9+СВЦЭМ!$D$10+'СЕТ СН'!$F$6-'СЕТ СН'!$F$19</f>
        <v>782.84354240999994</v>
      </c>
      <c r="H37" s="37">
        <f>SUMIFS(СВЦЭМ!$C$34:$C$777,СВЦЭМ!$A$34:$A$777,$A37,СВЦЭМ!$B$34:$B$777,H$11)+'СЕТ СН'!$F$9+СВЦЭМ!$D$10+'СЕТ СН'!$F$6-'СЕТ СН'!$F$19</f>
        <v>727.04809076000004</v>
      </c>
      <c r="I37" s="37">
        <f>SUMIFS(СВЦЭМ!$C$34:$C$777,СВЦЭМ!$A$34:$A$777,$A37,СВЦЭМ!$B$34:$B$777,I$11)+'СЕТ СН'!$F$9+СВЦЭМ!$D$10+'СЕТ СН'!$F$6-'СЕТ СН'!$F$19</f>
        <v>668.44781522999995</v>
      </c>
      <c r="J37" s="37">
        <f>SUMIFS(СВЦЭМ!$C$34:$C$777,СВЦЭМ!$A$34:$A$777,$A37,СВЦЭМ!$B$34:$B$777,J$11)+'СЕТ СН'!$F$9+СВЦЭМ!$D$10+'СЕТ СН'!$F$6-'СЕТ СН'!$F$19</f>
        <v>624.71931631000018</v>
      </c>
      <c r="K37" s="37">
        <f>SUMIFS(СВЦЭМ!$C$34:$C$777,СВЦЭМ!$A$34:$A$777,$A37,СВЦЭМ!$B$34:$B$777,K$11)+'СЕТ СН'!$F$9+СВЦЭМ!$D$10+'СЕТ СН'!$F$6-'СЕТ СН'!$F$19</f>
        <v>553.45808236999994</v>
      </c>
      <c r="L37" s="37">
        <f>SUMIFS(СВЦЭМ!$C$34:$C$777,СВЦЭМ!$A$34:$A$777,$A37,СВЦЭМ!$B$34:$B$777,L$11)+'СЕТ СН'!$F$9+СВЦЭМ!$D$10+'СЕТ СН'!$F$6-'СЕТ СН'!$F$19</f>
        <v>523.00303567000003</v>
      </c>
      <c r="M37" s="37">
        <f>SUMIFS(СВЦЭМ!$C$34:$C$777,СВЦЭМ!$A$34:$A$777,$A37,СВЦЭМ!$B$34:$B$777,M$11)+'СЕТ СН'!$F$9+СВЦЭМ!$D$10+'СЕТ СН'!$F$6-'СЕТ СН'!$F$19</f>
        <v>538.19808487000012</v>
      </c>
      <c r="N37" s="37">
        <f>SUMIFS(СВЦЭМ!$C$34:$C$777,СВЦЭМ!$A$34:$A$777,$A37,СВЦЭМ!$B$34:$B$777,N$11)+'СЕТ СН'!$F$9+СВЦЭМ!$D$10+'СЕТ СН'!$F$6-'СЕТ СН'!$F$19</f>
        <v>549.91157155999997</v>
      </c>
      <c r="O37" s="37">
        <f>SUMIFS(СВЦЭМ!$C$34:$C$777,СВЦЭМ!$A$34:$A$777,$A37,СВЦЭМ!$B$34:$B$777,O$11)+'СЕТ СН'!$F$9+СВЦЭМ!$D$10+'СЕТ СН'!$F$6-'СЕТ СН'!$F$19</f>
        <v>555.27561595999998</v>
      </c>
      <c r="P37" s="37">
        <f>SUMIFS(СВЦЭМ!$C$34:$C$777,СВЦЭМ!$A$34:$A$777,$A37,СВЦЭМ!$B$34:$B$777,P$11)+'СЕТ СН'!$F$9+СВЦЭМ!$D$10+'СЕТ СН'!$F$6-'СЕТ СН'!$F$19</f>
        <v>567.11527726999986</v>
      </c>
      <c r="Q37" s="37">
        <f>SUMIFS(СВЦЭМ!$C$34:$C$777,СВЦЭМ!$A$34:$A$777,$A37,СВЦЭМ!$B$34:$B$777,Q$11)+'СЕТ СН'!$F$9+СВЦЭМ!$D$10+'СЕТ СН'!$F$6-'СЕТ СН'!$F$19</f>
        <v>575.9459404800001</v>
      </c>
      <c r="R37" s="37">
        <f>SUMIFS(СВЦЭМ!$C$34:$C$777,СВЦЭМ!$A$34:$A$777,$A37,СВЦЭМ!$B$34:$B$777,R$11)+'СЕТ СН'!$F$9+СВЦЭМ!$D$10+'СЕТ СН'!$F$6-'СЕТ СН'!$F$19</f>
        <v>579.91474856000002</v>
      </c>
      <c r="S37" s="37">
        <f>SUMIFS(СВЦЭМ!$C$34:$C$777,СВЦЭМ!$A$34:$A$777,$A37,СВЦЭМ!$B$34:$B$777,S$11)+'СЕТ СН'!$F$9+СВЦЭМ!$D$10+'СЕТ СН'!$F$6-'СЕТ СН'!$F$19</f>
        <v>567.67087624999988</v>
      </c>
      <c r="T37" s="37">
        <f>SUMIFS(СВЦЭМ!$C$34:$C$777,СВЦЭМ!$A$34:$A$777,$A37,СВЦЭМ!$B$34:$B$777,T$11)+'СЕТ СН'!$F$9+СВЦЭМ!$D$10+'СЕТ СН'!$F$6-'СЕТ СН'!$F$19</f>
        <v>531.05085638999992</v>
      </c>
      <c r="U37" s="37">
        <f>SUMIFS(СВЦЭМ!$C$34:$C$777,СВЦЭМ!$A$34:$A$777,$A37,СВЦЭМ!$B$34:$B$777,U$11)+'СЕТ СН'!$F$9+СВЦЭМ!$D$10+'СЕТ СН'!$F$6-'СЕТ СН'!$F$19</f>
        <v>522.82797025000002</v>
      </c>
      <c r="V37" s="37">
        <f>SUMIFS(СВЦЭМ!$C$34:$C$777,СВЦЭМ!$A$34:$A$777,$A37,СВЦЭМ!$B$34:$B$777,V$11)+'СЕТ СН'!$F$9+СВЦЭМ!$D$10+'СЕТ СН'!$F$6-'СЕТ СН'!$F$19</f>
        <v>535.93581424000001</v>
      </c>
      <c r="W37" s="37">
        <f>SUMIFS(СВЦЭМ!$C$34:$C$777,СВЦЭМ!$A$34:$A$777,$A37,СВЦЭМ!$B$34:$B$777,W$11)+'СЕТ СН'!$F$9+СВЦЭМ!$D$10+'СЕТ СН'!$F$6-'СЕТ СН'!$F$19</f>
        <v>557.22699004000003</v>
      </c>
      <c r="X37" s="37">
        <f>SUMIFS(СВЦЭМ!$C$34:$C$777,СВЦЭМ!$A$34:$A$777,$A37,СВЦЭМ!$B$34:$B$777,X$11)+'СЕТ СН'!$F$9+СВЦЭМ!$D$10+'СЕТ СН'!$F$6-'СЕТ СН'!$F$19</f>
        <v>617.73866310999995</v>
      </c>
      <c r="Y37" s="37">
        <f>SUMIFS(СВЦЭМ!$C$34:$C$777,СВЦЭМ!$A$34:$A$777,$A37,СВЦЭМ!$B$34:$B$777,Y$11)+'СЕТ СН'!$F$9+СВЦЭМ!$D$10+'СЕТ СН'!$F$6-'СЕТ СН'!$F$19</f>
        <v>701.4035269100001</v>
      </c>
    </row>
    <row r="38" spans="1:25" ht="15.75" x14ac:dyDescent="0.2">
      <c r="A38" s="36">
        <f t="shared" si="0"/>
        <v>43127</v>
      </c>
      <c r="B38" s="37">
        <f>SUMIFS(СВЦЭМ!$C$34:$C$777,СВЦЭМ!$A$34:$A$777,$A38,СВЦЭМ!$B$34:$B$777,B$11)+'СЕТ СН'!$F$9+СВЦЭМ!$D$10+'СЕТ СН'!$F$6-'СЕТ СН'!$F$19</f>
        <v>690.40319737999982</v>
      </c>
      <c r="C38" s="37">
        <f>SUMIFS(СВЦЭМ!$C$34:$C$777,СВЦЭМ!$A$34:$A$777,$A38,СВЦЭМ!$B$34:$B$777,C$11)+'СЕТ СН'!$F$9+СВЦЭМ!$D$10+'СЕТ СН'!$F$6-'СЕТ СН'!$F$19</f>
        <v>725.68018051000001</v>
      </c>
      <c r="D38" s="37">
        <f>SUMIFS(СВЦЭМ!$C$34:$C$777,СВЦЭМ!$A$34:$A$777,$A38,СВЦЭМ!$B$34:$B$777,D$11)+'СЕТ СН'!$F$9+СВЦЭМ!$D$10+'СЕТ СН'!$F$6-'СЕТ СН'!$F$19</f>
        <v>796.23700229000008</v>
      </c>
      <c r="E38" s="37">
        <f>SUMIFS(СВЦЭМ!$C$34:$C$777,СВЦЭМ!$A$34:$A$777,$A38,СВЦЭМ!$B$34:$B$777,E$11)+'СЕТ СН'!$F$9+СВЦЭМ!$D$10+'СЕТ СН'!$F$6-'СЕТ СН'!$F$19</f>
        <v>807.20375565000006</v>
      </c>
      <c r="F38" s="37">
        <f>SUMIFS(СВЦЭМ!$C$34:$C$777,СВЦЭМ!$A$34:$A$777,$A38,СВЦЭМ!$B$34:$B$777,F$11)+'СЕТ СН'!$F$9+СВЦЭМ!$D$10+'СЕТ СН'!$F$6-'СЕТ СН'!$F$19</f>
        <v>798.54803742000024</v>
      </c>
      <c r="G38" s="37">
        <f>SUMIFS(СВЦЭМ!$C$34:$C$777,СВЦЭМ!$A$34:$A$777,$A38,СВЦЭМ!$B$34:$B$777,G$11)+'СЕТ СН'!$F$9+СВЦЭМ!$D$10+'СЕТ СН'!$F$6-'СЕТ СН'!$F$19</f>
        <v>793.83498032999989</v>
      </c>
      <c r="H38" s="37">
        <f>SUMIFS(СВЦЭМ!$C$34:$C$777,СВЦЭМ!$A$34:$A$777,$A38,СВЦЭМ!$B$34:$B$777,H$11)+'СЕТ СН'!$F$9+СВЦЭМ!$D$10+'СЕТ СН'!$F$6-'СЕТ СН'!$F$19</f>
        <v>765.99333403999992</v>
      </c>
      <c r="I38" s="37">
        <f>SUMIFS(СВЦЭМ!$C$34:$C$777,СВЦЭМ!$A$34:$A$777,$A38,СВЦЭМ!$B$34:$B$777,I$11)+'СЕТ СН'!$F$9+СВЦЭМ!$D$10+'СЕТ СН'!$F$6-'СЕТ СН'!$F$19</f>
        <v>701.91586891999998</v>
      </c>
      <c r="J38" s="37">
        <f>SUMIFS(СВЦЭМ!$C$34:$C$777,СВЦЭМ!$A$34:$A$777,$A38,СВЦЭМ!$B$34:$B$777,J$11)+'СЕТ СН'!$F$9+СВЦЭМ!$D$10+'СЕТ СН'!$F$6-'СЕТ СН'!$F$19</f>
        <v>640.41657441000018</v>
      </c>
      <c r="K38" s="37">
        <f>SUMIFS(СВЦЭМ!$C$34:$C$777,СВЦЭМ!$A$34:$A$777,$A38,СВЦЭМ!$B$34:$B$777,K$11)+'СЕТ СН'!$F$9+СВЦЭМ!$D$10+'СЕТ СН'!$F$6-'СЕТ СН'!$F$19</f>
        <v>584.72252493000008</v>
      </c>
      <c r="L38" s="37">
        <f>SUMIFS(СВЦЭМ!$C$34:$C$777,СВЦЭМ!$A$34:$A$777,$A38,СВЦЭМ!$B$34:$B$777,L$11)+'СЕТ СН'!$F$9+СВЦЭМ!$D$10+'СЕТ СН'!$F$6-'СЕТ СН'!$F$19</f>
        <v>558.06052450000004</v>
      </c>
      <c r="M38" s="37">
        <f>SUMIFS(СВЦЭМ!$C$34:$C$777,СВЦЭМ!$A$34:$A$777,$A38,СВЦЭМ!$B$34:$B$777,M$11)+'СЕТ СН'!$F$9+СВЦЭМ!$D$10+'СЕТ СН'!$F$6-'СЕТ СН'!$F$19</f>
        <v>551.7799402500001</v>
      </c>
      <c r="N38" s="37">
        <f>SUMIFS(СВЦЭМ!$C$34:$C$777,СВЦЭМ!$A$34:$A$777,$A38,СВЦЭМ!$B$34:$B$777,N$11)+'СЕТ СН'!$F$9+СВЦЭМ!$D$10+'СЕТ СН'!$F$6-'СЕТ СН'!$F$19</f>
        <v>564.20362173000001</v>
      </c>
      <c r="O38" s="37">
        <f>SUMIFS(СВЦЭМ!$C$34:$C$777,СВЦЭМ!$A$34:$A$777,$A38,СВЦЭМ!$B$34:$B$777,O$11)+'СЕТ СН'!$F$9+СВЦЭМ!$D$10+'СЕТ СН'!$F$6-'СЕТ СН'!$F$19</f>
        <v>573.56861828000012</v>
      </c>
      <c r="P38" s="37">
        <f>SUMIFS(СВЦЭМ!$C$34:$C$777,СВЦЭМ!$A$34:$A$777,$A38,СВЦЭМ!$B$34:$B$777,P$11)+'СЕТ СН'!$F$9+СВЦЭМ!$D$10+'СЕТ СН'!$F$6-'СЕТ СН'!$F$19</f>
        <v>593.12848186999997</v>
      </c>
      <c r="Q38" s="37">
        <f>SUMIFS(СВЦЭМ!$C$34:$C$777,СВЦЭМ!$A$34:$A$777,$A38,СВЦЭМ!$B$34:$B$777,Q$11)+'СЕТ СН'!$F$9+СВЦЭМ!$D$10+'СЕТ СН'!$F$6-'СЕТ СН'!$F$19</f>
        <v>601.27179876999992</v>
      </c>
      <c r="R38" s="37">
        <f>SUMIFS(СВЦЭМ!$C$34:$C$777,СВЦЭМ!$A$34:$A$777,$A38,СВЦЭМ!$B$34:$B$777,R$11)+'СЕТ СН'!$F$9+СВЦЭМ!$D$10+'СЕТ СН'!$F$6-'СЕТ СН'!$F$19</f>
        <v>608.68575591000001</v>
      </c>
      <c r="S38" s="37">
        <f>SUMIFS(СВЦЭМ!$C$34:$C$777,СВЦЭМ!$A$34:$A$777,$A38,СВЦЭМ!$B$34:$B$777,S$11)+'СЕТ СН'!$F$9+СВЦЭМ!$D$10+'СЕТ СН'!$F$6-'СЕТ СН'!$F$19</f>
        <v>589.43028431000005</v>
      </c>
      <c r="T38" s="37">
        <f>SUMIFS(СВЦЭМ!$C$34:$C$777,СВЦЭМ!$A$34:$A$777,$A38,СВЦЭМ!$B$34:$B$777,T$11)+'СЕТ СН'!$F$9+СВЦЭМ!$D$10+'СЕТ СН'!$F$6-'СЕТ СН'!$F$19</f>
        <v>546.93987248999986</v>
      </c>
      <c r="U38" s="37">
        <f>SUMIFS(СВЦЭМ!$C$34:$C$777,СВЦЭМ!$A$34:$A$777,$A38,СВЦЭМ!$B$34:$B$777,U$11)+'СЕТ СН'!$F$9+СВЦЭМ!$D$10+'СЕТ СН'!$F$6-'СЕТ СН'!$F$19</f>
        <v>540.77669780000008</v>
      </c>
      <c r="V38" s="37">
        <f>SUMIFS(СВЦЭМ!$C$34:$C$777,СВЦЭМ!$A$34:$A$777,$A38,СВЦЭМ!$B$34:$B$777,V$11)+'СЕТ СН'!$F$9+СВЦЭМ!$D$10+'СЕТ СН'!$F$6-'СЕТ СН'!$F$19</f>
        <v>548.84845745999985</v>
      </c>
      <c r="W38" s="37">
        <f>SUMIFS(СВЦЭМ!$C$34:$C$777,СВЦЭМ!$A$34:$A$777,$A38,СВЦЭМ!$B$34:$B$777,W$11)+'СЕТ СН'!$F$9+СВЦЭМ!$D$10+'СЕТ СН'!$F$6-'СЕТ СН'!$F$19</f>
        <v>558.4621222699999</v>
      </c>
      <c r="X38" s="37">
        <f>SUMIFS(СВЦЭМ!$C$34:$C$777,СВЦЭМ!$A$34:$A$777,$A38,СВЦЭМ!$B$34:$B$777,X$11)+'СЕТ СН'!$F$9+СВЦЭМ!$D$10+'СЕТ СН'!$F$6-'СЕТ СН'!$F$19</f>
        <v>581.06475824000006</v>
      </c>
      <c r="Y38" s="37">
        <f>SUMIFS(СВЦЭМ!$C$34:$C$777,СВЦЭМ!$A$34:$A$777,$A38,СВЦЭМ!$B$34:$B$777,Y$11)+'СЕТ СН'!$F$9+СВЦЭМ!$D$10+'СЕТ СН'!$F$6-'СЕТ СН'!$F$19</f>
        <v>647.24308921000022</v>
      </c>
    </row>
    <row r="39" spans="1:25" ht="15.75" x14ac:dyDescent="0.2">
      <c r="A39" s="36">
        <f t="shared" si="0"/>
        <v>43128</v>
      </c>
      <c r="B39" s="37">
        <f>SUMIFS(СВЦЭМ!$C$34:$C$777,СВЦЭМ!$A$34:$A$777,$A39,СВЦЭМ!$B$34:$B$777,B$11)+'СЕТ СН'!$F$9+СВЦЭМ!$D$10+'СЕТ СН'!$F$6-'СЕТ СН'!$F$19</f>
        <v>714.21672744999989</v>
      </c>
      <c r="C39" s="37">
        <f>SUMIFS(СВЦЭМ!$C$34:$C$777,СВЦЭМ!$A$34:$A$777,$A39,СВЦЭМ!$B$34:$B$777,C$11)+'СЕТ СН'!$F$9+СВЦЭМ!$D$10+'СЕТ СН'!$F$6-'СЕТ СН'!$F$19</f>
        <v>749.75672441000017</v>
      </c>
      <c r="D39" s="37">
        <f>SUMIFS(СВЦЭМ!$C$34:$C$777,СВЦЭМ!$A$34:$A$777,$A39,СВЦЭМ!$B$34:$B$777,D$11)+'СЕТ СН'!$F$9+СВЦЭМ!$D$10+'СЕТ СН'!$F$6-'СЕТ СН'!$F$19</f>
        <v>807.08046835000016</v>
      </c>
      <c r="E39" s="37">
        <f>SUMIFS(СВЦЭМ!$C$34:$C$777,СВЦЭМ!$A$34:$A$777,$A39,СВЦЭМ!$B$34:$B$777,E$11)+'СЕТ СН'!$F$9+СВЦЭМ!$D$10+'СЕТ СН'!$F$6-'СЕТ СН'!$F$19</f>
        <v>825.92872005999982</v>
      </c>
      <c r="F39" s="37">
        <f>SUMIFS(СВЦЭМ!$C$34:$C$777,СВЦЭМ!$A$34:$A$777,$A39,СВЦЭМ!$B$34:$B$777,F$11)+'СЕТ СН'!$F$9+СВЦЭМ!$D$10+'СЕТ СН'!$F$6-'СЕТ СН'!$F$19</f>
        <v>829.65180305000024</v>
      </c>
      <c r="G39" s="37">
        <f>SUMIFS(СВЦЭМ!$C$34:$C$777,СВЦЭМ!$A$34:$A$777,$A39,СВЦЭМ!$B$34:$B$777,G$11)+'СЕТ СН'!$F$9+СВЦЭМ!$D$10+'СЕТ СН'!$F$6-'СЕТ СН'!$F$19</f>
        <v>822.64009649999991</v>
      </c>
      <c r="H39" s="37">
        <f>SUMIFS(СВЦЭМ!$C$34:$C$777,СВЦЭМ!$A$34:$A$777,$A39,СВЦЭМ!$B$34:$B$777,H$11)+'СЕТ СН'!$F$9+СВЦЭМ!$D$10+'СЕТ СН'!$F$6-'СЕТ СН'!$F$19</f>
        <v>789.90217198999983</v>
      </c>
      <c r="I39" s="37">
        <f>SUMIFS(СВЦЭМ!$C$34:$C$777,СВЦЭМ!$A$34:$A$777,$A39,СВЦЭМ!$B$34:$B$777,I$11)+'СЕТ СН'!$F$9+СВЦЭМ!$D$10+'СЕТ СН'!$F$6-'СЕТ СН'!$F$19</f>
        <v>731.86519098000019</v>
      </c>
      <c r="J39" s="37">
        <f>SUMIFS(СВЦЭМ!$C$34:$C$777,СВЦЭМ!$A$34:$A$777,$A39,СВЦЭМ!$B$34:$B$777,J$11)+'СЕТ СН'!$F$9+СВЦЭМ!$D$10+'СЕТ СН'!$F$6-'СЕТ СН'!$F$19</f>
        <v>662.89694814999996</v>
      </c>
      <c r="K39" s="37">
        <f>SUMIFS(СВЦЭМ!$C$34:$C$777,СВЦЭМ!$A$34:$A$777,$A39,СВЦЭМ!$B$34:$B$777,K$11)+'СЕТ СН'!$F$9+СВЦЭМ!$D$10+'СЕТ СН'!$F$6-'СЕТ СН'!$F$19</f>
        <v>602.59162610999999</v>
      </c>
      <c r="L39" s="37">
        <f>SUMIFS(СВЦЭМ!$C$34:$C$777,СВЦЭМ!$A$34:$A$777,$A39,СВЦЭМ!$B$34:$B$777,L$11)+'СЕТ СН'!$F$9+СВЦЭМ!$D$10+'СЕТ СН'!$F$6-'СЕТ СН'!$F$19</f>
        <v>569.07121126999994</v>
      </c>
      <c r="M39" s="37">
        <f>SUMIFS(СВЦЭМ!$C$34:$C$777,СВЦЭМ!$A$34:$A$777,$A39,СВЦЭМ!$B$34:$B$777,M$11)+'СЕТ СН'!$F$9+СВЦЭМ!$D$10+'СЕТ СН'!$F$6-'СЕТ СН'!$F$19</f>
        <v>563.7918613600001</v>
      </c>
      <c r="N39" s="37">
        <f>SUMIFS(СВЦЭМ!$C$34:$C$777,СВЦЭМ!$A$34:$A$777,$A39,СВЦЭМ!$B$34:$B$777,N$11)+'СЕТ СН'!$F$9+СВЦЭМ!$D$10+'СЕТ СН'!$F$6-'СЕТ СН'!$F$19</f>
        <v>573.53109295000002</v>
      </c>
      <c r="O39" s="37">
        <f>SUMIFS(СВЦЭМ!$C$34:$C$777,СВЦЭМ!$A$34:$A$777,$A39,СВЦЭМ!$B$34:$B$777,O$11)+'СЕТ СН'!$F$9+СВЦЭМ!$D$10+'СЕТ СН'!$F$6-'СЕТ СН'!$F$19</f>
        <v>582.93928303999985</v>
      </c>
      <c r="P39" s="37">
        <f>SUMIFS(СВЦЭМ!$C$34:$C$777,СВЦЭМ!$A$34:$A$777,$A39,СВЦЭМ!$B$34:$B$777,P$11)+'СЕТ СН'!$F$9+СВЦЭМ!$D$10+'СЕТ СН'!$F$6-'СЕТ СН'!$F$19</f>
        <v>591.7839347800001</v>
      </c>
      <c r="Q39" s="37">
        <f>SUMIFS(СВЦЭМ!$C$34:$C$777,СВЦЭМ!$A$34:$A$777,$A39,СВЦЭМ!$B$34:$B$777,Q$11)+'СЕТ СН'!$F$9+СВЦЭМ!$D$10+'СЕТ СН'!$F$6-'СЕТ СН'!$F$19</f>
        <v>609.79594374999999</v>
      </c>
      <c r="R39" s="37">
        <f>SUMIFS(СВЦЭМ!$C$34:$C$777,СВЦЭМ!$A$34:$A$777,$A39,СВЦЭМ!$B$34:$B$777,R$11)+'СЕТ СН'!$F$9+СВЦЭМ!$D$10+'СЕТ СН'!$F$6-'СЕТ СН'!$F$19</f>
        <v>614.59824302000004</v>
      </c>
      <c r="S39" s="37">
        <f>SUMIFS(СВЦЭМ!$C$34:$C$777,СВЦЭМ!$A$34:$A$777,$A39,СВЦЭМ!$B$34:$B$777,S$11)+'СЕТ СН'!$F$9+СВЦЭМ!$D$10+'СЕТ СН'!$F$6-'СЕТ СН'!$F$19</f>
        <v>583.51762498000005</v>
      </c>
      <c r="T39" s="37">
        <f>SUMIFS(СВЦЭМ!$C$34:$C$777,СВЦЭМ!$A$34:$A$777,$A39,СВЦЭМ!$B$34:$B$777,T$11)+'СЕТ СН'!$F$9+СВЦЭМ!$D$10+'СЕТ СН'!$F$6-'СЕТ СН'!$F$19</f>
        <v>556.58891430999995</v>
      </c>
      <c r="U39" s="37">
        <f>SUMIFS(СВЦЭМ!$C$34:$C$777,СВЦЭМ!$A$34:$A$777,$A39,СВЦЭМ!$B$34:$B$777,U$11)+'СЕТ СН'!$F$9+СВЦЭМ!$D$10+'СЕТ СН'!$F$6-'СЕТ СН'!$F$19</f>
        <v>562.51663323000014</v>
      </c>
      <c r="V39" s="37">
        <f>SUMIFS(СВЦЭМ!$C$34:$C$777,СВЦЭМ!$A$34:$A$777,$A39,СВЦЭМ!$B$34:$B$777,V$11)+'СЕТ СН'!$F$9+СВЦЭМ!$D$10+'СЕТ СН'!$F$6-'СЕТ СН'!$F$19</f>
        <v>559.57783960000017</v>
      </c>
      <c r="W39" s="37">
        <f>SUMIFS(СВЦЭМ!$C$34:$C$777,СВЦЭМ!$A$34:$A$777,$A39,СВЦЭМ!$B$34:$B$777,W$11)+'СЕТ СН'!$F$9+СВЦЭМ!$D$10+'СЕТ СН'!$F$6-'СЕТ СН'!$F$19</f>
        <v>556.03508511000007</v>
      </c>
      <c r="X39" s="37">
        <f>SUMIFS(СВЦЭМ!$C$34:$C$777,СВЦЭМ!$A$34:$A$777,$A39,СВЦЭМ!$B$34:$B$777,X$11)+'СЕТ СН'!$F$9+СВЦЭМ!$D$10+'СЕТ СН'!$F$6-'СЕТ СН'!$F$19</f>
        <v>578.66235002999986</v>
      </c>
      <c r="Y39" s="37">
        <f>SUMIFS(СВЦЭМ!$C$34:$C$777,СВЦЭМ!$A$34:$A$777,$A39,СВЦЭМ!$B$34:$B$777,Y$11)+'СЕТ СН'!$F$9+СВЦЭМ!$D$10+'СЕТ СН'!$F$6-'СЕТ СН'!$F$19</f>
        <v>646.14283184999988</v>
      </c>
    </row>
    <row r="40" spans="1:25" ht="15.75" x14ac:dyDescent="0.2">
      <c r="A40" s="36">
        <f t="shared" si="0"/>
        <v>43129</v>
      </c>
      <c r="B40" s="37">
        <f>SUMIFS(СВЦЭМ!$C$34:$C$777,СВЦЭМ!$A$34:$A$777,$A40,СВЦЭМ!$B$34:$B$777,B$11)+'СЕТ СН'!$F$9+СВЦЭМ!$D$10+'СЕТ СН'!$F$6-'СЕТ СН'!$F$19</f>
        <v>701.93139764</v>
      </c>
      <c r="C40" s="37">
        <f>SUMIFS(СВЦЭМ!$C$34:$C$777,СВЦЭМ!$A$34:$A$777,$A40,СВЦЭМ!$B$34:$B$777,C$11)+'СЕТ СН'!$F$9+СВЦЭМ!$D$10+'СЕТ СН'!$F$6-'СЕТ СН'!$F$19</f>
        <v>733.47017241000015</v>
      </c>
      <c r="D40" s="37">
        <f>SUMIFS(СВЦЭМ!$C$34:$C$777,СВЦЭМ!$A$34:$A$777,$A40,СВЦЭМ!$B$34:$B$777,D$11)+'СЕТ СН'!$F$9+СВЦЭМ!$D$10+'СЕТ СН'!$F$6-'СЕТ СН'!$F$19</f>
        <v>782.62811492999992</v>
      </c>
      <c r="E40" s="37">
        <f>SUMIFS(СВЦЭМ!$C$34:$C$777,СВЦЭМ!$A$34:$A$777,$A40,СВЦЭМ!$B$34:$B$777,E$11)+'СЕТ СН'!$F$9+СВЦЭМ!$D$10+'СЕТ СН'!$F$6-'СЕТ СН'!$F$19</f>
        <v>796.56859481999993</v>
      </c>
      <c r="F40" s="37">
        <f>SUMIFS(СВЦЭМ!$C$34:$C$777,СВЦЭМ!$A$34:$A$777,$A40,СВЦЭМ!$B$34:$B$777,F$11)+'СЕТ СН'!$F$9+СВЦЭМ!$D$10+'СЕТ СН'!$F$6-'СЕТ СН'!$F$19</f>
        <v>794.21157499999993</v>
      </c>
      <c r="G40" s="37">
        <f>SUMIFS(СВЦЭМ!$C$34:$C$777,СВЦЭМ!$A$34:$A$777,$A40,СВЦЭМ!$B$34:$B$777,G$11)+'СЕТ СН'!$F$9+СВЦЭМ!$D$10+'СЕТ СН'!$F$6-'СЕТ СН'!$F$19</f>
        <v>781.37195256000007</v>
      </c>
      <c r="H40" s="37">
        <f>SUMIFS(СВЦЭМ!$C$34:$C$777,СВЦЭМ!$A$34:$A$777,$A40,СВЦЭМ!$B$34:$B$777,H$11)+'СЕТ СН'!$F$9+СВЦЭМ!$D$10+'СЕТ СН'!$F$6-'СЕТ СН'!$F$19</f>
        <v>722.3213434999999</v>
      </c>
      <c r="I40" s="37">
        <f>SUMIFS(СВЦЭМ!$C$34:$C$777,СВЦЭМ!$A$34:$A$777,$A40,СВЦЭМ!$B$34:$B$777,I$11)+'СЕТ СН'!$F$9+СВЦЭМ!$D$10+'СЕТ СН'!$F$6-'СЕТ СН'!$F$19</f>
        <v>645.01969113000007</v>
      </c>
      <c r="J40" s="37">
        <f>SUMIFS(СВЦЭМ!$C$34:$C$777,СВЦЭМ!$A$34:$A$777,$A40,СВЦЭМ!$B$34:$B$777,J$11)+'СЕТ СН'!$F$9+СВЦЭМ!$D$10+'СЕТ СН'!$F$6-'СЕТ СН'!$F$19</f>
        <v>606.19897267999988</v>
      </c>
      <c r="K40" s="37">
        <f>SUMIFS(СВЦЭМ!$C$34:$C$777,СВЦЭМ!$A$34:$A$777,$A40,СВЦЭМ!$B$34:$B$777,K$11)+'СЕТ СН'!$F$9+СВЦЭМ!$D$10+'СЕТ СН'!$F$6-'СЕТ СН'!$F$19</f>
        <v>576.99832841</v>
      </c>
      <c r="L40" s="37">
        <f>SUMIFS(СВЦЭМ!$C$34:$C$777,СВЦЭМ!$A$34:$A$777,$A40,СВЦЭМ!$B$34:$B$777,L$11)+'СЕТ СН'!$F$9+СВЦЭМ!$D$10+'СЕТ СН'!$F$6-'СЕТ СН'!$F$19</f>
        <v>565.19190951999997</v>
      </c>
      <c r="M40" s="37">
        <f>SUMIFS(СВЦЭМ!$C$34:$C$777,СВЦЭМ!$A$34:$A$777,$A40,СВЦЭМ!$B$34:$B$777,M$11)+'СЕТ СН'!$F$9+СВЦЭМ!$D$10+'СЕТ СН'!$F$6-'СЕТ СН'!$F$19</f>
        <v>568.37553659000002</v>
      </c>
      <c r="N40" s="37">
        <f>SUMIFS(СВЦЭМ!$C$34:$C$777,СВЦЭМ!$A$34:$A$777,$A40,СВЦЭМ!$B$34:$B$777,N$11)+'СЕТ СН'!$F$9+СВЦЭМ!$D$10+'СЕТ СН'!$F$6-'СЕТ СН'!$F$19</f>
        <v>580.27764128999991</v>
      </c>
      <c r="O40" s="37">
        <f>SUMIFS(СВЦЭМ!$C$34:$C$777,СВЦЭМ!$A$34:$A$777,$A40,СВЦЭМ!$B$34:$B$777,O$11)+'СЕТ СН'!$F$9+СВЦЭМ!$D$10+'СЕТ СН'!$F$6-'СЕТ СН'!$F$19</f>
        <v>575.87586607000014</v>
      </c>
      <c r="P40" s="37">
        <f>SUMIFS(СВЦЭМ!$C$34:$C$777,СВЦЭМ!$A$34:$A$777,$A40,СВЦЭМ!$B$34:$B$777,P$11)+'СЕТ СН'!$F$9+СВЦЭМ!$D$10+'СЕТ СН'!$F$6-'СЕТ СН'!$F$19</f>
        <v>588.52028711000014</v>
      </c>
      <c r="Q40" s="37">
        <f>SUMIFS(СВЦЭМ!$C$34:$C$777,СВЦЭМ!$A$34:$A$777,$A40,СВЦЭМ!$B$34:$B$777,Q$11)+'СЕТ СН'!$F$9+СВЦЭМ!$D$10+'СЕТ СН'!$F$6-'СЕТ СН'!$F$19</f>
        <v>596.74758641000005</v>
      </c>
      <c r="R40" s="37">
        <f>SUMIFS(СВЦЭМ!$C$34:$C$777,СВЦЭМ!$A$34:$A$777,$A40,СВЦЭМ!$B$34:$B$777,R$11)+'СЕТ СН'!$F$9+СВЦЭМ!$D$10+'СЕТ СН'!$F$6-'СЕТ СН'!$F$19</f>
        <v>601.47456895000016</v>
      </c>
      <c r="S40" s="37">
        <f>SUMIFS(СВЦЭМ!$C$34:$C$777,СВЦЭМ!$A$34:$A$777,$A40,СВЦЭМ!$B$34:$B$777,S$11)+'СЕТ СН'!$F$9+СВЦЭМ!$D$10+'СЕТ СН'!$F$6-'СЕТ СН'!$F$19</f>
        <v>599.58391431999996</v>
      </c>
      <c r="T40" s="37">
        <f>SUMIFS(СВЦЭМ!$C$34:$C$777,СВЦЭМ!$A$34:$A$777,$A40,СВЦЭМ!$B$34:$B$777,T$11)+'СЕТ СН'!$F$9+СВЦЭМ!$D$10+'СЕТ СН'!$F$6-'СЕТ СН'!$F$19</f>
        <v>570.66050256000005</v>
      </c>
      <c r="U40" s="37">
        <f>SUMIFS(СВЦЭМ!$C$34:$C$777,СВЦЭМ!$A$34:$A$777,$A40,СВЦЭМ!$B$34:$B$777,U$11)+'СЕТ СН'!$F$9+СВЦЭМ!$D$10+'СЕТ СН'!$F$6-'СЕТ СН'!$F$19</f>
        <v>565.18825010000012</v>
      </c>
      <c r="V40" s="37">
        <f>SUMIFS(СВЦЭМ!$C$34:$C$777,СВЦЭМ!$A$34:$A$777,$A40,СВЦЭМ!$B$34:$B$777,V$11)+'СЕТ СН'!$F$9+СВЦЭМ!$D$10+'СЕТ СН'!$F$6-'СЕТ СН'!$F$19</f>
        <v>562.10420942999997</v>
      </c>
      <c r="W40" s="37">
        <f>SUMIFS(СВЦЭМ!$C$34:$C$777,СВЦЭМ!$A$34:$A$777,$A40,СВЦЭМ!$B$34:$B$777,W$11)+'СЕТ СН'!$F$9+СВЦЭМ!$D$10+'СЕТ СН'!$F$6-'СЕТ СН'!$F$19</f>
        <v>574.08786316999988</v>
      </c>
      <c r="X40" s="37">
        <f>SUMIFS(СВЦЭМ!$C$34:$C$777,СВЦЭМ!$A$34:$A$777,$A40,СВЦЭМ!$B$34:$B$777,X$11)+'СЕТ СН'!$F$9+СВЦЭМ!$D$10+'СЕТ СН'!$F$6-'СЕТ СН'!$F$19</f>
        <v>579.40340017000005</v>
      </c>
      <c r="Y40" s="37">
        <f>SUMIFS(СВЦЭМ!$C$34:$C$777,СВЦЭМ!$A$34:$A$777,$A40,СВЦЭМ!$B$34:$B$777,Y$11)+'СЕТ СН'!$F$9+СВЦЭМ!$D$10+'СЕТ СН'!$F$6-'СЕТ СН'!$F$19</f>
        <v>639.29321432000017</v>
      </c>
    </row>
    <row r="41" spans="1:25" ht="15.75" x14ac:dyDescent="0.2">
      <c r="A41" s="36">
        <f t="shared" si="0"/>
        <v>43130</v>
      </c>
      <c r="B41" s="37">
        <f>SUMIFS(СВЦЭМ!$C$34:$C$777,СВЦЭМ!$A$34:$A$777,$A41,СВЦЭМ!$B$34:$B$777,B$11)+'СЕТ СН'!$F$9+СВЦЭМ!$D$10+'СЕТ СН'!$F$6-'СЕТ СН'!$F$19</f>
        <v>702.98083515000019</v>
      </c>
      <c r="C41" s="37">
        <f>SUMIFS(СВЦЭМ!$C$34:$C$777,СВЦЭМ!$A$34:$A$777,$A41,СВЦЭМ!$B$34:$B$777,C$11)+'СЕТ СН'!$F$9+СВЦЭМ!$D$10+'СЕТ СН'!$F$6-'СЕТ СН'!$F$19</f>
        <v>742.99904192999986</v>
      </c>
      <c r="D41" s="37">
        <f>SUMIFS(СВЦЭМ!$C$34:$C$777,СВЦЭМ!$A$34:$A$777,$A41,СВЦЭМ!$B$34:$B$777,D$11)+'СЕТ СН'!$F$9+СВЦЭМ!$D$10+'СЕТ СН'!$F$6-'СЕТ СН'!$F$19</f>
        <v>778.97900708999998</v>
      </c>
      <c r="E41" s="37">
        <f>SUMIFS(СВЦЭМ!$C$34:$C$777,СВЦЭМ!$A$34:$A$777,$A41,СВЦЭМ!$B$34:$B$777,E$11)+'СЕТ СН'!$F$9+СВЦЭМ!$D$10+'СЕТ СН'!$F$6-'СЕТ СН'!$F$19</f>
        <v>797.84462925999981</v>
      </c>
      <c r="F41" s="37">
        <f>SUMIFS(СВЦЭМ!$C$34:$C$777,СВЦЭМ!$A$34:$A$777,$A41,СВЦЭМ!$B$34:$B$777,F$11)+'СЕТ СН'!$F$9+СВЦЭМ!$D$10+'СЕТ СН'!$F$6-'СЕТ СН'!$F$19</f>
        <v>794.91120508000006</v>
      </c>
      <c r="G41" s="37">
        <f>SUMIFS(СВЦЭМ!$C$34:$C$777,СВЦЭМ!$A$34:$A$777,$A41,СВЦЭМ!$B$34:$B$777,G$11)+'СЕТ СН'!$F$9+СВЦЭМ!$D$10+'СЕТ СН'!$F$6-'СЕТ СН'!$F$19</f>
        <v>785.67736878000017</v>
      </c>
      <c r="H41" s="37">
        <f>SUMIFS(СВЦЭМ!$C$34:$C$777,СВЦЭМ!$A$34:$A$777,$A41,СВЦЭМ!$B$34:$B$777,H$11)+'СЕТ СН'!$F$9+СВЦЭМ!$D$10+'СЕТ СН'!$F$6-'СЕТ СН'!$F$19</f>
        <v>735.8034664500002</v>
      </c>
      <c r="I41" s="37">
        <f>SUMIFS(СВЦЭМ!$C$34:$C$777,СВЦЭМ!$A$34:$A$777,$A41,СВЦЭМ!$B$34:$B$777,I$11)+'СЕТ СН'!$F$9+СВЦЭМ!$D$10+'СЕТ СН'!$F$6-'СЕТ СН'!$F$19</f>
        <v>645.47991959000012</v>
      </c>
      <c r="J41" s="37">
        <f>SUMIFS(СВЦЭМ!$C$34:$C$777,СВЦЭМ!$A$34:$A$777,$A41,СВЦЭМ!$B$34:$B$777,J$11)+'СЕТ СН'!$F$9+СВЦЭМ!$D$10+'СЕТ СН'!$F$6-'СЕТ СН'!$F$19</f>
        <v>601.67842242000017</v>
      </c>
      <c r="K41" s="37">
        <f>SUMIFS(СВЦЭМ!$C$34:$C$777,СВЦЭМ!$A$34:$A$777,$A41,СВЦЭМ!$B$34:$B$777,K$11)+'СЕТ СН'!$F$9+СВЦЭМ!$D$10+'СЕТ СН'!$F$6-'СЕТ СН'!$F$19</f>
        <v>575.35761216999992</v>
      </c>
      <c r="L41" s="37">
        <f>SUMIFS(СВЦЭМ!$C$34:$C$777,СВЦЭМ!$A$34:$A$777,$A41,СВЦЭМ!$B$34:$B$777,L$11)+'СЕТ СН'!$F$9+СВЦЭМ!$D$10+'СЕТ СН'!$F$6-'СЕТ СН'!$F$19</f>
        <v>561.91408424999997</v>
      </c>
      <c r="M41" s="37">
        <f>SUMIFS(СВЦЭМ!$C$34:$C$777,СВЦЭМ!$A$34:$A$777,$A41,СВЦЭМ!$B$34:$B$777,M$11)+'СЕТ СН'!$F$9+СВЦЭМ!$D$10+'СЕТ СН'!$F$6-'СЕТ СН'!$F$19</f>
        <v>568.23654593999993</v>
      </c>
      <c r="N41" s="37">
        <f>SUMIFS(СВЦЭМ!$C$34:$C$777,СВЦЭМ!$A$34:$A$777,$A41,СВЦЭМ!$B$34:$B$777,N$11)+'СЕТ СН'!$F$9+СВЦЭМ!$D$10+'СЕТ СН'!$F$6-'СЕТ СН'!$F$19</f>
        <v>576.97742265999989</v>
      </c>
      <c r="O41" s="37">
        <f>SUMIFS(СВЦЭМ!$C$34:$C$777,СВЦЭМ!$A$34:$A$777,$A41,СВЦЭМ!$B$34:$B$777,O$11)+'СЕТ СН'!$F$9+СВЦЭМ!$D$10+'СЕТ СН'!$F$6-'СЕТ СН'!$F$19</f>
        <v>578.67218732999993</v>
      </c>
      <c r="P41" s="37">
        <f>SUMIFS(СВЦЭМ!$C$34:$C$777,СВЦЭМ!$A$34:$A$777,$A41,СВЦЭМ!$B$34:$B$777,P$11)+'СЕТ СН'!$F$9+СВЦЭМ!$D$10+'СЕТ СН'!$F$6-'СЕТ СН'!$F$19</f>
        <v>589.75022939000007</v>
      </c>
      <c r="Q41" s="37">
        <f>SUMIFS(СВЦЭМ!$C$34:$C$777,СВЦЭМ!$A$34:$A$777,$A41,СВЦЭМ!$B$34:$B$777,Q$11)+'СЕТ СН'!$F$9+СВЦЭМ!$D$10+'СЕТ СН'!$F$6-'СЕТ СН'!$F$19</f>
        <v>596.78493768999999</v>
      </c>
      <c r="R41" s="37">
        <f>SUMIFS(СВЦЭМ!$C$34:$C$777,СВЦЭМ!$A$34:$A$777,$A41,СВЦЭМ!$B$34:$B$777,R$11)+'СЕТ СН'!$F$9+СВЦЭМ!$D$10+'СЕТ СН'!$F$6-'СЕТ СН'!$F$19</f>
        <v>606.33227107999994</v>
      </c>
      <c r="S41" s="37">
        <f>SUMIFS(СВЦЭМ!$C$34:$C$777,СВЦЭМ!$A$34:$A$777,$A41,СВЦЭМ!$B$34:$B$777,S$11)+'СЕТ СН'!$F$9+СВЦЭМ!$D$10+'СЕТ СН'!$F$6-'СЕТ СН'!$F$19</f>
        <v>598.53296680999995</v>
      </c>
      <c r="T41" s="37">
        <f>SUMIFS(СВЦЭМ!$C$34:$C$777,СВЦЭМ!$A$34:$A$777,$A41,СВЦЭМ!$B$34:$B$777,T$11)+'СЕТ СН'!$F$9+СВЦЭМ!$D$10+'СЕТ СН'!$F$6-'СЕТ СН'!$F$19</f>
        <v>570.47405623999987</v>
      </c>
      <c r="U41" s="37">
        <f>SUMIFS(СВЦЭМ!$C$34:$C$777,СВЦЭМ!$A$34:$A$777,$A41,СВЦЭМ!$B$34:$B$777,U$11)+'СЕТ СН'!$F$9+СВЦЭМ!$D$10+'СЕТ СН'!$F$6-'СЕТ СН'!$F$19</f>
        <v>569.02666653000017</v>
      </c>
      <c r="V41" s="37">
        <f>SUMIFS(СВЦЭМ!$C$34:$C$777,СВЦЭМ!$A$34:$A$777,$A41,СВЦЭМ!$B$34:$B$777,V$11)+'СЕТ СН'!$F$9+СВЦЭМ!$D$10+'СЕТ СН'!$F$6-'СЕТ СН'!$F$19</f>
        <v>564.29643344999988</v>
      </c>
      <c r="W41" s="37">
        <f>SUMIFS(СВЦЭМ!$C$34:$C$777,СВЦЭМ!$A$34:$A$777,$A41,СВЦЭМ!$B$34:$B$777,W$11)+'СЕТ СН'!$F$9+СВЦЭМ!$D$10+'СЕТ СН'!$F$6-'СЕТ СН'!$F$19</f>
        <v>577.39264631000003</v>
      </c>
      <c r="X41" s="37">
        <f>SUMIFS(СВЦЭМ!$C$34:$C$777,СВЦЭМ!$A$34:$A$777,$A41,СВЦЭМ!$B$34:$B$777,X$11)+'СЕТ СН'!$F$9+СВЦЭМ!$D$10+'СЕТ СН'!$F$6-'СЕТ СН'!$F$19</f>
        <v>588.85129569999992</v>
      </c>
      <c r="Y41" s="37">
        <f>SUMIFS(СВЦЭМ!$C$34:$C$777,СВЦЭМ!$A$34:$A$777,$A41,СВЦЭМ!$B$34:$B$777,Y$11)+'СЕТ СН'!$F$9+СВЦЭМ!$D$10+'СЕТ СН'!$F$6-'СЕТ СН'!$F$19</f>
        <v>658.30001868000011</v>
      </c>
    </row>
    <row r="42" spans="1:25" ht="15.75" x14ac:dyDescent="0.2">
      <c r="A42" s="36">
        <f t="shared" si="0"/>
        <v>43131</v>
      </c>
      <c r="B42" s="37">
        <f>SUMIFS(СВЦЭМ!$C$34:$C$777,СВЦЭМ!$A$34:$A$777,$A42,СВЦЭМ!$B$34:$B$777,B$11)+'СЕТ СН'!$F$9+СВЦЭМ!$D$10+'СЕТ СН'!$F$6-'СЕТ СН'!$F$19</f>
        <v>722.78759130999981</v>
      </c>
      <c r="C42" s="37">
        <f>SUMIFS(СВЦЭМ!$C$34:$C$777,СВЦЭМ!$A$34:$A$777,$A42,СВЦЭМ!$B$34:$B$777,C$11)+'СЕТ СН'!$F$9+СВЦЭМ!$D$10+'СЕТ СН'!$F$6-'СЕТ СН'!$F$19</f>
        <v>756.71672460999991</v>
      </c>
      <c r="D42" s="37">
        <f>SUMIFS(СВЦЭМ!$C$34:$C$777,СВЦЭМ!$A$34:$A$777,$A42,СВЦЭМ!$B$34:$B$777,D$11)+'СЕТ СН'!$F$9+СВЦЭМ!$D$10+'СЕТ СН'!$F$6-'СЕТ СН'!$F$19</f>
        <v>804.40702878000013</v>
      </c>
      <c r="E42" s="37">
        <f>SUMIFS(СВЦЭМ!$C$34:$C$777,СВЦЭМ!$A$34:$A$777,$A42,СВЦЭМ!$B$34:$B$777,E$11)+'СЕТ СН'!$F$9+СВЦЭМ!$D$10+'СЕТ СН'!$F$6-'СЕТ СН'!$F$19</f>
        <v>818.74218468999982</v>
      </c>
      <c r="F42" s="37">
        <f>SUMIFS(СВЦЭМ!$C$34:$C$777,СВЦЭМ!$A$34:$A$777,$A42,СВЦЭМ!$B$34:$B$777,F$11)+'СЕТ СН'!$F$9+СВЦЭМ!$D$10+'СЕТ СН'!$F$6-'СЕТ СН'!$F$19</f>
        <v>816.13878717999989</v>
      </c>
      <c r="G42" s="37">
        <f>SUMIFS(СВЦЭМ!$C$34:$C$777,СВЦЭМ!$A$34:$A$777,$A42,СВЦЭМ!$B$34:$B$777,G$11)+'СЕТ СН'!$F$9+СВЦЭМ!$D$10+'СЕТ СН'!$F$6-'СЕТ СН'!$F$19</f>
        <v>800.58128693999981</v>
      </c>
      <c r="H42" s="37">
        <f>SUMIFS(СВЦЭМ!$C$34:$C$777,СВЦЭМ!$A$34:$A$777,$A42,СВЦЭМ!$B$34:$B$777,H$11)+'СЕТ СН'!$F$9+СВЦЭМ!$D$10+'СЕТ СН'!$F$6-'СЕТ СН'!$F$19</f>
        <v>738.46116245999985</v>
      </c>
      <c r="I42" s="37">
        <f>SUMIFS(СВЦЭМ!$C$34:$C$777,СВЦЭМ!$A$34:$A$777,$A42,СВЦЭМ!$B$34:$B$777,I$11)+'СЕТ СН'!$F$9+СВЦЭМ!$D$10+'СЕТ СН'!$F$6-'СЕТ СН'!$F$19</f>
        <v>655.17329614999983</v>
      </c>
      <c r="J42" s="37">
        <f>SUMIFS(СВЦЭМ!$C$34:$C$777,СВЦЭМ!$A$34:$A$777,$A42,СВЦЭМ!$B$34:$B$777,J$11)+'СЕТ СН'!$F$9+СВЦЭМ!$D$10+'СЕТ СН'!$F$6-'СЕТ СН'!$F$19</f>
        <v>615.52850145000014</v>
      </c>
      <c r="K42" s="37">
        <f>SUMIFS(СВЦЭМ!$C$34:$C$777,СВЦЭМ!$A$34:$A$777,$A42,СВЦЭМ!$B$34:$B$777,K$11)+'СЕТ СН'!$F$9+СВЦЭМ!$D$10+'СЕТ СН'!$F$6-'СЕТ СН'!$F$19</f>
        <v>595.79874582000014</v>
      </c>
      <c r="L42" s="37">
        <f>SUMIFS(СВЦЭМ!$C$34:$C$777,СВЦЭМ!$A$34:$A$777,$A42,СВЦЭМ!$B$34:$B$777,L$11)+'СЕТ СН'!$F$9+СВЦЭМ!$D$10+'СЕТ СН'!$F$6-'СЕТ СН'!$F$19</f>
        <v>583.35683991999997</v>
      </c>
      <c r="M42" s="37">
        <f>SUMIFS(СВЦЭМ!$C$34:$C$777,СВЦЭМ!$A$34:$A$777,$A42,СВЦЭМ!$B$34:$B$777,M$11)+'СЕТ СН'!$F$9+СВЦЭМ!$D$10+'СЕТ СН'!$F$6-'СЕТ СН'!$F$19</f>
        <v>590.20682251000005</v>
      </c>
      <c r="N42" s="37">
        <f>SUMIFS(СВЦЭМ!$C$34:$C$777,СВЦЭМ!$A$34:$A$777,$A42,СВЦЭМ!$B$34:$B$777,N$11)+'СЕТ СН'!$F$9+СВЦЭМ!$D$10+'СЕТ СН'!$F$6-'СЕТ СН'!$F$19</f>
        <v>596.37044883999999</v>
      </c>
      <c r="O42" s="37">
        <f>SUMIFS(СВЦЭМ!$C$34:$C$777,СВЦЭМ!$A$34:$A$777,$A42,СВЦЭМ!$B$34:$B$777,O$11)+'СЕТ СН'!$F$9+СВЦЭМ!$D$10+'СЕТ СН'!$F$6-'СЕТ СН'!$F$19</f>
        <v>598.78183460000002</v>
      </c>
      <c r="P42" s="37">
        <f>SUMIFS(СВЦЭМ!$C$34:$C$777,СВЦЭМ!$A$34:$A$777,$A42,СВЦЭМ!$B$34:$B$777,P$11)+'СЕТ СН'!$F$9+СВЦЭМ!$D$10+'СЕТ СН'!$F$6-'СЕТ СН'!$F$19</f>
        <v>615.84704840999996</v>
      </c>
      <c r="Q42" s="37">
        <f>SUMIFS(СВЦЭМ!$C$34:$C$777,СВЦЭМ!$A$34:$A$777,$A42,СВЦЭМ!$B$34:$B$777,Q$11)+'СЕТ СН'!$F$9+СВЦЭМ!$D$10+'СЕТ СН'!$F$6-'СЕТ СН'!$F$19</f>
        <v>623.00620508999998</v>
      </c>
      <c r="R42" s="37">
        <f>SUMIFS(СВЦЭМ!$C$34:$C$777,СВЦЭМ!$A$34:$A$777,$A42,СВЦЭМ!$B$34:$B$777,R$11)+'СЕТ СН'!$F$9+СВЦЭМ!$D$10+'СЕТ СН'!$F$6-'СЕТ СН'!$F$19</f>
        <v>630.01331558999993</v>
      </c>
      <c r="S42" s="37">
        <f>SUMIFS(СВЦЭМ!$C$34:$C$777,СВЦЭМ!$A$34:$A$777,$A42,СВЦЭМ!$B$34:$B$777,S$11)+'СЕТ СН'!$F$9+СВЦЭМ!$D$10+'СЕТ СН'!$F$6-'СЕТ СН'!$F$19</f>
        <v>618.23600361000001</v>
      </c>
      <c r="T42" s="37">
        <f>SUMIFS(СВЦЭМ!$C$34:$C$777,СВЦЭМ!$A$34:$A$777,$A42,СВЦЭМ!$B$34:$B$777,T$11)+'СЕТ СН'!$F$9+СВЦЭМ!$D$10+'СЕТ СН'!$F$6-'СЕТ СН'!$F$19</f>
        <v>588.99476773000004</v>
      </c>
      <c r="U42" s="37">
        <f>SUMIFS(СВЦЭМ!$C$34:$C$777,СВЦЭМ!$A$34:$A$777,$A42,СВЦЭМ!$B$34:$B$777,U$11)+'СЕТ СН'!$F$9+СВЦЭМ!$D$10+'СЕТ СН'!$F$6-'СЕТ СН'!$F$19</f>
        <v>584.37998064999999</v>
      </c>
      <c r="V42" s="37">
        <f>SUMIFS(СВЦЭМ!$C$34:$C$777,СВЦЭМ!$A$34:$A$777,$A42,СВЦЭМ!$B$34:$B$777,V$11)+'СЕТ СН'!$F$9+СВЦЭМ!$D$10+'СЕТ СН'!$F$6-'СЕТ СН'!$F$19</f>
        <v>590.55706925000015</v>
      </c>
      <c r="W42" s="37">
        <f>SUMIFS(СВЦЭМ!$C$34:$C$777,СВЦЭМ!$A$34:$A$777,$A42,СВЦЭМ!$B$34:$B$777,W$11)+'СЕТ СН'!$F$9+СВЦЭМ!$D$10+'СЕТ СН'!$F$6-'СЕТ СН'!$F$19</f>
        <v>593.67949609000004</v>
      </c>
      <c r="X42" s="37">
        <f>SUMIFS(СВЦЭМ!$C$34:$C$777,СВЦЭМ!$A$34:$A$777,$A42,СВЦЭМ!$B$34:$B$777,X$11)+'СЕТ СН'!$F$9+СВЦЭМ!$D$10+'СЕТ СН'!$F$6-'СЕТ СН'!$F$19</f>
        <v>596.89709424</v>
      </c>
      <c r="Y42" s="37">
        <f>SUMIFS(СВЦЭМ!$C$34:$C$777,СВЦЭМ!$A$34:$A$777,$A42,СВЦЭМ!$B$34:$B$777,Y$11)+'СЕТ СН'!$F$9+СВЦЭМ!$D$10+'СЕТ СН'!$F$6-'СЕТ СН'!$F$19</f>
        <v>671.69858334999992</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01.01.2018</v>
      </c>
      <c r="B48" s="37">
        <f>SUMIFS(СВЦЭМ!$C$34:$C$777,СВЦЭМ!$A$34:$A$777,$A48,СВЦЭМ!$B$34:$B$777,B$47)+'СЕТ СН'!$G$9+СВЦЭМ!$D$10+'СЕТ СН'!$G$6-'СЕТ СН'!$G$19</f>
        <v>851.26663932999998</v>
      </c>
      <c r="C48" s="37">
        <f>SUMIFS(СВЦЭМ!$C$34:$C$777,СВЦЭМ!$A$34:$A$777,$A48,СВЦЭМ!$B$34:$B$777,C$47)+'СЕТ СН'!$G$9+СВЦЭМ!$D$10+'СЕТ СН'!$G$6-'СЕТ СН'!$G$19</f>
        <v>877.79089495999995</v>
      </c>
      <c r="D48" s="37">
        <f>SUMIFS(СВЦЭМ!$C$34:$C$777,СВЦЭМ!$A$34:$A$777,$A48,СВЦЭМ!$B$34:$B$777,D$47)+'СЕТ СН'!$G$9+СВЦЭМ!$D$10+'СЕТ СН'!$G$6-'СЕТ СН'!$G$19</f>
        <v>909.28477714000007</v>
      </c>
      <c r="E48" s="37">
        <f>SUMIFS(СВЦЭМ!$C$34:$C$777,СВЦЭМ!$A$34:$A$777,$A48,СВЦЭМ!$B$34:$B$777,E$47)+'СЕТ СН'!$G$9+СВЦЭМ!$D$10+'СЕТ СН'!$G$6-'СЕТ СН'!$G$19</f>
        <v>929.77854486000012</v>
      </c>
      <c r="F48" s="37">
        <f>SUMIFS(СВЦЭМ!$C$34:$C$777,СВЦЭМ!$A$34:$A$777,$A48,СВЦЭМ!$B$34:$B$777,F$47)+'СЕТ СН'!$G$9+СВЦЭМ!$D$10+'СЕТ СН'!$G$6-'СЕТ СН'!$G$19</f>
        <v>939.14724417000014</v>
      </c>
      <c r="G48" s="37">
        <f>SUMIFS(СВЦЭМ!$C$34:$C$777,СВЦЭМ!$A$34:$A$777,$A48,СВЦЭМ!$B$34:$B$777,G$47)+'СЕТ СН'!$G$9+СВЦЭМ!$D$10+'СЕТ СН'!$G$6-'СЕТ СН'!$G$19</f>
        <v>947.91188249000004</v>
      </c>
      <c r="H48" s="37">
        <f>SUMIFS(СВЦЭМ!$C$34:$C$777,СВЦЭМ!$A$34:$A$777,$A48,СВЦЭМ!$B$34:$B$777,H$47)+'СЕТ СН'!$G$9+СВЦЭМ!$D$10+'СЕТ СН'!$G$6-'СЕТ СН'!$G$19</f>
        <v>957.44444949000024</v>
      </c>
      <c r="I48" s="37">
        <f>SUMIFS(СВЦЭМ!$C$34:$C$777,СВЦЭМ!$A$34:$A$777,$A48,СВЦЭМ!$B$34:$B$777,I$47)+'СЕТ СН'!$G$9+СВЦЭМ!$D$10+'СЕТ СН'!$G$6-'СЕТ СН'!$G$19</f>
        <v>904.32800269999996</v>
      </c>
      <c r="J48" s="37">
        <f>SUMIFS(СВЦЭМ!$C$34:$C$777,СВЦЭМ!$A$34:$A$777,$A48,СВЦЭМ!$B$34:$B$777,J$47)+'СЕТ СН'!$G$9+СВЦЭМ!$D$10+'СЕТ СН'!$G$6-'СЕТ СН'!$G$19</f>
        <v>853.27311378999991</v>
      </c>
      <c r="K48" s="37">
        <f>SUMIFS(СВЦЭМ!$C$34:$C$777,СВЦЭМ!$A$34:$A$777,$A48,СВЦЭМ!$B$34:$B$777,K$47)+'СЕТ СН'!$G$9+СВЦЭМ!$D$10+'СЕТ СН'!$G$6-'СЕТ СН'!$G$19</f>
        <v>833.35343825999996</v>
      </c>
      <c r="L48" s="37">
        <f>SUMIFS(СВЦЭМ!$C$34:$C$777,СВЦЭМ!$A$34:$A$777,$A48,СВЦЭМ!$B$34:$B$777,L$47)+'СЕТ СН'!$G$9+СВЦЭМ!$D$10+'СЕТ СН'!$G$6-'СЕТ СН'!$G$19</f>
        <v>805.52361437000002</v>
      </c>
      <c r="M48" s="37">
        <f>SUMIFS(СВЦЭМ!$C$34:$C$777,СВЦЭМ!$A$34:$A$777,$A48,СВЦЭМ!$B$34:$B$777,M$47)+'СЕТ СН'!$G$9+СВЦЭМ!$D$10+'СЕТ СН'!$G$6-'СЕТ СН'!$G$19</f>
        <v>796.97156149</v>
      </c>
      <c r="N48" s="37">
        <f>SUMIFS(СВЦЭМ!$C$34:$C$777,СВЦЭМ!$A$34:$A$777,$A48,СВЦЭМ!$B$34:$B$777,N$47)+'СЕТ СН'!$G$9+СВЦЭМ!$D$10+'СЕТ СН'!$G$6-'СЕТ СН'!$G$19</f>
        <v>799.94739863000007</v>
      </c>
      <c r="O48" s="37">
        <f>SUMIFS(СВЦЭМ!$C$34:$C$777,СВЦЭМ!$A$34:$A$777,$A48,СВЦЭМ!$B$34:$B$777,O$47)+'СЕТ СН'!$G$9+СВЦЭМ!$D$10+'СЕТ СН'!$G$6-'СЕТ СН'!$G$19</f>
        <v>815.57908484000006</v>
      </c>
      <c r="P48" s="37">
        <f>SUMIFS(СВЦЭМ!$C$34:$C$777,СВЦЭМ!$A$34:$A$777,$A48,СВЦЭМ!$B$34:$B$777,P$47)+'СЕТ СН'!$G$9+СВЦЭМ!$D$10+'СЕТ СН'!$G$6-'СЕТ СН'!$G$19</f>
        <v>830.24693768999998</v>
      </c>
      <c r="Q48" s="37">
        <f>SUMIFS(СВЦЭМ!$C$34:$C$777,СВЦЭМ!$A$34:$A$777,$A48,СВЦЭМ!$B$34:$B$777,Q$47)+'СЕТ СН'!$G$9+СВЦЭМ!$D$10+'СЕТ СН'!$G$6-'СЕТ СН'!$G$19</f>
        <v>839.11359496000011</v>
      </c>
      <c r="R48" s="37">
        <f>SUMIFS(СВЦЭМ!$C$34:$C$777,СВЦЭМ!$A$34:$A$777,$A48,СВЦЭМ!$B$34:$B$777,R$47)+'СЕТ СН'!$G$9+СВЦЭМ!$D$10+'СЕТ СН'!$G$6-'СЕТ СН'!$G$19</f>
        <v>832.87754815999995</v>
      </c>
      <c r="S48" s="37">
        <f>SUMIFS(СВЦЭМ!$C$34:$C$777,СВЦЭМ!$A$34:$A$777,$A48,СВЦЭМ!$B$34:$B$777,S$47)+'СЕТ СН'!$G$9+СВЦЭМ!$D$10+'СЕТ СН'!$G$6-'СЕТ СН'!$G$19</f>
        <v>806.65202837000004</v>
      </c>
      <c r="T48" s="37">
        <f>SUMIFS(СВЦЭМ!$C$34:$C$777,СВЦЭМ!$A$34:$A$777,$A48,СВЦЭМ!$B$34:$B$777,T$47)+'СЕТ СН'!$G$9+СВЦЭМ!$D$10+'СЕТ СН'!$G$6-'СЕТ СН'!$G$19</f>
        <v>761.50853534000009</v>
      </c>
      <c r="U48" s="37">
        <f>SUMIFS(СВЦЭМ!$C$34:$C$777,СВЦЭМ!$A$34:$A$777,$A48,СВЦЭМ!$B$34:$B$777,U$47)+'СЕТ СН'!$G$9+СВЦЭМ!$D$10+'СЕТ СН'!$G$6-'СЕТ СН'!$G$19</f>
        <v>758.99475778999988</v>
      </c>
      <c r="V48" s="37">
        <f>SUMIFS(СВЦЭМ!$C$34:$C$777,СВЦЭМ!$A$34:$A$777,$A48,СВЦЭМ!$B$34:$B$777,V$47)+'СЕТ СН'!$G$9+СВЦЭМ!$D$10+'СЕТ СН'!$G$6-'СЕТ СН'!$G$19</f>
        <v>762.99639852000007</v>
      </c>
      <c r="W48" s="37">
        <f>SUMIFS(СВЦЭМ!$C$34:$C$777,СВЦЭМ!$A$34:$A$777,$A48,СВЦЭМ!$B$34:$B$777,W$47)+'СЕТ СН'!$G$9+СВЦЭМ!$D$10+'СЕТ СН'!$G$6-'СЕТ СН'!$G$19</f>
        <v>763.15996424000002</v>
      </c>
      <c r="X48" s="37">
        <f>SUMIFS(СВЦЭМ!$C$34:$C$777,СВЦЭМ!$A$34:$A$777,$A48,СВЦЭМ!$B$34:$B$777,X$47)+'СЕТ СН'!$G$9+СВЦЭМ!$D$10+'СЕТ СН'!$G$6-'СЕТ СН'!$G$19</f>
        <v>792.91980365000006</v>
      </c>
      <c r="Y48" s="37">
        <f>SUMIFS(СВЦЭМ!$C$34:$C$777,СВЦЭМ!$A$34:$A$777,$A48,СВЦЭМ!$B$34:$B$777,Y$47)+'СЕТ СН'!$G$9+СВЦЭМ!$D$10+'СЕТ СН'!$G$6-'СЕТ СН'!$G$19</f>
        <v>868.70058554000013</v>
      </c>
    </row>
    <row r="49" spans="1:25" ht="15.75" x14ac:dyDescent="0.2">
      <c r="A49" s="36">
        <f>A48+1</f>
        <v>43102</v>
      </c>
      <c r="B49" s="37">
        <f>SUMIFS(СВЦЭМ!$C$34:$C$777,СВЦЭМ!$A$34:$A$777,$A49,СВЦЭМ!$B$34:$B$777,B$47)+'СЕТ СН'!$G$9+СВЦЭМ!$D$10+'СЕТ СН'!$G$6-'СЕТ СН'!$G$19</f>
        <v>922.29095605000009</v>
      </c>
      <c r="C49" s="37">
        <f>SUMIFS(СВЦЭМ!$C$34:$C$777,СВЦЭМ!$A$34:$A$777,$A49,СВЦЭМ!$B$34:$B$777,C$47)+'СЕТ СН'!$G$9+СВЦЭМ!$D$10+'СЕТ СН'!$G$6-'СЕТ СН'!$G$19</f>
        <v>965.52973873999997</v>
      </c>
      <c r="D49" s="37">
        <f>SUMIFS(СВЦЭМ!$C$34:$C$777,СВЦЭМ!$A$34:$A$777,$A49,СВЦЭМ!$B$34:$B$777,D$47)+'СЕТ СН'!$G$9+СВЦЭМ!$D$10+'СЕТ СН'!$G$6-'СЕТ СН'!$G$19</f>
        <v>983.2026306800002</v>
      </c>
      <c r="E49" s="37">
        <f>SUMIFS(СВЦЭМ!$C$34:$C$777,СВЦЭМ!$A$34:$A$777,$A49,СВЦЭМ!$B$34:$B$777,E$47)+'СЕТ СН'!$G$9+СВЦЭМ!$D$10+'СЕТ СН'!$G$6-'СЕТ СН'!$G$19</f>
        <v>978.30131513999993</v>
      </c>
      <c r="F49" s="37">
        <f>SUMIFS(СВЦЭМ!$C$34:$C$777,СВЦЭМ!$A$34:$A$777,$A49,СВЦЭМ!$B$34:$B$777,F$47)+'СЕТ СН'!$G$9+СВЦЭМ!$D$10+'СЕТ СН'!$G$6-'СЕТ СН'!$G$19</f>
        <v>976.85241188999987</v>
      </c>
      <c r="G49" s="37">
        <f>SUMIFS(СВЦЭМ!$C$34:$C$777,СВЦЭМ!$A$34:$A$777,$A49,СВЦЭМ!$B$34:$B$777,G$47)+'СЕТ СН'!$G$9+СВЦЭМ!$D$10+'СЕТ СН'!$G$6-'СЕТ СН'!$G$19</f>
        <v>978.17593793999993</v>
      </c>
      <c r="H49" s="37">
        <f>SUMIFS(СВЦЭМ!$C$34:$C$777,СВЦЭМ!$A$34:$A$777,$A49,СВЦЭМ!$B$34:$B$777,H$47)+'СЕТ СН'!$G$9+СВЦЭМ!$D$10+'СЕТ СН'!$G$6-'СЕТ СН'!$G$19</f>
        <v>983.80184941999994</v>
      </c>
      <c r="I49" s="37">
        <f>SUMIFS(СВЦЭМ!$C$34:$C$777,СВЦЭМ!$A$34:$A$777,$A49,СВЦЭМ!$B$34:$B$777,I$47)+'СЕТ СН'!$G$9+СВЦЭМ!$D$10+'СЕТ СН'!$G$6-'СЕТ СН'!$G$19</f>
        <v>955.42041658000005</v>
      </c>
      <c r="J49" s="37">
        <f>SUMIFS(СВЦЭМ!$C$34:$C$777,СВЦЭМ!$A$34:$A$777,$A49,СВЦЭМ!$B$34:$B$777,J$47)+'СЕТ СН'!$G$9+СВЦЭМ!$D$10+'СЕТ СН'!$G$6-'СЕТ СН'!$G$19</f>
        <v>876.5387847400001</v>
      </c>
      <c r="K49" s="37">
        <f>SUMIFS(СВЦЭМ!$C$34:$C$777,СВЦЭМ!$A$34:$A$777,$A49,СВЦЭМ!$B$34:$B$777,K$47)+'СЕТ СН'!$G$9+СВЦЭМ!$D$10+'СЕТ СН'!$G$6-'СЕТ СН'!$G$19</f>
        <v>784.91433926000002</v>
      </c>
      <c r="L49" s="37">
        <f>SUMIFS(СВЦЭМ!$C$34:$C$777,СВЦЭМ!$A$34:$A$777,$A49,СВЦЭМ!$B$34:$B$777,L$47)+'СЕТ СН'!$G$9+СВЦЭМ!$D$10+'СЕТ СН'!$G$6-'СЕТ СН'!$G$19</f>
        <v>678.93478396000012</v>
      </c>
      <c r="M49" s="37">
        <f>SUMIFS(СВЦЭМ!$C$34:$C$777,СВЦЭМ!$A$34:$A$777,$A49,СВЦЭМ!$B$34:$B$777,M$47)+'СЕТ СН'!$G$9+СВЦЭМ!$D$10+'СЕТ СН'!$G$6-'СЕТ СН'!$G$19</f>
        <v>660.97951111999998</v>
      </c>
      <c r="N49" s="37">
        <f>SUMIFS(СВЦЭМ!$C$34:$C$777,СВЦЭМ!$A$34:$A$777,$A49,СВЦЭМ!$B$34:$B$777,N$47)+'СЕТ СН'!$G$9+СВЦЭМ!$D$10+'СЕТ СН'!$G$6-'СЕТ СН'!$G$19</f>
        <v>661.08819213000004</v>
      </c>
      <c r="O49" s="37">
        <f>SUMIFS(СВЦЭМ!$C$34:$C$777,СВЦЭМ!$A$34:$A$777,$A49,СВЦЭМ!$B$34:$B$777,O$47)+'СЕТ СН'!$G$9+СВЦЭМ!$D$10+'СЕТ СН'!$G$6-'СЕТ СН'!$G$19</f>
        <v>678.13844557000004</v>
      </c>
      <c r="P49" s="37">
        <f>SUMIFS(СВЦЭМ!$C$34:$C$777,СВЦЭМ!$A$34:$A$777,$A49,СВЦЭМ!$B$34:$B$777,P$47)+'СЕТ СН'!$G$9+СВЦЭМ!$D$10+'СЕТ СН'!$G$6-'СЕТ СН'!$G$19</f>
        <v>696.6060346999999</v>
      </c>
      <c r="Q49" s="37">
        <f>SUMIFS(СВЦЭМ!$C$34:$C$777,СВЦЭМ!$A$34:$A$777,$A49,СВЦЭМ!$B$34:$B$777,Q$47)+'СЕТ СН'!$G$9+СВЦЭМ!$D$10+'СЕТ СН'!$G$6-'СЕТ СН'!$G$19</f>
        <v>703.93316450999998</v>
      </c>
      <c r="R49" s="37">
        <f>SUMIFS(СВЦЭМ!$C$34:$C$777,СВЦЭМ!$A$34:$A$777,$A49,СВЦЭМ!$B$34:$B$777,R$47)+'СЕТ СН'!$G$9+СВЦЭМ!$D$10+'СЕТ СН'!$G$6-'СЕТ СН'!$G$19</f>
        <v>706.90887837000002</v>
      </c>
      <c r="S49" s="37">
        <f>SUMIFS(СВЦЭМ!$C$34:$C$777,СВЦЭМ!$A$34:$A$777,$A49,СВЦЭМ!$B$34:$B$777,S$47)+'СЕТ СН'!$G$9+СВЦЭМ!$D$10+'СЕТ СН'!$G$6-'СЕТ СН'!$G$19</f>
        <v>681.35740248000013</v>
      </c>
      <c r="T49" s="37">
        <f>SUMIFS(СВЦЭМ!$C$34:$C$777,СВЦЭМ!$A$34:$A$777,$A49,СВЦЭМ!$B$34:$B$777,T$47)+'СЕТ СН'!$G$9+СВЦЭМ!$D$10+'СЕТ СН'!$G$6-'СЕТ СН'!$G$19</f>
        <v>676.28842335999991</v>
      </c>
      <c r="U49" s="37">
        <f>SUMIFS(СВЦЭМ!$C$34:$C$777,СВЦЭМ!$A$34:$A$777,$A49,СВЦЭМ!$B$34:$B$777,U$47)+'СЕТ СН'!$G$9+СВЦЭМ!$D$10+'СЕТ СН'!$G$6-'СЕТ СН'!$G$19</f>
        <v>669.90685558999996</v>
      </c>
      <c r="V49" s="37">
        <f>SUMIFS(СВЦЭМ!$C$34:$C$777,СВЦЭМ!$A$34:$A$777,$A49,СВЦЭМ!$B$34:$B$777,V$47)+'СЕТ СН'!$G$9+СВЦЭМ!$D$10+'СЕТ СН'!$G$6-'СЕТ СН'!$G$19</f>
        <v>670.40785018999998</v>
      </c>
      <c r="W49" s="37">
        <f>SUMIFS(СВЦЭМ!$C$34:$C$777,СВЦЭМ!$A$34:$A$777,$A49,СВЦЭМ!$B$34:$B$777,W$47)+'СЕТ СН'!$G$9+СВЦЭМ!$D$10+'СЕТ СН'!$G$6-'СЕТ СН'!$G$19</f>
        <v>726.85786982000002</v>
      </c>
      <c r="X49" s="37">
        <f>SUMIFS(СВЦЭМ!$C$34:$C$777,СВЦЭМ!$A$34:$A$777,$A49,СВЦЭМ!$B$34:$B$777,X$47)+'СЕТ СН'!$G$9+СВЦЭМ!$D$10+'СЕТ СН'!$G$6-'СЕТ СН'!$G$19</f>
        <v>820.03613981000001</v>
      </c>
      <c r="Y49" s="37">
        <f>SUMIFS(СВЦЭМ!$C$34:$C$777,СВЦЭМ!$A$34:$A$777,$A49,СВЦЭМ!$B$34:$B$777,Y$47)+'СЕТ СН'!$G$9+СВЦЭМ!$D$10+'СЕТ СН'!$G$6-'СЕТ СН'!$G$19</f>
        <v>894.31184134000011</v>
      </c>
    </row>
    <row r="50" spans="1:25" ht="15.75" x14ac:dyDescent="0.2">
      <c r="A50" s="36">
        <f t="shared" ref="A50:A78" si="1">A49+1</f>
        <v>43103</v>
      </c>
      <c r="B50" s="37">
        <f>SUMIFS(СВЦЭМ!$C$34:$C$777,СВЦЭМ!$A$34:$A$777,$A50,СВЦЭМ!$B$34:$B$777,B$47)+'СЕТ СН'!$G$9+СВЦЭМ!$D$10+'СЕТ СН'!$G$6-'СЕТ СН'!$G$19</f>
        <v>882.10431897000001</v>
      </c>
      <c r="C50" s="37">
        <f>SUMIFS(СВЦЭМ!$C$34:$C$777,СВЦЭМ!$A$34:$A$777,$A50,СВЦЭМ!$B$34:$B$777,C$47)+'СЕТ СН'!$G$9+СВЦЭМ!$D$10+'СЕТ СН'!$G$6-'СЕТ СН'!$G$19</f>
        <v>920.56546982999987</v>
      </c>
      <c r="D50" s="37">
        <f>SUMIFS(СВЦЭМ!$C$34:$C$777,СВЦЭМ!$A$34:$A$777,$A50,СВЦЭМ!$B$34:$B$777,D$47)+'СЕТ СН'!$G$9+СВЦЭМ!$D$10+'СЕТ СН'!$G$6-'СЕТ СН'!$G$19</f>
        <v>951.03175306999981</v>
      </c>
      <c r="E50" s="37">
        <f>SUMIFS(СВЦЭМ!$C$34:$C$777,СВЦЭМ!$A$34:$A$777,$A50,СВЦЭМ!$B$34:$B$777,E$47)+'СЕТ СН'!$G$9+СВЦЭМ!$D$10+'СЕТ СН'!$G$6-'СЕТ СН'!$G$19</f>
        <v>961.50969126000007</v>
      </c>
      <c r="F50" s="37">
        <f>SUMIFS(СВЦЭМ!$C$34:$C$777,СВЦЭМ!$A$34:$A$777,$A50,СВЦЭМ!$B$34:$B$777,F$47)+'СЕТ СН'!$G$9+СВЦЭМ!$D$10+'СЕТ СН'!$G$6-'СЕТ СН'!$G$19</f>
        <v>959.15237968000008</v>
      </c>
      <c r="G50" s="37">
        <f>SUMIFS(СВЦЭМ!$C$34:$C$777,СВЦЭМ!$A$34:$A$777,$A50,СВЦЭМ!$B$34:$B$777,G$47)+'СЕТ СН'!$G$9+СВЦЭМ!$D$10+'СЕТ СН'!$G$6-'СЕТ СН'!$G$19</f>
        <v>958.96061343000008</v>
      </c>
      <c r="H50" s="37">
        <f>SUMIFS(СВЦЭМ!$C$34:$C$777,СВЦЭМ!$A$34:$A$777,$A50,СВЦЭМ!$B$34:$B$777,H$47)+'СЕТ СН'!$G$9+СВЦЭМ!$D$10+'СЕТ СН'!$G$6-'СЕТ СН'!$G$19</f>
        <v>955.2735670400001</v>
      </c>
      <c r="I50" s="37">
        <f>SUMIFS(СВЦЭМ!$C$34:$C$777,СВЦЭМ!$A$34:$A$777,$A50,СВЦЭМ!$B$34:$B$777,I$47)+'СЕТ СН'!$G$9+СВЦЭМ!$D$10+'СЕТ СН'!$G$6-'СЕТ СН'!$G$19</f>
        <v>937.58179452999991</v>
      </c>
      <c r="J50" s="37">
        <f>SUMIFS(СВЦЭМ!$C$34:$C$777,СВЦЭМ!$A$34:$A$777,$A50,СВЦЭМ!$B$34:$B$777,J$47)+'СЕТ СН'!$G$9+СВЦЭМ!$D$10+'СЕТ СН'!$G$6-'СЕТ СН'!$G$19</f>
        <v>881.23250480000013</v>
      </c>
      <c r="K50" s="37">
        <f>SUMIFS(СВЦЭМ!$C$34:$C$777,СВЦЭМ!$A$34:$A$777,$A50,СВЦЭМ!$B$34:$B$777,K$47)+'СЕТ СН'!$G$9+СВЦЭМ!$D$10+'СЕТ СН'!$G$6-'СЕТ СН'!$G$19</f>
        <v>804.56550507999998</v>
      </c>
      <c r="L50" s="37">
        <f>SUMIFS(СВЦЭМ!$C$34:$C$777,СВЦЭМ!$A$34:$A$777,$A50,СВЦЭМ!$B$34:$B$777,L$47)+'СЕТ СН'!$G$9+СВЦЭМ!$D$10+'СЕТ СН'!$G$6-'СЕТ СН'!$G$19</f>
        <v>757.64062202000002</v>
      </c>
      <c r="M50" s="37">
        <f>SUMIFS(СВЦЭМ!$C$34:$C$777,СВЦЭМ!$A$34:$A$777,$A50,СВЦЭМ!$B$34:$B$777,M$47)+'СЕТ СН'!$G$9+СВЦЭМ!$D$10+'СЕТ СН'!$G$6-'СЕТ СН'!$G$19</f>
        <v>742.21512219999988</v>
      </c>
      <c r="N50" s="37">
        <f>SUMIFS(СВЦЭМ!$C$34:$C$777,СВЦЭМ!$A$34:$A$777,$A50,СВЦЭМ!$B$34:$B$777,N$47)+'СЕТ СН'!$G$9+СВЦЭМ!$D$10+'СЕТ СН'!$G$6-'СЕТ СН'!$G$19</f>
        <v>744.94462547000001</v>
      </c>
      <c r="O50" s="37">
        <f>SUMIFS(СВЦЭМ!$C$34:$C$777,СВЦЭМ!$A$34:$A$777,$A50,СВЦЭМ!$B$34:$B$777,O$47)+'СЕТ СН'!$G$9+СВЦЭМ!$D$10+'СЕТ СН'!$G$6-'СЕТ СН'!$G$19</f>
        <v>759.75270947000001</v>
      </c>
      <c r="P50" s="37">
        <f>SUMIFS(СВЦЭМ!$C$34:$C$777,СВЦЭМ!$A$34:$A$777,$A50,СВЦЭМ!$B$34:$B$777,P$47)+'СЕТ СН'!$G$9+СВЦЭМ!$D$10+'СЕТ СН'!$G$6-'СЕТ СН'!$G$19</f>
        <v>780.69868088999999</v>
      </c>
      <c r="Q50" s="37">
        <f>SUMIFS(СВЦЭМ!$C$34:$C$777,СВЦЭМ!$A$34:$A$777,$A50,СВЦЭМ!$B$34:$B$777,Q$47)+'СЕТ СН'!$G$9+СВЦЭМ!$D$10+'СЕТ СН'!$G$6-'СЕТ СН'!$G$19</f>
        <v>789.72589425000012</v>
      </c>
      <c r="R50" s="37">
        <f>SUMIFS(СВЦЭМ!$C$34:$C$777,СВЦЭМ!$A$34:$A$777,$A50,СВЦЭМ!$B$34:$B$777,R$47)+'СЕТ СН'!$G$9+СВЦЭМ!$D$10+'СЕТ СН'!$G$6-'СЕТ СН'!$G$19</f>
        <v>793.33366414999989</v>
      </c>
      <c r="S50" s="37">
        <f>SUMIFS(СВЦЭМ!$C$34:$C$777,СВЦЭМ!$A$34:$A$777,$A50,СВЦЭМ!$B$34:$B$777,S$47)+'СЕТ СН'!$G$9+СВЦЭМ!$D$10+'СЕТ СН'!$G$6-'СЕТ СН'!$G$19</f>
        <v>761.38457123000001</v>
      </c>
      <c r="T50" s="37">
        <f>SUMIFS(СВЦЭМ!$C$34:$C$777,СВЦЭМ!$A$34:$A$777,$A50,СВЦЭМ!$B$34:$B$777,T$47)+'СЕТ СН'!$G$9+СВЦЭМ!$D$10+'СЕТ СН'!$G$6-'СЕТ СН'!$G$19</f>
        <v>719.69469841000011</v>
      </c>
      <c r="U50" s="37">
        <f>SUMIFS(СВЦЭМ!$C$34:$C$777,СВЦЭМ!$A$34:$A$777,$A50,СВЦЭМ!$B$34:$B$777,U$47)+'СЕТ СН'!$G$9+СВЦЭМ!$D$10+'СЕТ СН'!$G$6-'СЕТ СН'!$G$19</f>
        <v>720.03132784999991</v>
      </c>
      <c r="V50" s="37">
        <f>SUMIFS(СВЦЭМ!$C$34:$C$777,СВЦЭМ!$A$34:$A$777,$A50,СВЦЭМ!$B$34:$B$777,V$47)+'СЕТ СН'!$G$9+СВЦЭМ!$D$10+'СЕТ СН'!$G$6-'СЕТ СН'!$G$19</f>
        <v>725.95507009999994</v>
      </c>
      <c r="W50" s="37">
        <f>SUMIFS(СВЦЭМ!$C$34:$C$777,СВЦЭМ!$A$34:$A$777,$A50,СВЦЭМ!$B$34:$B$777,W$47)+'СЕТ СН'!$G$9+СВЦЭМ!$D$10+'СЕТ СН'!$G$6-'СЕТ СН'!$G$19</f>
        <v>771.91583417999993</v>
      </c>
      <c r="X50" s="37">
        <f>SUMIFS(СВЦЭМ!$C$34:$C$777,СВЦЭМ!$A$34:$A$777,$A50,СВЦЭМ!$B$34:$B$777,X$47)+'СЕТ СН'!$G$9+СВЦЭМ!$D$10+'СЕТ СН'!$G$6-'СЕТ СН'!$G$19</f>
        <v>796.77882528999987</v>
      </c>
      <c r="Y50" s="37">
        <f>SUMIFS(СВЦЭМ!$C$34:$C$777,СВЦЭМ!$A$34:$A$777,$A50,СВЦЭМ!$B$34:$B$777,Y$47)+'СЕТ СН'!$G$9+СВЦЭМ!$D$10+'СЕТ СН'!$G$6-'СЕТ СН'!$G$19</f>
        <v>860.63175841999998</v>
      </c>
    </row>
    <row r="51" spans="1:25" ht="15.75" x14ac:dyDescent="0.2">
      <c r="A51" s="36">
        <f t="shared" si="1"/>
        <v>43104</v>
      </c>
      <c r="B51" s="37">
        <f>SUMIFS(СВЦЭМ!$C$34:$C$777,СВЦЭМ!$A$34:$A$777,$A51,СВЦЭМ!$B$34:$B$777,B$47)+'СЕТ СН'!$G$9+СВЦЭМ!$D$10+'СЕТ СН'!$G$6-'СЕТ СН'!$G$19</f>
        <v>943.4714921399999</v>
      </c>
      <c r="C51" s="37">
        <f>SUMIFS(СВЦЭМ!$C$34:$C$777,СВЦЭМ!$A$34:$A$777,$A51,СВЦЭМ!$B$34:$B$777,C$47)+'СЕТ СН'!$G$9+СВЦЭМ!$D$10+'СЕТ СН'!$G$6-'СЕТ СН'!$G$19</f>
        <v>970.52900666999983</v>
      </c>
      <c r="D51" s="37">
        <f>SUMIFS(СВЦЭМ!$C$34:$C$777,СВЦЭМ!$A$34:$A$777,$A51,СВЦЭМ!$B$34:$B$777,D$47)+'СЕТ СН'!$G$9+СВЦЭМ!$D$10+'СЕТ СН'!$G$6-'СЕТ СН'!$G$19</f>
        <v>984.97398435999992</v>
      </c>
      <c r="E51" s="37">
        <f>SUMIFS(СВЦЭМ!$C$34:$C$777,СВЦЭМ!$A$34:$A$777,$A51,СВЦЭМ!$B$34:$B$777,E$47)+'СЕТ СН'!$G$9+СВЦЭМ!$D$10+'СЕТ СН'!$G$6-'СЕТ СН'!$G$19</f>
        <v>982.46557947999997</v>
      </c>
      <c r="F51" s="37">
        <f>SUMIFS(СВЦЭМ!$C$34:$C$777,СВЦЭМ!$A$34:$A$777,$A51,СВЦЭМ!$B$34:$B$777,F$47)+'СЕТ СН'!$G$9+СВЦЭМ!$D$10+'СЕТ СН'!$G$6-'СЕТ СН'!$G$19</f>
        <v>982.51072599999986</v>
      </c>
      <c r="G51" s="37">
        <f>SUMIFS(СВЦЭМ!$C$34:$C$777,СВЦЭМ!$A$34:$A$777,$A51,СВЦЭМ!$B$34:$B$777,G$47)+'СЕТ СН'!$G$9+СВЦЭМ!$D$10+'СЕТ СН'!$G$6-'СЕТ СН'!$G$19</f>
        <v>985.28393034999988</v>
      </c>
      <c r="H51" s="37">
        <f>SUMIFS(СВЦЭМ!$C$34:$C$777,СВЦЭМ!$A$34:$A$777,$A51,СВЦЭМ!$B$34:$B$777,H$47)+'СЕТ СН'!$G$9+СВЦЭМ!$D$10+'СЕТ СН'!$G$6-'СЕТ СН'!$G$19</f>
        <v>987.07093452000015</v>
      </c>
      <c r="I51" s="37">
        <f>SUMIFS(СВЦЭМ!$C$34:$C$777,СВЦЭМ!$A$34:$A$777,$A51,СВЦЭМ!$B$34:$B$777,I$47)+'СЕТ СН'!$G$9+СВЦЭМ!$D$10+'СЕТ СН'!$G$6-'СЕТ СН'!$G$19</f>
        <v>976.70116056999984</v>
      </c>
      <c r="J51" s="37">
        <f>SUMIFS(СВЦЭМ!$C$34:$C$777,СВЦЭМ!$A$34:$A$777,$A51,СВЦЭМ!$B$34:$B$777,J$47)+'СЕТ СН'!$G$9+СВЦЭМ!$D$10+'СЕТ СН'!$G$6-'СЕТ СН'!$G$19</f>
        <v>900.44438659000014</v>
      </c>
      <c r="K51" s="37">
        <f>SUMIFS(СВЦЭМ!$C$34:$C$777,СВЦЭМ!$A$34:$A$777,$A51,СВЦЭМ!$B$34:$B$777,K$47)+'СЕТ СН'!$G$9+СВЦЭМ!$D$10+'СЕТ СН'!$G$6-'СЕТ СН'!$G$19</f>
        <v>799.28800932999991</v>
      </c>
      <c r="L51" s="37">
        <f>SUMIFS(СВЦЭМ!$C$34:$C$777,СВЦЭМ!$A$34:$A$777,$A51,СВЦЭМ!$B$34:$B$777,L$47)+'СЕТ СН'!$G$9+СВЦЭМ!$D$10+'СЕТ СН'!$G$6-'СЕТ СН'!$G$19</f>
        <v>702.10483067000007</v>
      </c>
      <c r="M51" s="37">
        <f>SUMIFS(СВЦЭМ!$C$34:$C$777,СВЦЭМ!$A$34:$A$777,$A51,СВЦЭМ!$B$34:$B$777,M$47)+'СЕТ СН'!$G$9+СВЦЭМ!$D$10+'СЕТ СН'!$G$6-'СЕТ СН'!$G$19</f>
        <v>683.59942765000017</v>
      </c>
      <c r="N51" s="37">
        <f>SUMIFS(СВЦЭМ!$C$34:$C$777,СВЦЭМ!$A$34:$A$777,$A51,СВЦЭМ!$B$34:$B$777,N$47)+'СЕТ СН'!$G$9+СВЦЭМ!$D$10+'СЕТ СН'!$G$6-'СЕТ СН'!$G$19</f>
        <v>690.95683598000016</v>
      </c>
      <c r="O51" s="37">
        <f>SUMIFS(СВЦЭМ!$C$34:$C$777,СВЦЭМ!$A$34:$A$777,$A51,СВЦЭМ!$B$34:$B$777,O$47)+'СЕТ СН'!$G$9+СВЦЭМ!$D$10+'СЕТ СН'!$G$6-'СЕТ СН'!$G$19</f>
        <v>710.12434977999999</v>
      </c>
      <c r="P51" s="37">
        <f>SUMIFS(СВЦЭМ!$C$34:$C$777,СВЦЭМ!$A$34:$A$777,$A51,СВЦЭМ!$B$34:$B$777,P$47)+'СЕТ СН'!$G$9+СВЦЭМ!$D$10+'СЕТ СН'!$G$6-'СЕТ СН'!$G$19</f>
        <v>726.32134007000002</v>
      </c>
      <c r="Q51" s="37">
        <f>SUMIFS(СВЦЭМ!$C$34:$C$777,СВЦЭМ!$A$34:$A$777,$A51,СВЦЭМ!$B$34:$B$777,Q$47)+'СЕТ СН'!$G$9+СВЦЭМ!$D$10+'СЕТ СН'!$G$6-'СЕТ СН'!$G$19</f>
        <v>729.72761465999986</v>
      </c>
      <c r="R51" s="37">
        <f>SUMIFS(СВЦЭМ!$C$34:$C$777,СВЦЭМ!$A$34:$A$777,$A51,СВЦЭМ!$B$34:$B$777,R$47)+'СЕТ СН'!$G$9+СВЦЭМ!$D$10+'СЕТ СН'!$G$6-'СЕТ СН'!$G$19</f>
        <v>728.50077341000008</v>
      </c>
      <c r="S51" s="37">
        <f>SUMIFS(СВЦЭМ!$C$34:$C$777,СВЦЭМ!$A$34:$A$777,$A51,СВЦЭМ!$B$34:$B$777,S$47)+'СЕТ СН'!$G$9+СВЦЭМ!$D$10+'СЕТ СН'!$G$6-'СЕТ СН'!$G$19</f>
        <v>695.84853281000017</v>
      </c>
      <c r="T51" s="37">
        <f>SUMIFS(СВЦЭМ!$C$34:$C$777,СВЦЭМ!$A$34:$A$777,$A51,СВЦЭМ!$B$34:$B$777,T$47)+'СЕТ СН'!$G$9+СВЦЭМ!$D$10+'СЕТ СН'!$G$6-'СЕТ СН'!$G$19</f>
        <v>686.9002195700001</v>
      </c>
      <c r="U51" s="37">
        <f>SUMIFS(СВЦЭМ!$C$34:$C$777,СВЦЭМ!$A$34:$A$777,$A51,СВЦЭМ!$B$34:$B$777,U$47)+'СЕТ СН'!$G$9+СВЦЭМ!$D$10+'СЕТ СН'!$G$6-'СЕТ СН'!$G$19</f>
        <v>682.58372075999989</v>
      </c>
      <c r="V51" s="37">
        <f>SUMIFS(СВЦЭМ!$C$34:$C$777,СВЦЭМ!$A$34:$A$777,$A51,СВЦЭМ!$B$34:$B$777,V$47)+'СЕТ СН'!$G$9+СВЦЭМ!$D$10+'СЕТ СН'!$G$6-'СЕТ СН'!$G$19</f>
        <v>687.11441490000004</v>
      </c>
      <c r="W51" s="37">
        <f>SUMIFS(СВЦЭМ!$C$34:$C$777,СВЦЭМ!$A$34:$A$777,$A51,СВЦЭМ!$B$34:$B$777,W$47)+'СЕТ СН'!$G$9+СВЦЭМ!$D$10+'СЕТ СН'!$G$6-'СЕТ СН'!$G$19</f>
        <v>753.24186382000005</v>
      </c>
      <c r="X51" s="37">
        <f>SUMIFS(СВЦЭМ!$C$34:$C$777,СВЦЭМ!$A$34:$A$777,$A51,СВЦЭМ!$B$34:$B$777,X$47)+'СЕТ СН'!$G$9+СВЦЭМ!$D$10+'СЕТ СН'!$G$6-'СЕТ СН'!$G$19</f>
        <v>835.66197129999989</v>
      </c>
      <c r="Y51" s="37">
        <f>SUMIFS(СВЦЭМ!$C$34:$C$777,СВЦЭМ!$A$34:$A$777,$A51,СВЦЭМ!$B$34:$B$777,Y$47)+'СЕТ СН'!$G$9+СВЦЭМ!$D$10+'СЕТ СН'!$G$6-'СЕТ СН'!$G$19</f>
        <v>878.54369424000004</v>
      </c>
    </row>
    <row r="52" spans="1:25" ht="15.75" x14ac:dyDescent="0.2">
      <c r="A52" s="36">
        <f t="shared" si="1"/>
        <v>43105</v>
      </c>
      <c r="B52" s="37">
        <f>SUMIFS(СВЦЭМ!$C$34:$C$777,СВЦЭМ!$A$34:$A$777,$A52,СВЦЭМ!$B$34:$B$777,B$47)+'СЕТ СН'!$G$9+СВЦЭМ!$D$10+'СЕТ СН'!$G$6-'СЕТ СН'!$G$19</f>
        <v>948.06765566000001</v>
      </c>
      <c r="C52" s="37">
        <f>SUMIFS(СВЦЭМ!$C$34:$C$777,СВЦЭМ!$A$34:$A$777,$A52,СВЦЭМ!$B$34:$B$777,C$47)+'СЕТ СН'!$G$9+СВЦЭМ!$D$10+'СЕТ СН'!$G$6-'СЕТ СН'!$G$19</f>
        <v>977.56272616000012</v>
      </c>
      <c r="D52" s="37">
        <f>SUMIFS(СВЦЭМ!$C$34:$C$777,СВЦЭМ!$A$34:$A$777,$A52,СВЦЭМ!$B$34:$B$777,D$47)+'СЕТ СН'!$G$9+СВЦЭМ!$D$10+'СЕТ СН'!$G$6-'СЕТ СН'!$G$19</f>
        <v>1048.2583550200002</v>
      </c>
      <c r="E52" s="37">
        <f>SUMIFS(СВЦЭМ!$C$34:$C$777,СВЦЭМ!$A$34:$A$777,$A52,СВЦЭМ!$B$34:$B$777,E$47)+'СЕТ СН'!$G$9+СВЦЭМ!$D$10+'СЕТ СН'!$G$6-'СЕТ СН'!$G$19</f>
        <v>1062.8741008700003</v>
      </c>
      <c r="F52" s="37">
        <f>SUMIFS(СВЦЭМ!$C$34:$C$777,СВЦЭМ!$A$34:$A$777,$A52,СВЦЭМ!$B$34:$B$777,F$47)+'СЕТ СН'!$G$9+СВЦЭМ!$D$10+'СЕТ СН'!$G$6-'СЕТ СН'!$G$19</f>
        <v>1067.3314098999999</v>
      </c>
      <c r="G52" s="37">
        <f>SUMIFS(СВЦЭМ!$C$34:$C$777,СВЦЭМ!$A$34:$A$777,$A52,СВЦЭМ!$B$34:$B$777,G$47)+'СЕТ СН'!$G$9+СВЦЭМ!$D$10+'СЕТ СН'!$G$6-'СЕТ СН'!$G$19</f>
        <v>1060.9010541299999</v>
      </c>
      <c r="H52" s="37">
        <f>SUMIFS(СВЦЭМ!$C$34:$C$777,СВЦЭМ!$A$34:$A$777,$A52,СВЦЭМ!$B$34:$B$777,H$47)+'СЕТ СН'!$G$9+СВЦЭМ!$D$10+'СЕТ СН'!$G$6-'СЕТ СН'!$G$19</f>
        <v>1046.63046141</v>
      </c>
      <c r="I52" s="37">
        <f>SUMIFS(СВЦЭМ!$C$34:$C$777,СВЦЭМ!$A$34:$A$777,$A52,СВЦЭМ!$B$34:$B$777,I$47)+'СЕТ СН'!$G$9+СВЦЭМ!$D$10+'СЕТ СН'!$G$6-'СЕТ СН'!$G$19</f>
        <v>991.50427677999994</v>
      </c>
      <c r="J52" s="37">
        <f>SUMIFS(СВЦЭМ!$C$34:$C$777,СВЦЭМ!$A$34:$A$777,$A52,СВЦЭМ!$B$34:$B$777,J$47)+'СЕТ СН'!$G$9+СВЦЭМ!$D$10+'СЕТ СН'!$G$6-'СЕТ СН'!$G$19</f>
        <v>923.31604056000003</v>
      </c>
      <c r="K52" s="37">
        <f>SUMIFS(СВЦЭМ!$C$34:$C$777,СВЦЭМ!$A$34:$A$777,$A52,СВЦЭМ!$B$34:$B$777,K$47)+'СЕТ СН'!$G$9+СВЦЭМ!$D$10+'СЕТ СН'!$G$6-'СЕТ СН'!$G$19</f>
        <v>817.08636602000013</v>
      </c>
      <c r="L52" s="37">
        <f>SUMIFS(СВЦЭМ!$C$34:$C$777,СВЦЭМ!$A$34:$A$777,$A52,СВЦЭМ!$B$34:$B$777,L$47)+'СЕТ СН'!$G$9+СВЦЭМ!$D$10+'СЕТ СН'!$G$6-'СЕТ СН'!$G$19</f>
        <v>708.62022379000007</v>
      </c>
      <c r="M52" s="37">
        <f>SUMIFS(СВЦЭМ!$C$34:$C$777,СВЦЭМ!$A$34:$A$777,$A52,СВЦЭМ!$B$34:$B$777,M$47)+'СЕТ СН'!$G$9+СВЦЭМ!$D$10+'СЕТ СН'!$G$6-'СЕТ СН'!$G$19</f>
        <v>680.82913276000011</v>
      </c>
      <c r="N52" s="37">
        <f>SUMIFS(СВЦЭМ!$C$34:$C$777,СВЦЭМ!$A$34:$A$777,$A52,СВЦЭМ!$B$34:$B$777,N$47)+'СЕТ СН'!$G$9+СВЦЭМ!$D$10+'СЕТ СН'!$G$6-'СЕТ СН'!$G$19</f>
        <v>687.64995140000008</v>
      </c>
      <c r="O52" s="37">
        <f>SUMIFS(СВЦЭМ!$C$34:$C$777,СВЦЭМ!$A$34:$A$777,$A52,СВЦЭМ!$B$34:$B$777,O$47)+'СЕТ СН'!$G$9+СВЦЭМ!$D$10+'СЕТ СН'!$G$6-'СЕТ СН'!$G$19</f>
        <v>701.40281893999997</v>
      </c>
      <c r="P52" s="37">
        <f>SUMIFS(СВЦЭМ!$C$34:$C$777,СВЦЭМ!$A$34:$A$777,$A52,СВЦЭМ!$B$34:$B$777,P$47)+'СЕТ СН'!$G$9+СВЦЭМ!$D$10+'СЕТ СН'!$G$6-'СЕТ СН'!$G$19</f>
        <v>712.85032854000008</v>
      </c>
      <c r="Q52" s="37">
        <f>SUMIFS(СВЦЭМ!$C$34:$C$777,СВЦЭМ!$A$34:$A$777,$A52,СВЦЭМ!$B$34:$B$777,Q$47)+'СЕТ СН'!$G$9+СВЦЭМ!$D$10+'СЕТ СН'!$G$6-'СЕТ СН'!$G$19</f>
        <v>728.72960944999988</v>
      </c>
      <c r="R52" s="37">
        <f>SUMIFS(СВЦЭМ!$C$34:$C$777,СВЦЭМ!$A$34:$A$777,$A52,СВЦЭМ!$B$34:$B$777,R$47)+'СЕТ СН'!$G$9+СВЦЭМ!$D$10+'СЕТ СН'!$G$6-'СЕТ СН'!$G$19</f>
        <v>739.37732072000006</v>
      </c>
      <c r="S52" s="37">
        <f>SUMIFS(СВЦЭМ!$C$34:$C$777,СВЦЭМ!$A$34:$A$777,$A52,СВЦЭМ!$B$34:$B$777,S$47)+'СЕТ СН'!$G$9+СВЦЭМ!$D$10+'СЕТ СН'!$G$6-'СЕТ СН'!$G$19</f>
        <v>716.60175164999998</v>
      </c>
      <c r="T52" s="37">
        <f>SUMIFS(СВЦЭМ!$C$34:$C$777,СВЦЭМ!$A$34:$A$777,$A52,СВЦЭМ!$B$34:$B$777,T$47)+'СЕТ СН'!$G$9+СВЦЭМ!$D$10+'СЕТ СН'!$G$6-'СЕТ СН'!$G$19</f>
        <v>689.82036276000019</v>
      </c>
      <c r="U52" s="37">
        <f>SUMIFS(СВЦЭМ!$C$34:$C$777,СВЦЭМ!$A$34:$A$777,$A52,СВЦЭМ!$B$34:$B$777,U$47)+'СЕТ СН'!$G$9+СВЦЭМ!$D$10+'СЕТ СН'!$G$6-'СЕТ СН'!$G$19</f>
        <v>689.29462363000005</v>
      </c>
      <c r="V52" s="37">
        <f>SUMIFS(СВЦЭМ!$C$34:$C$777,СВЦЭМ!$A$34:$A$777,$A52,СВЦЭМ!$B$34:$B$777,V$47)+'СЕТ СН'!$G$9+СВЦЭМ!$D$10+'СЕТ СН'!$G$6-'СЕТ СН'!$G$19</f>
        <v>704.1139669800001</v>
      </c>
      <c r="W52" s="37">
        <f>SUMIFS(СВЦЭМ!$C$34:$C$777,СВЦЭМ!$A$34:$A$777,$A52,СВЦЭМ!$B$34:$B$777,W$47)+'СЕТ СН'!$G$9+СВЦЭМ!$D$10+'СЕТ СН'!$G$6-'СЕТ СН'!$G$19</f>
        <v>770.20700713000008</v>
      </c>
      <c r="X52" s="37">
        <f>SUMIFS(СВЦЭМ!$C$34:$C$777,СВЦЭМ!$A$34:$A$777,$A52,СВЦЭМ!$B$34:$B$777,X$47)+'СЕТ СН'!$G$9+СВЦЭМ!$D$10+'СЕТ СН'!$G$6-'СЕТ СН'!$G$19</f>
        <v>854.16038109999988</v>
      </c>
      <c r="Y52" s="37">
        <f>SUMIFS(СВЦЭМ!$C$34:$C$777,СВЦЭМ!$A$34:$A$777,$A52,СВЦЭМ!$B$34:$B$777,Y$47)+'СЕТ СН'!$G$9+СВЦЭМ!$D$10+'СЕТ СН'!$G$6-'СЕТ СН'!$G$19</f>
        <v>927.06464231999996</v>
      </c>
    </row>
    <row r="53" spans="1:25" ht="15.75" x14ac:dyDescent="0.2">
      <c r="A53" s="36">
        <f t="shared" si="1"/>
        <v>43106</v>
      </c>
      <c r="B53" s="37">
        <f>SUMIFS(СВЦЭМ!$C$34:$C$777,СВЦЭМ!$A$34:$A$777,$A53,СВЦЭМ!$B$34:$B$777,B$47)+'СЕТ СН'!$G$9+СВЦЭМ!$D$10+'СЕТ СН'!$G$6-'СЕТ СН'!$G$19</f>
        <v>979.45326757999999</v>
      </c>
      <c r="C53" s="37">
        <f>SUMIFS(СВЦЭМ!$C$34:$C$777,СВЦЭМ!$A$34:$A$777,$A53,СВЦЭМ!$B$34:$B$777,C$47)+'СЕТ СН'!$G$9+СВЦЭМ!$D$10+'СЕТ СН'!$G$6-'СЕТ СН'!$G$19</f>
        <v>1020.7578522500002</v>
      </c>
      <c r="D53" s="37">
        <f>SUMIFS(СВЦЭМ!$C$34:$C$777,СВЦЭМ!$A$34:$A$777,$A53,СВЦЭМ!$B$34:$B$777,D$47)+'СЕТ СН'!$G$9+СВЦЭМ!$D$10+'СЕТ СН'!$G$6-'СЕТ СН'!$G$19</f>
        <v>1068.1033419800001</v>
      </c>
      <c r="E53" s="37">
        <f>SUMIFS(СВЦЭМ!$C$34:$C$777,СВЦЭМ!$A$34:$A$777,$A53,СВЦЭМ!$B$34:$B$777,E$47)+'СЕТ СН'!$G$9+СВЦЭМ!$D$10+'СЕТ СН'!$G$6-'СЕТ СН'!$G$19</f>
        <v>1077.8129738900002</v>
      </c>
      <c r="F53" s="37">
        <f>SUMIFS(СВЦЭМ!$C$34:$C$777,СВЦЭМ!$A$34:$A$777,$A53,СВЦЭМ!$B$34:$B$777,F$47)+'СЕТ СН'!$G$9+СВЦЭМ!$D$10+'СЕТ СН'!$G$6-'СЕТ СН'!$G$19</f>
        <v>1078.6656635200002</v>
      </c>
      <c r="G53" s="37">
        <f>SUMIFS(СВЦЭМ!$C$34:$C$777,СВЦЭМ!$A$34:$A$777,$A53,СВЦЭМ!$B$34:$B$777,G$47)+'СЕТ СН'!$G$9+СВЦЭМ!$D$10+'СЕТ СН'!$G$6-'СЕТ СН'!$G$19</f>
        <v>1073.1790197099999</v>
      </c>
      <c r="H53" s="37">
        <f>SUMIFS(СВЦЭМ!$C$34:$C$777,СВЦЭМ!$A$34:$A$777,$A53,СВЦЭМ!$B$34:$B$777,H$47)+'СЕТ СН'!$G$9+СВЦЭМ!$D$10+'СЕТ СН'!$G$6-'СЕТ СН'!$G$19</f>
        <v>1051.6744557300003</v>
      </c>
      <c r="I53" s="37">
        <f>SUMIFS(СВЦЭМ!$C$34:$C$777,СВЦЭМ!$A$34:$A$777,$A53,СВЦЭМ!$B$34:$B$777,I$47)+'СЕТ СН'!$G$9+СВЦЭМ!$D$10+'СЕТ СН'!$G$6-'СЕТ СН'!$G$19</f>
        <v>992.65481351000005</v>
      </c>
      <c r="J53" s="37">
        <f>SUMIFS(СВЦЭМ!$C$34:$C$777,СВЦЭМ!$A$34:$A$777,$A53,СВЦЭМ!$B$34:$B$777,J$47)+'СЕТ СН'!$G$9+СВЦЭМ!$D$10+'СЕТ СН'!$G$6-'СЕТ СН'!$G$19</f>
        <v>925.54288514999996</v>
      </c>
      <c r="K53" s="37">
        <f>SUMIFS(СВЦЭМ!$C$34:$C$777,СВЦЭМ!$A$34:$A$777,$A53,СВЦЭМ!$B$34:$B$777,K$47)+'СЕТ СН'!$G$9+СВЦЭМ!$D$10+'СЕТ СН'!$G$6-'СЕТ СН'!$G$19</f>
        <v>819.85690145000001</v>
      </c>
      <c r="L53" s="37">
        <f>SUMIFS(СВЦЭМ!$C$34:$C$777,СВЦЭМ!$A$34:$A$777,$A53,СВЦЭМ!$B$34:$B$777,L$47)+'СЕТ СН'!$G$9+СВЦЭМ!$D$10+'СЕТ СН'!$G$6-'СЕТ СН'!$G$19</f>
        <v>711.91971774000001</v>
      </c>
      <c r="M53" s="37">
        <f>SUMIFS(СВЦЭМ!$C$34:$C$777,СВЦЭМ!$A$34:$A$777,$A53,СВЦЭМ!$B$34:$B$777,M$47)+'СЕТ СН'!$G$9+СВЦЭМ!$D$10+'СЕТ СН'!$G$6-'СЕТ СН'!$G$19</f>
        <v>692.78365536000013</v>
      </c>
      <c r="N53" s="37">
        <f>SUMIFS(СВЦЭМ!$C$34:$C$777,СВЦЭМ!$A$34:$A$777,$A53,СВЦЭМ!$B$34:$B$777,N$47)+'СЕТ СН'!$G$9+СВЦЭМ!$D$10+'СЕТ СН'!$G$6-'СЕТ СН'!$G$19</f>
        <v>704.92657724000003</v>
      </c>
      <c r="O53" s="37">
        <f>SUMIFS(СВЦЭМ!$C$34:$C$777,СВЦЭМ!$A$34:$A$777,$A53,СВЦЭМ!$B$34:$B$777,O$47)+'СЕТ СН'!$G$9+СВЦЭМ!$D$10+'СЕТ СН'!$G$6-'СЕТ СН'!$G$19</f>
        <v>716.59014207000007</v>
      </c>
      <c r="P53" s="37">
        <f>SUMIFS(СВЦЭМ!$C$34:$C$777,СВЦЭМ!$A$34:$A$777,$A53,СВЦЭМ!$B$34:$B$777,P$47)+'СЕТ СН'!$G$9+СВЦЭМ!$D$10+'СЕТ СН'!$G$6-'СЕТ СН'!$G$19</f>
        <v>736.95848351999996</v>
      </c>
      <c r="Q53" s="37">
        <f>SUMIFS(СВЦЭМ!$C$34:$C$777,СВЦЭМ!$A$34:$A$777,$A53,СВЦЭМ!$B$34:$B$777,Q$47)+'СЕТ СН'!$G$9+СВЦЭМ!$D$10+'СЕТ СН'!$G$6-'СЕТ СН'!$G$19</f>
        <v>745.70779330000016</v>
      </c>
      <c r="R53" s="37">
        <f>SUMIFS(СВЦЭМ!$C$34:$C$777,СВЦЭМ!$A$34:$A$777,$A53,СВЦЭМ!$B$34:$B$777,R$47)+'СЕТ СН'!$G$9+СВЦЭМ!$D$10+'СЕТ СН'!$G$6-'СЕТ СН'!$G$19</f>
        <v>744.07819917000018</v>
      </c>
      <c r="S53" s="37">
        <f>SUMIFS(СВЦЭМ!$C$34:$C$777,СВЦЭМ!$A$34:$A$777,$A53,СВЦЭМ!$B$34:$B$777,S$47)+'СЕТ СН'!$G$9+СВЦЭМ!$D$10+'СЕТ СН'!$G$6-'СЕТ СН'!$G$19</f>
        <v>715.7470340000001</v>
      </c>
      <c r="T53" s="37">
        <f>SUMIFS(СВЦЭМ!$C$34:$C$777,СВЦЭМ!$A$34:$A$777,$A53,СВЦЭМ!$B$34:$B$777,T$47)+'СЕТ СН'!$G$9+СВЦЭМ!$D$10+'СЕТ СН'!$G$6-'СЕТ СН'!$G$19</f>
        <v>690.77922513999999</v>
      </c>
      <c r="U53" s="37">
        <f>SUMIFS(СВЦЭМ!$C$34:$C$777,СВЦЭМ!$A$34:$A$777,$A53,СВЦЭМ!$B$34:$B$777,U$47)+'СЕТ СН'!$G$9+СВЦЭМ!$D$10+'СЕТ СН'!$G$6-'СЕТ СН'!$G$19</f>
        <v>691.96395524000002</v>
      </c>
      <c r="V53" s="37">
        <f>SUMIFS(СВЦЭМ!$C$34:$C$777,СВЦЭМ!$A$34:$A$777,$A53,СВЦЭМ!$B$34:$B$777,V$47)+'СЕТ СН'!$G$9+СВЦЭМ!$D$10+'СЕТ СН'!$G$6-'СЕТ СН'!$G$19</f>
        <v>704.66853294999999</v>
      </c>
      <c r="W53" s="37">
        <f>SUMIFS(СВЦЭМ!$C$34:$C$777,СВЦЭМ!$A$34:$A$777,$A53,СВЦЭМ!$B$34:$B$777,W$47)+'СЕТ СН'!$G$9+СВЦЭМ!$D$10+'СЕТ СН'!$G$6-'СЕТ СН'!$G$19</f>
        <v>772.1153660199999</v>
      </c>
      <c r="X53" s="37">
        <f>SUMIFS(СВЦЭМ!$C$34:$C$777,СВЦЭМ!$A$34:$A$777,$A53,СВЦЭМ!$B$34:$B$777,X$47)+'СЕТ СН'!$G$9+СВЦЭМ!$D$10+'СЕТ СН'!$G$6-'СЕТ СН'!$G$19</f>
        <v>866.23728175999997</v>
      </c>
      <c r="Y53" s="37">
        <f>SUMIFS(СВЦЭМ!$C$34:$C$777,СВЦЭМ!$A$34:$A$777,$A53,СВЦЭМ!$B$34:$B$777,Y$47)+'СЕТ СН'!$G$9+СВЦЭМ!$D$10+'СЕТ СН'!$G$6-'СЕТ СН'!$G$19</f>
        <v>936.01145987999996</v>
      </c>
    </row>
    <row r="54" spans="1:25" ht="15.75" x14ac:dyDescent="0.2">
      <c r="A54" s="36">
        <f t="shared" si="1"/>
        <v>43107</v>
      </c>
      <c r="B54" s="37">
        <f>SUMIFS(СВЦЭМ!$C$34:$C$777,СВЦЭМ!$A$34:$A$777,$A54,СВЦЭМ!$B$34:$B$777,B$47)+'СЕТ СН'!$G$9+СВЦЭМ!$D$10+'СЕТ СН'!$G$6-'СЕТ СН'!$G$19</f>
        <v>965.22346777000018</v>
      </c>
      <c r="C54" s="37">
        <f>SUMIFS(СВЦЭМ!$C$34:$C$777,СВЦЭМ!$A$34:$A$777,$A54,СВЦЭМ!$B$34:$B$777,C$47)+'СЕТ СН'!$G$9+СВЦЭМ!$D$10+'СЕТ СН'!$G$6-'СЕТ СН'!$G$19</f>
        <v>977.39758258000018</v>
      </c>
      <c r="D54" s="37">
        <f>SUMIFS(СВЦЭМ!$C$34:$C$777,СВЦЭМ!$A$34:$A$777,$A54,СВЦЭМ!$B$34:$B$777,D$47)+'СЕТ СН'!$G$9+СВЦЭМ!$D$10+'СЕТ СН'!$G$6-'СЕТ СН'!$G$19</f>
        <v>1035.10941215</v>
      </c>
      <c r="E54" s="37">
        <f>SUMIFS(СВЦЭМ!$C$34:$C$777,СВЦЭМ!$A$34:$A$777,$A54,СВЦЭМ!$B$34:$B$777,E$47)+'СЕТ СН'!$G$9+СВЦЭМ!$D$10+'СЕТ СН'!$G$6-'СЕТ СН'!$G$19</f>
        <v>1059.7961491700003</v>
      </c>
      <c r="F54" s="37">
        <f>SUMIFS(СВЦЭМ!$C$34:$C$777,СВЦЭМ!$A$34:$A$777,$A54,СВЦЭМ!$B$34:$B$777,F$47)+'СЕТ СН'!$G$9+СВЦЭМ!$D$10+'СЕТ СН'!$G$6-'СЕТ СН'!$G$19</f>
        <v>1059.7806021000001</v>
      </c>
      <c r="G54" s="37">
        <f>SUMIFS(СВЦЭМ!$C$34:$C$777,СВЦЭМ!$A$34:$A$777,$A54,СВЦЭМ!$B$34:$B$777,G$47)+'СЕТ СН'!$G$9+СВЦЭМ!$D$10+'СЕТ СН'!$G$6-'СЕТ СН'!$G$19</f>
        <v>1060.2438605000002</v>
      </c>
      <c r="H54" s="37">
        <f>SUMIFS(СВЦЭМ!$C$34:$C$777,СВЦЭМ!$A$34:$A$777,$A54,СВЦЭМ!$B$34:$B$777,H$47)+'СЕТ СН'!$G$9+СВЦЭМ!$D$10+'СЕТ СН'!$G$6-'СЕТ СН'!$G$19</f>
        <v>1067.11046794</v>
      </c>
      <c r="I54" s="37">
        <f>SUMIFS(СВЦЭМ!$C$34:$C$777,СВЦЭМ!$A$34:$A$777,$A54,СВЦЭМ!$B$34:$B$777,I$47)+'СЕТ СН'!$G$9+СВЦЭМ!$D$10+'СЕТ СН'!$G$6-'СЕТ СН'!$G$19</f>
        <v>987.29270918000009</v>
      </c>
      <c r="J54" s="37">
        <f>SUMIFS(СВЦЭМ!$C$34:$C$777,СВЦЭМ!$A$34:$A$777,$A54,СВЦЭМ!$B$34:$B$777,J$47)+'СЕТ СН'!$G$9+СВЦЭМ!$D$10+'СЕТ СН'!$G$6-'СЕТ СН'!$G$19</f>
        <v>959.31451244000016</v>
      </c>
      <c r="K54" s="37">
        <f>SUMIFS(СВЦЭМ!$C$34:$C$777,СВЦЭМ!$A$34:$A$777,$A54,СВЦЭМ!$B$34:$B$777,K$47)+'СЕТ СН'!$G$9+СВЦЭМ!$D$10+'СЕТ СН'!$G$6-'СЕТ СН'!$G$19</f>
        <v>851.59061005000001</v>
      </c>
      <c r="L54" s="37">
        <f>SUMIFS(СВЦЭМ!$C$34:$C$777,СВЦЭМ!$A$34:$A$777,$A54,СВЦЭМ!$B$34:$B$777,L$47)+'СЕТ СН'!$G$9+СВЦЭМ!$D$10+'СЕТ СН'!$G$6-'СЕТ СН'!$G$19</f>
        <v>734.23529066999993</v>
      </c>
      <c r="M54" s="37">
        <f>SUMIFS(СВЦЭМ!$C$34:$C$777,СВЦЭМ!$A$34:$A$777,$A54,СВЦЭМ!$B$34:$B$777,M$47)+'СЕТ СН'!$G$9+СВЦЭМ!$D$10+'СЕТ СН'!$G$6-'СЕТ СН'!$G$19</f>
        <v>712.80566551999993</v>
      </c>
      <c r="N54" s="37">
        <f>SUMIFS(СВЦЭМ!$C$34:$C$777,СВЦЭМ!$A$34:$A$777,$A54,СВЦЭМ!$B$34:$B$777,N$47)+'СЕТ СН'!$G$9+СВЦЭМ!$D$10+'СЕТ СН'!$G$6-'СЕТ СН'!$G$19</f>
        <v>709.20664928999997</v>
      </c>
      <c r="O54" s="37">
        <f>SUMIFS(СВЦЭМ!$C$34:$C$777,СВЦЭМ!$A$34:$A$777,$A54,СВЦЭМ!$B$34:$B$777,O$47)+'СЕТ СН'!$G$9+СВЦЭМ!$D$10+'СЕТ СН'!$G$6-'СЕТ СН'!$G$19</f>
        <v>723.21276718000001</v>
      </c>
      <c r="P54" s="37">
        <f>SUMIFS(СВЦЭМ!$C$34:$C$777,СВЦЭМ!$A$34:$A$777,$A54,СВЦЭМ!$B$34:$B$777,P$47)+'СЕТ СН'!$G$9+СВЦЭМ!$D$10+'СЕТ СН'!$G$6-'СЕТ СН'!$G$19</f>
        <v>739.55855535000012</v>
      </c>
      <c r="Q54" s="37">
        <f>SUMIFS(СВЦЭМ!$C$34:$C$777,СВЦЭМ!$A$34:$A$777,$A54,СВЦЭМ!$B$34:$B$777,Q$47)+'СЕТ СН'!$G$9+СВЦЭМ!$D$10+'СЕТ СН'!$G$6-'СЕТ СН'!$G$19</f>
        <v>751.46794882000006</v>
      </c>
      <c r="R54" s="37">
        <f>SUMIFS(СВЦЭМ!$C$34:$C$777,СВЦЭМ!$A$34:$A$777,$A54,СВЦЭМ!$B$34:$B$777,R$47)+'СЕТ СН'!$G$9+СВЦЭМ!$D$10+'СЕТ СН'!$G$6-'СЕТ СН'!$G$19</f>
        <v>752.04279439999993</v>
      </c>
      <c r="S54" s="37">
        <f>SUMIFS(СВЦЭМ!$C$34:$C$777,СВЦЭМ!$A$34:$A$777,$A54,СВЦЭМ!$B$34:$B$777,S$47)+'СЕТ СН'!$G$9+СВЦЭМ!$D$10+'СЕТ СН'!$G$6-'СЕТ СН'!$G$19</f>
        <v>728.37075758000003</v>
      </c>
      <c r="T54" s="37">
        <f>SUMIFS(СВЦЭМ!$C$34:$C$777,СВЦЭМ!$A$34:$A$777,$A54,СВЦЭМ!$B$34:$B$777,T$47)+'СЕТ СН'!$G$9+СВЦЭМ!$D$10+'СЕТ СН'!$G$6-'СЕТ СН'!$G$19</f>
        <v>687.79876750000005</v>
      </c>
      <c r="U54" s="37">
        <f>SUMIFS(СВЦЭМ!$C$34:$C$777,СВЦЭМ!$A$34:$A$777,$A54,СВЦЭМ!$B$34:$B$777,U$47)+'СЕТ СН'!$G$9+СВЦЭМ!$D$10+'СЕТ СН'!$G$6-'СЕТ СН'!$G$19</f>
        <v>689.43765399000006</v>
      </c>
      <c r="V54" s="37">
        <f>SUMIFS(СВЦЭМ!$C$34:$C$777,СВЦЭМ!$A$34:$A$777,$A54,СВЦЭМ!$B$34:$B$777,V$47)+'СЕТ СН'!$G$9+СВЦЭМ!$D$10+'СЕТ СН'!$G$6-'СЕТ СН'!$G$19</f>
        <v>708.87160712000002</v>
      </c>
      <c r="W54" s="37">
        <f>SUMIFS(СВЦЭМ!$C$34:$C$777,СВЦЭМ!$A$34:$A$777,$A54,СВЦЭМ!$B$34:$B$777,W$47)+'СЕТ СН'!$G$9+СВЦЭМ!$D$10+'СЕТ СН'!$G$6-'СЕТ СН'!$G$19</f>
        <v>771.79978683999991</v>
      </c>
      <c r="X54" s="37">
        <f>SUMIFS(СВЦЭМ!$C$34:$C$777,СВЦЭМ!$A$34:$A$777,$A54,СВЦЭМ!$B$34:$B$777,X$47)+'СЕТ СН'!$G$9+СВЦЭМ!$D$10+'СЕТ СН'!$G$6-'СЕТ СН'!$G$19</f>
        <v>857.71906336000018</v>
      </c>
      <c r="Y54" s="37">
        <f>SUMIFS(СВЦЭМ!$C$34:$C$777,СВЦЭМ!$A$34:$A$777,$A54,СВЦЭМ!$B$34:$B$777,Y$47)+'СЕТ СН'!$G$9+СВЦЭМ!$D$10+'СЕТ СН'!$G$6-'СЕТ СН'!$G$19</f>
        <v>879.25172731999999</v>
      </c>
    </row>
    <row r="55" spans="1:25" ht="15.75" x14ac:dyDescent="0.2">
      <c r="A55" s="36">
        <f t="shared" si="1"/>
        <v>43108</v>
      </c>
      <c r="B55" s="37">
        <f>SUMIFS(СВЦЭМ!$C$34:$C$777,СВЦЭМ!$A$34:$A$777,$A55,СВЦЭМ!$B$34:$B$777,B$47)+'СЕТ СН'!$G$9+СВЦЭМ!$D$10+'СЕТ СН'!$G$6-'СЕТ СН'!$G$19</f>
        <v>882.90925589000005</v>
      </c>
      <c r="C55" s="37">
        <f>SUMIFS(СВЦЭМ!$C$34:$C$777,СВЦЭМ!$A$34:$A$777,$A55,СВЦЭМ!$B$34:$B$777,C$47)+'СЕТ СН'!$G$9+СВЦЭМ!$D$10+'СЕТ СН'!$G$6-'СЕТ СН'!$G$19</f>
        <v>966.16433602999984</v>
      </c>
      <c r="D55" s="37">
        <f>SUMIFS(СВЦЭМ!$C$34:$C$777,СВЦЭМ!$A$34:$A$777,$A55,СВЦЭМ!$B$34:$B$777,D$47)+'СЕТ СН'!$G$9+СВЦЭМ!$D$10+'СЕТ СН'!$G$6-'СЕТ СН'!$G$19</f>
        <v>1044.7317406800003</v>
      </c>
      <c r="E55" s="37">
        <f>SUMIFS(СВЦЭМ!$C$34:$C$777,СВЦЭМ!$A$34:$A$777,$A55,СВЦЭМ!$B$34:$B$777,E$47)+'СЕТ СН'!$G$9+СВЦЭМ!$D$10+'СЕТ СН'!$G$6-'СЕТ СН'!$G$19</f>
        <v>1061.1548341600001</v>
      </c>
      <c r="F55" s="37">
        <f>SUMIFS(СВЦЭМ!$C$34:$C$777,СВЦЭМ!$A$34:$A$777,$A55,СВЦЭМ!$B$34:$B$777,F$47)+'СЕТ СН'!$G$9+СВЦЭМ!$D$10+'СЕТ СН'!$G$6-'СЕТ СН'!$G$19</f>
        <v>1064.0510276300001</v>
      </c>
      <c r="G55" s="37">
        <f>SUMIFS(СВЦЭМ!$C$34:$C$777,СВЦЭМ!$A$34:$A$777,$A55,СВЦЭМ!$B$34:$B$777,G$47)+'СЕТ СН'!$G$9+СВЦЭМ!$D$10+'СЕТ СН'!$G$6-'СЕТ СН'!$G$19</f>
        <v>1065.6855506400002</v>
      </c>
      <c r="H55" s="37">
        <f>SUMIFS(СВЦЭМ!$C$34:$C$777,СВЦЭМ!$A$34:$A$777,$A55,СВЦЭМ!$B$34:$B$777,H$47)+'СЕТ СН'!$G$9+СВЦЭМ!$D$10+'СЕТ СН'!$G$6-'СЕТ СН'!$G$19</f>
        <v>1071.3870063700001</v>
      </c>
      <c r="I55" s="37">
        <f>SUMIFS(СВЦЭМ!$C$34:$C$777,СВЦЭМ!$A$34:$A$777,$A55,СВЦЭМ!$B$34:$B$777,I$47)+'СЕТ СН'!$G$9+СВЦЭМ!$D$10+'СЕТ СН'!$G$6-'СЕТ СН'!$G$19</f>
        <v>1039.0612133500003</v>
      </c>
      <c r="J55" s="37">
        <f>SUMIFS(СВЦЭМ!$C$34:$C$777,СВЦЭМ!$A$34:$A$777,$A55,СВЦЭМ!$B$34:$B$777,J$47)+'СЕТ СН'!$G$9+СВЦЭМ!$D$10+'СЕТ СН'!$G$6-'СЕТ СН'!$G$19</f>
        <v>960.12101152000002</v>
      </c>
      <c r="K55" s="37">
        <f>SUMIFS(СВЦЭМ!$C$34:$C$777,СВЦЭМ!$A$34:$A$777,$A55,СВЦЭМ!$B$34:$B$777,K$47)+'СЕТ СН'!$G$9+СВЦЭМ!$D$10+'СЕТ СН'!$G$6-'СЕТ СН'!$G$19</f>
        <v>854.44775984</v>
      </c>
      <c r="L55" s="37">
        <f>SUMIFS(СВЦЭМ!$C$34:$C$777,СВЦЭМ!$A$34:$A$777,$A55,СВЦЭМ!$B$34:$B$777,L$47)+'СЕТ СН'!$G$9+СВЦЭМ!$D$10+'СЕТ СН'!$G$6-'СЕТ СН'!$G$19</f>
        <v>750.51998206000019</v>
      </c>
      <c r="M55" s="37">
        <f>SUMIFS(СВЦЭМ!$C$34:$C$777,СВЦЭМ!$A$34:$A$777,$A55,СВЦЭМ!$B$34:$B$777,M$47)+'СЕТ СН'!$G$9+СВЦЭМ!$D$10+'СЕТ СН'!$G$6-'СЕТ СН'!$G$19</f>
        <v>729.05082820000018</v>
      </c>
      <c r="N55" s="37">
        <f>SUMIFS(СВЦЭМ!$C$34:$C$777,СВЦЭМ!$A$34:$A$777,$A55,СВЦЭМ!$B$34:$B$777,N$47)+'СЕТ СН'!$G$9+СВЦЭМ!$D$10+'СЕТ СН'!$G$6-'СЕТ СН'!$G$19</f>
        <v>731.11258220999991</v>
      </c>
      <c r="O55" s="37">
        <f>SUMIFS(СВЦЭМ!$C$34:$C$777,СВЦЭМ!$A$34:$A$777,$A55,СВЦЭМ!$B$34:$B$777,O$47)+'СЕТ СН'!$G$9+СВЦЭМ!$D$10+'СЕТ СН'!$G$6-'СЕТ СН'!$G$19</f>
        <v>745.11488120000001</v>
      </c>
      <c r="P55" s="37">
        <f>SUMIFS(СВЦЭМ!$C$34:$C$777,СВЦЭМ!$A$34:$A$777,$A55,СВЦЭМ!$B$34:$B$777,P$47)+'СЕТ СН'!$G$9+СВЦЭМ!$D$10+'СЕТ СН'!$G$6-'СЕТ СН'!$G$19</f>
        <v>757.92477415999986</v>
      </c>
      <c r="Q55" s="37">
        <f>SUMIFS(СВЦЭМ!$C$34:$C$777,СВЦЭМ!$A$34:$A$777,$A55,СВЦЭМ!$B$34:$B$777,Q$47)+'СЕТ СН'!$G$9+СВЦЭМ!$D$10+'СЕТ СН'!$G$6-'СЕТ СН'!$G$19</f>
        <v>761.37653551999995</v>
      </c>
      <c r="R55" s="37">
        <f>SUMIFS(СВЦЭМ!$C$34:$C$777,СВЦЭМ!$A$34:$A$777,$A55,СВЦЭМ!$B$34:$B$777,R$47)+'СЕТ СН'!$G$9+СВЦЭМ!$D$10+'СЕТ СН'!$G$6-'СЕТ СН'!$G$19</f>
        <v>759.53662132000011</v>
      </c>
      <c r="S55" s="37">
        <f>SUMIFS(СВЦЭМ!$C$34:$C$777,СВЦЭМ!$A$34:$A$777,$A55,СВЦЭМ!$B$34:$B$777,S$47)+'СЕТ СН'!$G$9+СВЦЭМ!$D$10+'СЕТ СН'!$G$6-'СЕТ СН'!$G$19</f>
        <v>751.4054418500001</v>
      </c>
      <c r="T55" s="37">
        <f>SUMIFS(СВЦЭМ!$C$34:$C$777,СВЦЭМ!$A$34:$A$777,$A55,СВЦЭМ!$B$34:$B$777,T$47)+'СЕТ СН'!$G$9+СВЦЭМ!$D$10+'СЕТ СН'!$G$6-'СЕТ СН'!$G$19</f>
        <v>716.36876691000009</v>
      </c>
      <c r="U55" s="37">
        <f>SUMIFS(СВЦЭМ!$C$34:$C$777,СВЦЭМ!$A$34:$A$777,$A55,СВЦЭМ!$B$34:$B$777,U$47)+'СЕТ СН'!$G$9+СВЦЭМ!$D$10+'СЕТ СН'!$G$6-'СЕТ СН'!$G$19</f>
        <v>711.49142940000013</v>
      </c>
      <c r="V55" s="37">
        <f>SUMIFS(СВЦЭМ!$C$34:$C$777,СВЦЭМ!$A$34:$A$777,$A55,СВЦЭМ!$B$34:$B$777,V$47)+'СЕТ СН'!$G$9+СВЦЭМ!$D$10+'СЕТ СН'!$G$6-'СЕТ СН'!$G$19</f>
        <v>731.80631151</v>
      </c>
      <c r="W55" s="37">
        <f>SUMIFS(СВЦЭМ!$C$34:$C$777,СВЦЭМ!$A$34:$A$777,$A55,СВЦЭМ!$B$34:$B$777,W$47)+'СЕТ СН'!$G$9+СВЦЭМ!$D$10+'СЕТ СН'!$G$6-'СЕТ СН'!$G$19</f>
        <v>788.55995452000013</v>
      </c>
      <c r="X55" s="37">
        <f>SUMIFS(СВЦЭМ!$C$34:$C$777,СВЦЭМ!$A$34:$A$777,$A55,СВЦЭМ!$B$34:$B$777,X$47)+'СЕТ СН'!$G$9+СВЦЭМ!$D$10+'СЕТ СН'!$G$6-'СЕТ СН'!$G$19</f>
        <v>874.02386091999995</v>
      </c>
      <c r="Y55" s="37">
        <f>SUMIFS(СВЦЭМ!$C$34:$C$777,СВЦЭМ!$A$34:$A$777,$A55,СВЦЭМ!$B$34:$B$777,Y$47)+'СЕТ СН'!$G$9+СВЦЭМ!$D$10+'СЕТ СН'!$G$6-'СЕТ СН'!$G$19</f>
        <v>906.96049555000025</v>
      </c>
    </row>
    <row r="56" spans="1:25" ht="15.75" x14ac:dyDescent="0.2">
      <c r="A56" s="36">
        <f t="shared" si="1"/>
        <v>43109</v>
      </c>
      <c r="B56" s="37">
        <f>SUMIFS(СВЦЭМ!$C$34:$C$777,СВЦЭМ!$A$34:$A$777,$A56,СВЦЭМ!$B$34:$B$777,B$47)+'СЕТ СН'!$G$9+СВЦЭМ!$D$10+'СЕТ СН'!$G$6-'СЕТ СН'!$G$19</f>
        <v>1006.7774288499999</v>
      </c>
      <c r="C56" s="37">
        <f>SUMIFS(СВЦЭМ!$C$34:$C$777,СВЦЭМ!$A$34:$A$777,$A56,СВЦЭМ!$B$34:$B$777,C$47)+'СЕТ СН'!$G$9+СВЦЭМ!$D$10+'СЕТ СН'!$G$6-'СЕТ СН'!$G$19</f>
        <v>1032.9905659400001</v>
      </c>
      <c r="D56" s="37">
        <f>SUMIFS(СВЦЭМ!$C$34:$C$777,СВЦЭМ!$A$34:$A$777,$A56,СВЦЭМ!$B$34:$B$777,D$47)+'СЕТ СН'!$G$9+СВЦЭМ!$D$10+'СЕТ СН'!$G$6-'СЕТ СН'!$G$19</f>
        <v>1098.4344451800002</v>
      </c>
      <c r="E56" s="37">
        <f>SUMIFS(СВЦЭМ!$C$34:$C$777,СВЦЭМ!$A$34:$A$777,$A56,СВЦЭМ!$B$34:$B$777,E$47)+'СЕТ СН'!$G$9+СВЦЭМ!$D$10+'СЕТ СН'!$G$6-'СЕТ СН'!$G$19</f>
        <v>1115.0853033500002</v>
      </c>
      <c r="F56" s="37">
        <f>SUMIFS(СВЦЭМ!$C$34:$C$777,СВЦЭМ!$A$34:$A$777,$A56,СВЦЭМ!$B$34:$B$777,F$47)+'СЕТ СН'!$G$9+СВЦЭМ!$D$10+'СЕТ СН'!$G$6-'СЕТ СН'!$G$19</f>
        <v>1111.0408152700002</v>
      </c>
      <c r="G56" s="37">
        <f>SUMIFS(СВЦЭМ!$C$34:$C$777,СВЦЭМ!$A$34:$A$777,$A56,СВЦЭМ!$B$34:$B$777,G$47)+'СЕТ СН'!$G$9+СВЦЭМ!$D$10+'СЕТ СН'!$G$6-'СЕТ СН'!$G$19</f>
        <v>1098.6705659500003</v>
      </c>
      <c r="H56" s="37">
        <f>SUMIFS(СВЦЭМ!$C$34:$C$777,СВЦЭМ!$A$34:$A$777,$A56,СВЦЭМ!$B$34:$B$777,H$47)+'СЕТ СН'!$G$9+СВЦЭМ!$D$10+'СЕТ СН'!$G$6-'СЕТ СН'!$G$19</f>
        <v>1035.64833378</v>
      </c>
      <c r="I56" s="37">
        <f>SUMIFS(СВЦЭМ!$C$34:$C$777,СВЦЭМ!$A$34:$A$777,$A56,СВЦЭМ!$B$34:$B$777,I$47)+'СЕТ СН'!$G$9+СВЦЭМ!$D$10+'СЕТ СН'!$G$6-'СЕТ СН'!$G$19</f>
        <v>983.8641375599999</v>
      </c>
      <c r="J56" s="37">
        <f>SUMIFS(СВЦЭМ!$C$34:$C$777,СВЦЭМ!$A$34:$A$777,$A56,СВЦЭМ!$B$34:$B$777,J$47)+'СЕТ СН'!$G$9+СВЦЭМ!$D$10+'СЕТ СН'!$G$6-'СЕТ СН'!$G$19</f>
        <v>944.02518105000024</v>
      </c>
      <c r="K56" s="37">
        <f>SUMIFS(СВЦЭМ!$C$34:$C$777,СВЦЭМ!$A$34:$A$777,$A56,СВЦЭМ!$B$34:$B$777,K$47)+'СЕТ СН'!$G$9+СВЦЭМ!$D$10+'СЕТ СН'!$G$6-'СЕТ СН'!$G$19</f>
        <v>884.75159951000012</v>
      </c>
      <c r="L56" s="37">
        <f>SUMIFS(СВЦЭМ!$C$34:$C$777,СВЦЭМ!$A$34:$A$777,$A56,СВЦЭМ!$B$34:$B$777,L$47)+'СЕТ СН'!$G$9+СВЦЭМ!$D$10+'СЕТ СН'!$G$6-'СЕТ СН'!$G$19</f>
        <v>823.24787634000006</v>
      </c>
      <c r="M56" s="37">
        <f>SUMIFS(СВЦЭМ!$C$34:$C$777,СВЦЭМ!$A$34:$A$777,$A56,СВЦЭМ!$B$34:$B$777,M$47)+'СЕТ СН'!$G$9+СВЦЭМ!$D$10+'СЕТ СН'!$G$6-'СЕТ СН'!$G$19</f>
        <v>817.66930575000004</v>
      </c>
      <c r="N56" s="37">
        <f>SUMIFS(СВЦЭМ!$C$34:$C$777,СВЦЭМ!$A$34:$A$777,$A56,СВЦЭМ!$B$34:$B$777,N$47)+'СЕТ СН'!$G$9+СВЦЭМ!$D$10+'СЕТ СН'!$G$6-'СЕТ СН'!$G$19</f>
        <v>814.37052778999998</v>
      </c>
      <c r="O56" s="37">
        <f>SUMIFS(СВЦЭМ!$C$34:$C$777,СВЦЭМ!$A$34:$A$777,$A56,СВЦЭМ!$B$34:$B$777,O$47)+'СЕТ СН'!$G$9+СВЦЭМ!$D$10+'СЕТ СН'!$G$6-'СЕТ СН'!$G$19</f>
        <v>817.05513223000014</v>
      </c>
      <c r="P56" s="37">
        <f>SUMIFS(СВЦЭМ!$C$34:$C$777,СВЦЭМ!$A$34:$A$777,$A56,СВЦЭМ!$B$34:$B$777,P$47)+'СЕТ СН'!$G$9+СВЦЭМ!$D$10+'СЕТ СН'!$G$6-'СЕТ СН'!$G$19</f>
        <v>822.74332741000001</v>
      </c>
      <c r="Q56" s="37">
        <f>SUMIFS(СВЦЭМ!$C$34:$C$777,СВЦЭМ!$A$34:$A$777,$A56,СВЦЭМ!$B$34:$B$777,Q$47)+'СЕТ СН'!$G$9+СВЦЭМ!$D$10+'СЕТ СН'!$G$6-'СЕТ СН'!$G$19</f>
        <v>819.38069166000002</v>
      </c>
      <c r="R56" s="37">
        <f>SUMIFS(СВЦЭМ!$C$34:$C$777,СВЦЭМ!$A$34:$A$777,$A56,СВЦЭМ!$B$34:$B$777,R$47)+'СЕТ СН'!$G$9+СВЦЭМ!$D$10+'СЕТ СН'!$G$6-'СЕТ СН'!$G$19</f>
        <v>822.44951385000002</v>
      </c>
      <c r="S56" s="37">
        <f>SUMIFS(СВЦЭМ!$C$34:$C$777,СВЦЭМ!$A$34:$A$777,$A56,СВЦЭМ!$B$34:$B$777,S$47)+'СЕТ СН'!$G$9+СВЦЭМ!$D$10+'СЕТ СН'!$G$6-'СЕТ СН'!$G$19</f>
        <v>805.56896485000004</v>
      </c>
      <c r="T56" s="37">
        <f>SUMIFS(СВЦЭМ!$C$34:$C$777,СВЦЭМ!$A$34:$A$777,$A56,СВЦЭМ!$B$34:$B$777,T$47)+'СЕТ СН'!$G$9+СВЦЭМ!$D$10+'СЕТ СН'!$G$6-'СЕТ СН'!$G$19</f>
        <v>794.80870739</v>
      </c>
      <c r="U56" s="37">
        <f>SUMIFS(СВЦЭМ!$C$34:$C$777,СВЦЭМ!$A$34:$A$777,$A56,СВЦЭМ!$B$34:$B$777,U$47)+'СЕТ СН'!$G$9+СВЦЭМ!$D$10+'СЕТ СН'!$G$6-'СЕТ СН'!$G$19</f>
        <v>800.51880382000002</v>
      </c>
      <c r="V56" s="37">
        <f>SUMIFS(СВЦЭМ!$C$34:$C$777,СВЦЭМ!$A$34:$A$777,$A56,СВЦЭМ!$B$34:$B$777,V$47)+'СЕТ СН'!$G$9+СВЦЭМ!$D$10+'СЕТ СН'!$G$6-'СЕТ СН'!$G$19</f>
        <v>808.98893076999991</v>
      </c>
      <c r="W56" s="37">
        <f>SUMIFS(СВЦЭМ!$C$34:$C$777,СВЦЭМ!$A$34:$A$777,$A56,СВЦЭМ!$B$34:$B$777,W$47)+'СЕТ СН'!$G$9+СВЦЭМ!$D$10+'СЕТ СН'!$G$6-'СЕТ СН'!$G$19</f>
        <v>861.72390096000015</v>
      </c>
      <c r="X56" s="37">
        <f>SUMIFS(СВЦЭМ!$C$34:$C$777,СВЦЭМ!$A$34:$A$777,$A56,СВЦЭМ!$B$34:$B$777,X$47)+'СЕТ СН'!$G$9+СВЦЭМ!$D$10+'СЕТ СН'!$G$6-'СЕТ СН'!$G$19</f>
        <v>932.3464306300001</v>
      </c>
      <c r="Y56" s="37">
        <f>SUMIFS(СВЦЭМ!$C$34:$C$777,СВЦЭМ!$A$34:$A$777,$A56,СВЦЭМ!$B$34:$B$777,Y$47)+'СЕТ СН'!$G$9+СВЦЭМ!$D$10+'СЕТ СН'!$G$6-'СЕТ СН'!$G$19</f>
        <v>1013.88906566</v>
      </c>
    </row>
    <row r="57" spans="1:25" ht="15.75" x14ac:dyDescent="0.2">
      <c r="A57" s="36">
        <f t="shared" si="1"/>
        <v>43110</v>
      </c>
      <c r="B57" s="37">
        <f>SUMIFS(СВЦЭМ!$C$34:$C$777,СВЦЭМ!$A$34:$A$777,$A57,СВЦЭМ!$B$34:$B$777,B$47)+'СЕТ СН'!$G$9+СВЦЭМ!$D$10+'СЕТ СН'!$G$6-'СЕТ СН'!$G$19</f>
        <v>1014.6936235699999</v>
      </c>
      <c r="C57" s="37">
        <f>SUMIFS(СВЦЭМ!$C$34:$C$777,СВЦЭМ!$A$34:$A$777,$A57,СВЦЭМ!$B$34:$B$777,C$47)+'СЕТ СН'!$G$9+СВЦЭМ!$D$10+'СЕТ СН'!$G$6-'СЕТ СН'!$G$19</f>
        <v>1074.0679105200002</v>
      </c>
      <c r="D57" s="37">
        <f>SUMIFS(СВЦЭМ!$C$34:$C$777,СВЦЭМ!$A$34:$A$777,$A57,СВЦЭМ!$B$34:$B$777,D$47)+'СЕТ СН'!$G$9+СВЦЭМ!$D$10+'СЕТ СН'!$G$6-'СЕТ СН'!$G$19</f>
        <v>1100.7782793300003</v>
      </c>
      <c r="E57" s="37">
        <f>SUMIFS(СВЦЭМ!$C$34:$C$777,СВЦЭМ!$A$34:$A$777,$A57,СВЦЭМ!$B$34:$B$777,E$47)+'СЕТ СН'!$G$9+СВЦЭМ!$D$10+'СЕТ СН'!$G$6-'СЕТ СН'!$G$19</f>
        <v>1098.6382206600001</v>
      </c>
      <c r="F57" s="37">
        <f>SUMIFS(СВЦЭМ!$C$34:$C$777,СВЦЭМ!$A$34:$A$777,$A57,СВЦЭМ!$B$34:$B$777,F$47)+'СЕТ СН'!$G$9+СВЦЭМ!$D$10+'СЕТ СН'!$G$6-'СЕТ СН'!$G$19</f>
        <v>1098.4637211300001</v>
      </c>
      <c r="G57" s="37">
        <f>SUMIFS(СВЦЭМ!$C$34:$C$777,СВЦЭМ!$A$34:$A$777,$A57,СВЦЭМ!$B$34:$B$777,G$47)+'СЕТ СН'!$G$9+СВЦЭМ!$D$10+'СЕТ СН'!$G$6-'СЕТ СН'!$G$19</f>
        <v>1100.7925318600001</v>
      </c>
      <c r="H57" s="37">
        <f>SUMIFS(СВЦЭМ!$C$34:$C$777,СВЦЭМ!$A$34:$A$777,$A57,СВЦЭМ!$B$34:$B$777,H$47)+'СЕТ СН'!$G$9+СВЦЭМ!$D$10+'СЕТ СН'!$G$6-'СЕТ СН'!$G$19</f>
        <v>1049.8925733400001</v>
      </c>
      <c r="I57" s="37">
        <f>SUMIFS(СВЦЭМ!$C$34:$C$777,СВЦЭМ!$A$34:$A$777,$A57,СВЦЭМ!$B$34:$B$777,I$47)+'СЕТ СН'!$G$9+СВЦЭМ!$D$10+'СЕТ СН'!$G$6-'СЕТ СН'!$G$19</f>
        <v>974.75804973999982</v>
      </c>
      <c r="J57" s="37">
        <f>SUMIFS(СВЦЭМ!$C$34:$C$777,СВЦЭМ!$A$34:$A$777,$A57,СВЦЭМ!$B$34:$B$777,J$47)+'СЕТ СН'!$G$9+СВЦЭМ!$D$10+'СЕТ СН'!$G$6-'СЕТ СН'!$G$19</f>
        <v>916.19950472000016</v>
      </c>
      <c r="K57" s="37">
        <f>SUMIFS(СВЦЭМ!$C$34:$C$777,СВЦЭМ!$A$34:$A$777,$A57,СВЦЭМ!$B$34:$B$777,K$47)+'СЕТ СН'!$G$9+СВЦЭМ!$D$10+'СЕТ СН'!$G$6-'СЕТ СН'!$G$19</f>
        <v>834.56548818999988</v>
      </c>
      <c r="L57" s="37">
        <f>SUMIFS(СВЦЭМ!$C$34:$C$777,СВЦЭМ!$A$34:$A$777,$A57,СВЦЭМ!$B$34:$B$777,L$47)+'СЕТ СН'!$G$9+СВЦЭМ!$D$10+'СЕТ СН'!$G$6-'СЕТ СН'!$G$19</f>
        <v>756.32090685000014</v>
      </c>
      <c r="M57" s="37">
        <f>SUMIFS(СВЦЭМ!$C$34:$C$777,СВЦЭМ!$A$34:$A$777,$A57,СВЦЭМ!$B$34:$B$777,M$47)+'СЕТ СН'!$G$9+СВЦЭМ!$D$10+'СЕТ СН'!$G$6-'СЕТ СН'!$G$19</f>
        <v>747.10840551000013</v>
      </c>
      <c r="N57" s="37">
        <f>SUMIFS(СВЦЭМ!$C$34:$C$777,СВЦЭМ!$A$34:$A$777,$A57,СВЦЭМ!$B$34:$B$777,N$47)+'СЕТ СН'!$G$9+СВЦЭМ!$D$10+'СЕТ СН'!$G$6-'СЕТ СН'!$G$19</f>
        <v>755.57633936000013</v>
      </c>
      <c r="O57" s="37">
        <f>SUMIFS(СВЦЭМ!$C$34:$C$777,СВЦЭМ!$A$34:$A$777,$A57,СВЦЭМ!$B$34:$B$777,O$47)+'СЕТ СН'!$G$9+СВЦЭМ!$D$10+'СЕТ СН'!$G$6-'СЕТ СН'!$G$19</f>
        <v>758.89253372999985</v>
      </c>
      <c r="P57" s="37">
        <f>SUMIFS(СВЦЭМ!$C$34:$C$777,СВЦЭМ!$A$34:$A$777,$A57,СВЦЭМ!$B$34:$B$777,P$47)+'СЕТ СН'!$G$9+СВЦЭМ!$D$10+'СЕТ СН'!$G$6-'СЕТ СН'!$G$19</f>
        <v>770.47508789000005</v>
      </c>
      <c r="Q57" s="37">
        <f>SUMIFS(СВЦЭМ!$C$34:$C$777,СВЦЭМ!$A$34:$A$777,$A57,СВЦЭМ!$B$34:$B$777,Q$47)+'СЕТ СН'!$G$9+СВЦЭМ!$D$10+'СЕТ СН'!$G$6-'СЕТ СН'!$G$19</f>
        <v>776.72669641000005</v>
      </c>
      <c r="R57" s="37">
        <f>SUMIFS(СВЦЭМ!$C$34:$C$777,СВЦЭМ!$A$34:$A$777,$A57,СВЦЭМ!$B$34:$B$777,R$47)+'СЕТ СН'!$G$9+СВЦЭМ!$D$10+'СЕТ СН'!$G$6-'СЕТ СН'!$G$19</f>
        <v>776.18328521000001</v>
      </c>
      <c r="S57" s="37">
        <f>SUMIFS(СВЦЭМ!$C$34:$C$777,СВЦЭМ!$A$34:$A$777,$A57,СВЦЭМ!$B$34:$B$777,S$47)+'СЕТ СН'!$G$9+СВЦЭМ!$D$10+'СЕТ СН'!$G$6-'СЕТ СН'!$G$19</f>
        <v>750.63874902999999</v>
      </c>
      <c r="T57" s="37">
        <f>SUMIFS(СВЦЭМ!$C$34:$C$777,СВЦЭМ!$A$34:$A$777,$A57,СВЦЭМ!$B$34:$B$777,T$47)+'СЕТ СН'!$G$9+СВЦЭМ!$D$10+'СЕТ СН'!$G$6-'СЕТ СН'!$G$19</f>
        <v>714.38193235000006</v>
      </c>
      <c r="U57" s="37">
        <f>SUMIFS(СВЦЭМ!$C$34:$C$777,СВЦЭМ!$A$34:$A$777,$A57,СВЦЭМ!$B$34:$B$777,U$47)+'СЕТ СН'!$G$9+СВЦЭМ!$D$10+'СЕТ СН'!$G$6-'СЕТ СН'!$G$19</f>
        <v>716.88452667000013</v>
      </c>
      <c r="V57" s="37">
        <f>SUMIFS(СВЦЭМ!$C$34:$C$777,СВЦЭМ!$A$34:$A$777,$A57,СВЦЭМ!$B$34:$B$777,V$47)+'СЕТ СН'!$G$9+СВЦЭМ!$D$10+'СЕТ СН'!$G$6-'СЕТ СН'!$G$19</f>
        <v>725.37205290999998</v>
      </c>
      <c r="W57" s="37">
        <f>SUMIFS(СВЦЭМ!$C$34:$C$777,СВЦЭМ!$A$34:$A$777,$A57,СВЦЭМ!$B$34:$B$777,W$47)+'СЕТ СН'!$G$9+СВЦЭМ!$D$10+'СЕТ СН'!$G$6-'СЕТ СН'!$G$19</f>
        <v>776.8412331799999</v>
      </c>
      <c r="X57" s="37">
        <f>SUMIFS(СВЦЭМ!$C$34:$C$777,СВЦЭМ!$A$34:$A$777,$A57,СВЦЭМ!$B$34:$B$777,X$47)+'СЕТ СН'!$G$9+СВЦЭМ!$D$10+'СЕТ СН'!$G$6-'СЕТ СН'!$G$19</f>
        <v>862.12490856000011</v>
      </c>
      <c r="Y57" s="37">
        <f>SUMIFS(СВЦЭМ!$C$34:$C$777,СВЦЭМ!$A$34:$A$777,$A57,СВЦЭМ!$B$34:$B$777,Y$47)+'СЕТ СН'!$G$9+СВЦЭМ!$D$10+'СЕТ СН'!$G$6-'СЕТ СН'!$G$19</f>
        <v>940.7360492900001</v>
      </c>
    </row>
    <row r="58" spans="1:25" ht="15.75" x14ac:dyDescent="0.2">
      <c r="A58" s="36">
        <f t="shared" si="1"/>
        <v>43111</v>
      </c>
      <c r="B58" s="37">
        <f>SUMIFS(СВЦЭМ!$C$34:$C$777,СВЦЭМ!$A$34:$A$777,$A58,СВЦЭМ!$B$34:$B$777,B$47)+'СЕТ СН'!$G$9+СВЦЭМ!$D$10+'СЕТ СН'!$G$6-'СЕТ СН'!$G$19</f>
        <v>1031.9142633700003</v>
      </c>
      <c r="C58" s="37">
        <f>SUMIFS(СВЦЭМ!$C$34:$C$777,СВЦЭМ!$A$34:$A$777,$A58,СВЦЭМ!$B$34:$B$777,C$47)+'СЕТ СН'!$G$9+СВЦЭМ!$D$10+'СЕТ СН'!$G$6-'СЕТ СН'!$G$19</f>
        <v>1080.1171199099999</v>
      </c>
      <c r="D58" s="37">
        <f>SUMIFS(СВЦЭМ!$C$34:$C$777,СВЦЭМ!$A$34:$A$777,$A58,СВЦЭМ!$B$34:$B$777,D$47)+'СЕТ СН'!$G$9+СВЦЭМ!$D$10+'СЕТ СН'!$G$6-'СЕТ СН'!$G$19</f>
        <v>1121.3089735500002</v>
      </c>
      <c r="E58" s="37">
        <f>SUMIFS(СВЦЭМ!$C$34:$C$777,СВЦЭМ!$A$34:$A$777,$A58,СВЦЭМ!$B$34:$B$777,E$47)+'СЕТ СН'!$G$9+СВЦЭМ!$D$10+'СЕТ СН'!$G$6-'СЕТ СН'!$G$19</f>
        <v>1121.1869722500001</v>
      </c>
      <c r="F58" s="37">
        <f>SUMIFS(СВЦЭМ!$C$34:$C$777,СВЦЭМ!$A$34:$A$777,$A58,СВЦЭМ!$B$34:$B$777,F$47)+'СЕТ СН'!$G$9+СВЦЭМ!$D$10+'СЕТ СН'!$G$6-'СЕТ СН'!$G$19</f>
        <v>1121.1217304500001</v>
      </c>
      <c r="G58" s="37">
        <f>SUMIFS(СВЦЭМ!$C$34:$C$777,СВЦЭМ!$A$34:$A$777,$A58,СВЦЭМ!$B$34:$B$777,G$47)+'СЕТ СН'!$G$9+СВЦЭМ!$D$10+'СЕТ СН'!$G$6-'СЕТ СН'!$G$19</f>
        <v>1114.5179241800001</v>
      </c>
      <c r="H58" s="37">
        <f>SUMIFS(СВЦЭМ!$C$34:$C$777,СВЦЭМ!$A$34:$A$777,$A58,СВЦЭМ!$B$34:$B$777,H$47)+'СЕТ СН'!$G$9+СВЦЭМ!$D$10+'СЕТ СН'!$G$6-'СЕТ СН'!$G$19</f>
        <v>1059.0527617299999</v>
      </c>
      <c r="I58" s="37">
        <f>SUMIFS(СВЦЭМ!$C$34:$C$777,СВЦЭМ!$A$34:$A$777,$A58,СВЦЭМ!$B$34:$B$777,I$47)+'СЕТ СН'!$G$9+СВЦЭМ!$D$10+'СЕТ СН'!$G$6-'СЕТ СН'!$G$19</f>
        <v>974.75434359000008</v>
      </c>
      <c r="J58" s="37">
        <f>SUMIFS(СВЦЭМ!$C$34:$C$777,СВЦЭМ!$A$34:$A$777,$A58,СВЦЭМ!$B$34:$B$777,J$47)+'СЕТ СН'!$G$9+СВЦЭМ!$D$10+'СЕТ СН'!$G$6-'СЕТ СН'!$G$19</f>
        <v>918.95197197999994</v>
      </c>
      <c r="K58" s="37">
        <f>SUMIFS(СВЦЭМ!$C$34:$C$777,СВЦЭМ!$A$34:$A$777,$A58,СВЦЭМ!$B$34:$B$777,K$47)+'СЕТ СН'!$G$9+СВЦЭМ!$D$10+'СЕТ СН'!$G$6-'СЕТ СН'!$G$19</f>
        <v>837.31083160000014</v>
      </c>
      <c r="L58" s="37">
        <f>SUMIFS(СВЦЭМ!$C$34:$C$777,СВЦЭМ!$A$34:$A$777,$A58,СВЦЭМ!$B$34:$B$777,L$47)+'СЕТ СН'!$G$9+СВЦЭМ!$D$10+'СЕТ СН'!$G$6-'СЕТ СН'!$G$19</f>
        <v>751.56015403000004</v>
      </c>
      <c r="M58" s="37">
        <f>SUMIFS(СВЦЭМ!$C$34:$C$777,СВЦЭМ!$A$34:$A$777,$A58,СВЦЭМ!$B$34:$B$777,M$47)+'СЕТ СН'!$G$9+СВЦЭМ!$D$10+'СЕТ СН'!$G$6-'СЕТ СН'!$G$19</f>
        <v>741.33346253000002</v>
      </c>
      <c r="N58" s="37">
        <f>SUMIFS(СВЦЭМ!$C$34:$C$777,СВЦЭМ!$A$34:$A$777,$A58,СВЦЭМ!$B$34:$B$777,N$47)+'СЕТ СН'!$G$9+СВЦЭМ!$D$10+'СЕТ СН'!$G$6-'СЕТ СН'!$G$19</f>
        <v>753.56231377000006</v>
      </c>
      <c r="O58" s="37">
        <f>SUMIFS(СВЦЭМ!$C$34:$C$777,СВЦЭМ!$A$34:$A$777,$A58,СВЦЭМ!$B$34:$B$777,O$47)+'СЕТ СН'!$G$9+СВЦЭМ!$D$10+'СЕТ СН'!$G$6-'СЕТ СН'!$G$19</f>
        <v>770.83380576999991</v>
      </c>
      <c r="P58" s="37">
        <f>SUMIFS(СВЦЭМ!$C$34:$C$777,СВЦЭМ!$A$34:$A$777,$A58,СВЦЭМ!$B$34:$B$777,P$47)+'СЕТ СН'!$G$9+СВЦЭМ!$D$10+'СЕТ СН'!$G$6-'СЕТ СН'!$G$19</f>
        <v>781.68322658</v>
      </c>
      <c r="Q58" s="37">
        <f>SUMIFS(СВЦЭМ!$C$34:$C$777,СВЦЭМ!$A$34:$A$777,$A58,СВЦЭМ!$B$34:$B$777,Q$47)+'СЕТ СН'!$G$9+СВЦЭМ!$D$10+'СЕТ СН'!$G$6-'СЕТ СН'!$G$19</f>
        <v>789.51950426000019</v>
      </c>
      <c r="R58" s="37">
        <f>SUMIFS(СВЦЭМ!$C$34:$C$777,СВЦЭМ!$A$34:$A$777,$A58,СВЦЭМ!$B$34:$B$777,R$47)+'СЕТ СН'!$G$9+СВЦЭМ!$D$10+'СЕТ СН'!$G$6-'СЕТ СН'!$G$19</f>
        <v>787.35959594999997</v>
      </c>
      <c r="S58" s="37">
        <f>SUMIFS(СВЦЭМ!$C$34:$C$777,СВЦЭМ!$A$34:$A$777,$A58,СВЦЭМ!$B$34:$B$777,S$47)+'СЕТ СН'!$G$9+СВЦЭМ!$D$10+'СЕТ СН'!$G$6-'СЕТ СН'!$G$19</f>
        <v>767.69788324000012</v>
      </c>
      <c r="T58" s="37">
        <f>SUMIFS(СВЦЭМ!$C$34:$C$777,СВЦЭМ!$A$34:$A$777,$A58,СВЦЭМ!$B$34:$B$777,T$47)+'СЕТ СН'!$G$9+СВЦЭМ!$D$10+'СЕТ СН'!$G$6-'СЕТ СН'!$G$19</f>
        <v>743.68544446999988</v>
      </c>
      <c r="U58" s="37">
        <f>SUMIFS(СВЦЭМ!$C$34:$C$777,СВЦЭМ!$A$34:$A$777,$A58,СВЦЭМ!$B$34:$B$777,U$47)+'СЕТ СН'!$G$9+СВЦЭМ!$D$10+'СЕТ СН'!$G$6-'СЕТ СН'!$G$19</f>
        <v>740.90930051999987</v>
      </c>
      <c r="V58" s="37">
        <f>SUMIFS(СВЦЭМ!$C$34:$C$777,СВЦЭМ!$A$34:$A$777,$A58,СВЦЭМ!$B$34:$B$777,V$47)+'СЕТ СН'!$G$9+СВЦЭМ!$D$10+'СЕТ СН'!$G$6-'СЕТ СН'!$G$19</f>
        <v>751.34861480000006</v>
      </c>
      <c r="W58" s="37">
        <f>SUMIFS(СВЦЭМ!$C$34:$C$777,СВЦЭМ!$A$34:$A$777,$A58,СВЦЭМ!$B$34:$B$777,W$47)+'СЕТ СН'!$G$9+СВЦЭМ!$D$10+'СЕТ СН'!$G$6-'СЕТ СН'!$G$19</f>
        <v>815.28665165000018</v>
      </c>
      <c r="X58" s="37">
        <f>SUMIFS(СВЦЭМ!$C$34:$C$777,СВЦЭМ!$A$34:$A$777,$A58,СВЦЭМ!$B$34:$B$777,X$47)+'СЕТ СН'!$G$9+СВЦЭМ!$D$10+'СЕТ СН'!$G$6-'СЕТ СН'!$G$19</f>
        <v>906.96983824000006</v>
      </c>
      <c r="Y58" s="37">
        <f>SUMIFS(СВЦЭМ!$C$34:$C$777,СВЦЭМ!$A$34:$A$777,$A58,СВЦЭМ!$B$34:$B$777,Y$47)+'СЕТ СН'!$G$9+СВЦЭМ!$D$10+'СЕТ СН'!$G$6-'СЕТ СН'!$G$19</f>
        <v>996.25446056999988</v>
      </c>
    </row>
    <row r="59" spans="1:25" ht="15.75" x14ac:dyDescent="0.2">
      <c r="A59" s="36">
        <f t="shared" si="1"/>
        <v>43112</v>
      </c>
      <c r="B59" s="37">
        <f>SUMIFS(СВЦЭМ!$C$34:$C$777,СВЦЭМ!$A$34:$A$777,$A59,СВЦЭМ!$B$34:$B$777,B$47)+'СЕТ СН'!$G$9+СВЦЭМ!$D$10+'СЕТ СН'!$G$6-'СЕТ СН'!$G$19</f>
        <v>1022.0716278799999</v>
      </c>
      <c r="C59" s="37">
        <f>SUMIFS(СВЦЭМ!$C$34:$C$777,СВЦЭМ!$A$34:$A$777,$A59,СВЦЭМ!$B$34:$B$777,C$47)+'СЕТ СН'!$G$9+СВЦЭМ!$D$10+'СЕТ СН'!$G$6-'СЕТ СН'!$G$19</f>
        <v>1020.9428916700002</v>
      </c>
      <c r="D59" s="37">
        <f>SUMIFS(СВЦЭМ!$C$34:$C$777,СВЦЭМ!$A$34:$A$777,$A59,СВЦЭМ!$B$34:$B$777,D$47)+'СЕТ СН'!$G$9+СВЦЭМ!$D$10+'СЕТ СН'!$G$6-'СЕТ СН'!$G$19</f>
        <v>1061.0306554200001</v>
      </c>
      <c r="E59" s="37">
        <f>SUMIFS(СВЦЭМ!$C$34:$C$777,СВЦЭМ!$A$34:$A$777,$A59,СВЦЭМ!$B$34:$B$777,E$47)+'СЕТ СН'!$G$9+СВЦЭМ!$D$10+'СЕТ СН'!$G$6-'СЕТ СН'!$G$19</f>
        <v>1078.7324409900002</v>
      </c>
      <c r="F59" s="37">
        <f>SUMIFS(СВЦЭМ!$C$34:$C$777,СВЦЭМ!$A$34:$A$777,$A59,СВЦЭМ!$B$34:$B$777,F$47)+'СЕТ СН'!$G$9+СВЦЭМ!$D$10+'СЕТ СН'!$G$6-'СЕТ СН'!$G$19</f>
        <v>1068.6999791000003</v>
      </c>
      <c r="G59" s="37">
        <f>SUMIFS(СВЦЭМ!$C$34:$C$777,СВЦЭМ!$A$34:$A$777,$A59,СВЦЭМ!$B$34:$B$777,G$47)+'СЕТ СН'!$G$9+СВЦЭМ!$D$10+'СЕТ СН'!$G$6-'СЕТ СН'!$G$19</f>
        <v>1049.1732554100004</v>
      </c>
      <c r="H59" s="37">
        <f>SUMIFS(СВЦЭМ!$C$34:$C$777,СВЦЭМ!$A$34:$A$777,$A59,СВЦЭМ!$B$34:$B$777,H$47)+'СЕТ СН'!$G$9+СВЦЭМ!$D$10+'СЕТ СН'!$G$6-'СЕТ СН'!$G$19</f>
        <v>1019.0505745700001</v>
      </c>
      <c r="I59" s="37">
        <f>SUMIFS(СВЦЭМ!$C$34:$C$777,СВЦЭМ!$A$34:$A$777,$A59,СВЦЭМ!$B$34:$B$777,I$47)+'СЕТ СН'!$G$9+СВЦЭМ!$D$10+'СЕТ СН'!$G$6-'СЕТ СН'!$G$19</f>
        <v>962.26859736999984</v>
      </c>
      <c r="J59" s="37">
        <f>SUMIFS(СВЦЭМ!$C$34:$C$777,СВЦЭМ!$A$34:$A$777,$A59,СВЦЭМ!$B$34:$B$777,J$47)+'СЕТ СН'!$G$9+СВЦЭМ!$D$10+'СЕТ СН'!$G$6-'СЕТ СН'!$G$19</f>
        <v>903.1674442100001</v>
      </c>
      <c r="K59" s="37">
        <f>SUMIFS(СВЦЭМ!$C$34:$C$777,СВЦЭМ!$A$34:$A$777,$A59,СВЦЭМ!$B$34:$B$777,K$47)+'СЕТ СН'!$G$9+СВЦЭМ!$D$10+'СЕТ СН'!$G$6-'СЕТ СН'!$G$19</f>
        <v>832.33178609999993</v>
      </c>
      <c r="L59" s="37">
        <f>SUMIFS(СВЦЭМ!$C$34:$C$777,СВЦЭМ!$A$34:$A$777,$A59,СВЦЭМ!$B$34:$B$777,L$47)+'СЕТ СН'!$G$9+СВЦЭМ!$D$10+'СЕТ СН'!$G$6-'СЕТ СН'!$G$19</f>
        <v>761.21508994999988</v>
      </c>
      <c r="M59" s="37">
        <f>SUMIFS(СВЦЭМ!$C$34:$C$777,СВЦЭМ!$A$34:$A$777,$A59,СВЦЭМ!$B$34:$B$777,M$47)+'СЕТ СН'!$G$9+СВЦЭМ!$D$10+'СЕТ СН'!$G$6-'СЕТ СН'!$G$19</f>
        <v>748.48206063999999</v>
      </c>
      <c r="N59" s="37">
        <f>SUMIFS(СВЦЭМ!$C$34:$C$777,СВЦЭМ!$A$34:$A$777,$A59,СВЦЭМ!$B$34:$B$777,N$47)+'СЕТ СН'!$G$9+СВЦЭМ!$D$10+'СЕТ СН'!$G$6-'СЕТ СН'!$G$19</f>
        <v>760.97985275999997</v>
      </c>
      <c r="O59" s="37">
        <f>SUMIFS(СВЦЭМ!$C$34:$C$777,СВЦЭМ!$A$34:$A$777,$A59,СВЦЭМ!$B$34:$B$777,O$47)+'СЕТ СН'!$G$9+СВЦЭМ!$D$10+'СЕТ СН'!$G$6-'СЕТ СН'!$G$19</f>
        <v>768.42065661000004</v>
      </c>
      <c r="P59" s="37">
        <f>SUMIFS(СВЦЭМ!$C$34:$C$777,СВЦЭМ!$A$34:$A$777,$A59,СВЦЭМ!$B$34:$B$777,P$47)+'СЕТ СН'!$G$9+СВЦЭМ!$D$10+'СЕТ СН'!$G$6-'СЕТ СН'!$G$19</f>
        <v>786.26726322999991</v>
      </c>
      <c r="Q59" s="37">
        <f>SUMIFS(СВЦЭМ!$C$34:$C$777,СВЦЭМ!$A$34:$A$777,$A59,СВЦЭМ!$B$34:$B$777,Q$47)+'СЕТ СН'!$G$9+СВЦЭМ!$D$10+'СЕТ СН'!$G$6-'СЕТ СН'!$G$19</f>
        <v>792.13851757000009</v>
      </c>
      <c r="R59" s="37">
        <f>SUMIFS(СВЦЭМ!$C$34:$C$777,СВЦЭМ!$A$34:$A$777,$A59,СВЦЭМ!$B$34:$B$777,R$47)+'СЕТ СН'!$G$9+СВЦЭМ!$D$10+'СЕТ СН'!$G$6-'СЕТ СН'!$G$19</f>
        <v>793.10958091999998</v>
      </c>
      <c r="S59" s="37">
        <f>SUMIFS(СВЦЭМ!$C$34:$C$777,СВЦЭМ!$A$34:$A$777,$A59,СВЦЭМ!$B$34:$B$777,S$47)+'СЕТ СН'!$G$9+СВЦЭМ!$D$10+'СЕТ СН'!$G$6-'СЕТ СН'!$G$19</f>
        <v>766.40742267000007</v>
      </c>
      <c r="T59" s="37">
        <f>SUMIFS(СВЦЭМ!$C$34:$C$777,СВЦЭМ!$A$34:$A$777,$A59,СВЦЭМ!$B$34:$B$777,T$47)+'СЕТ СН'!$G$9+СВЦЭМ!$D$10+'СЕТ СН'!$G$6-'СЕТ СН'!$G$19</f>
        <v>735.36588173000007</v>
      </c>
      <c r="U59" s="37">
        <f>SUMIFS(СВЦЭМ!$C$34:$C$777,СВЦЭМ!$A$34:$A$777,$A59,СВЦЭМ!$B$34:$B$777,U$47)+'СЕТ СН'!$G$9+СВЦЭМ!$D$10+'СЕТ СН'!$G$6-'СЕТ СН'!$G$19</f>
        <v>737.38948949999997</v>
      </c>
      <c r="V59" s="37">
        <f>SUMIFS(СВЦЭМ!$C$34:$C$777,СВЦЭМ!$A$34:$A$777,$A59,СВЦЭМ!$B$34:$B$777,V$47)+'СЕТ СН'!$G$9+СВЦЭМ!$D$10+'СЕТ СН'!$G$6-'СЕТ СН'!$G$19</f>
        <v>745.92051034000008</v>
      </c>
      <c r="W59" s="37">
        <f>SUMIFS(СВЦЭМ!$C$34:$C$777,СВЦЭМ!$A$34:$A$777,$A59,СВЦЭМ!$B$34:$B$777,W$47)+'СЕТ СН'!$G$9+СВЦЭМ!$D$10+'СЕТ СН'!$G$6-'СЕТ СН'!$G$19</f>
        <v>800.81469282</v>
      </c>
      <c r="X59" s="37">
        <f>SUMIFS(СВЦЭМ!$C$34:$C$777,СВЦЭМ!$A$34:$A$777,$A59,СВЦЭМ!$B$34:$B$777,X$47)+'СЕТ СН'!$G$9+СВЦЭМ!$D$10+'СЕТ СН'!$G$6-'СЕТ СН'!$G$19</f>
        <v>890.32944208000015</v>
      </c>
      <c r="Y59" s="37">
        <f>SUMIFS(СВЦЭМ!$C$34:$C$777,СВЦЭМ!$A$34:$A$777,$A59,СВЦЭМ!$B$34:$B$777,Y$47)+'СЕТ СН'!$G$9+СВЦЭМ!$D$10+'СЕТ СН'!$G$6-'СЕТ СН'!$G$19</f>
        <v>974.97399337000013</v>
      </c>
    </row>
    <row r="60" spans="1:25" ht="15.75" x14ac:dyDescent="0.2">
      <c r="A60" s="36">
        <f t="shared" si="1"/>
        <v>43113</v>
      </c>
      <c r="B60" s="37">
        <f>SUMIFS(СВЦЭМ!$C$34:$C$777,СВЦЭМ!$A$34:$A$777,$A60,СВЦЭМ!$B$34:$B$777,B$47)+'СЕТ СН'!$G$9+СВЦЭМ!$D$10+'СЕТ СН'!$G$6-'СЕТ СН'!$G$19</f>
        <v>1003.1397206</v>
      </c>
      <c r="C60" s="37">
        <f>SUMIFS(СВЦЭМ!$C$34:$C$777,СВЦЭМ!$A$34:$A$777,$A60,СВЦЭМ!$B$34:$B$777,C$47)+'СЕТ СН'!$G$9+СВЦЭМ!$D$10+'СЕТ СН'!$G$6-'СЕТ СН'!$G$19</f>
        <v>1045.0350018300001</v>
      </c>
      <c r="D60" s="37">
        <f>SUMIFS(СВЦЭМ!$C$34:$C$777,СВЦЭМ!$A$34:$A$777,$A60,СВЦЭМ!$B$34:$B$777,D$47)+'СЕТ СН'!$G$9+СВЦЭМ!$D$10+'СЕТ СН'!$G$6-'СЕТ СН'!$G$19</f>
        <v>1086.41995477</v>
      </c>
      <c r="E60" s="37">
        <f>SUMIFS(СВЦЭМ!$C$34:$C$777,СВЦЭМ!$A$34:$A$777,$A60,СВЦЭМ!$B$34:$B$777,E$47)+'СЕТ СН'!$G$9+СВЦЭМ!$D$10+'СЕТ СН'!$G$6-'СЕТ СН'!$G$19</f>
        <v>1099.7605980400003</v>
      </c>
      <c r="F60" s="37">
        <f>SUMIFS(СВЦЭМ!$C$34:$C$777,СВЦЭМ!$A$34:$A$777,$A60,СВЦЭМ!$B$34:$B$777,F$47)+'СЕТ СН'!$G$9+СВЦЭМ!$D$10+'СЕТ СН'!$G$6-'СЕТ СН'!$G$19</f>
        <v>1098.3052998900002</v>
      </c>
      <c r="G60" s="37">
        <f>SUMIFS(СВЦЭМ!$C$34:$C$777,СВЦЭМ!$A$34:$A$777,$A60,СВЦЭМ!$B$34:$B$777,G$47)+'СЕТ СН'!$G$9+СВЦЭМ!$D$10+'СЕТ СН'!$G$6-'СЕТ СН'!$G$19</f>
        <v>1083.4784290900002</v>
      </c>
      <c r="H60" s="37">
        <f>SUMIFS(СВЦЭМ!$C$34:$C$777,СВЦЭМ!$A$34:$A$777,$A60,СВЦЭМ!$B$34:$B$777,H$47)+'СЕТ СН'!$G$9+СВЦЭМ!$D$10+'СЕТ СН'!$G$6-'СЕТ СН'!$G$19</f>
        <v>1068.8269335600003</v>
      </c>
      <c r="I60" s="37">
        <f>SUMIFS(СВЦЭМ!$C$34:$C$777,СВЦЭМ!$A$34:$A$777,$A60,СВЦЭМ!$B$34:$B$777,I$47)+'СЕТ СН'!$G$9+СВЦЭМ!$D$10+'СЕТ СН'!$G$6-'СЕТ СН'!$G$19</f>
        <v>1011.2095972700002</v>
      </c>
      <c r="J60" s="37">
        <f>SUMIFS(СВЦЭМ!$C$34:$C$777,СВЦЭМ!$A$34:$A$777,$A60,СВЦЭМ!$B$34:$B$777,J$47)+'СЕТ СН'!$G$9+СВЦЭМ!$D$10+'СЕТ СН'!$G$6-'СЕТ СН'!$G$19</f>
        <v>969.50339445999987</v>
      </c>
      <c r="K60" s="37">
        <f>SUMIFS(СВЦЭМ!$C$34:$C$777,СВЦЭМ!$A$34:$A$777,$A60,СВЦЭМ!$B$34:$B$777,K$47)+'СЕТ СН'!$G$9+СВЦЭМ!$D$10+'СЕТ СН'!$G$6-'СЕТ СН'!$G$19</f>
        <v>878.18611524000005</v>
      </c>
      <c r="L60" s="37">
        <f>SUMIFS(СВЦЭМ!$C$34:$C$777,СВЦЭМ!$A$34:$A$777,$A60,СВЦЭМ!$B$34:$B$777,L$47)+'СЕТ СН'!$G$9+СВЦЭМ!$D$10+'СЕТ СН'!$G$6-'СЕТ СН'!$G$19</f>
        <v>783.93319456999996</v>
      </c>
      <c r="M60" s="37">
        <f>SUMIFS(СВЦЭМ!$C$34:$C$777,СВЦЭМ!$A$34:$A$777,$A60,СВЦЭМ!$B$34:$B$777,M$47)+'СЕТ СН'!$G$9+СВЦЭМ!$D$10+'СЕТ СН'!$G$6-'СЕТ СН'!$G$19</f>
        <v>763.39034576999995</v>
      </c>
      <c r="N60" s="37">
        <f>SUMIFS(СВЦЭМ!$C$34:$C$777,СВЦЭМ!$A$34:$A$777,$A60,СВЦЭМ!$B$34:$B$777,N$47)+'СЕТ СН'!$G$9+СВЦЭМ!$D$10+'СЕТ СН'!$G$6-'СЕТ СН'!$G$19</f>
        <v>755.44409761999998</v>
      </c>
      <c r="O60" s="37">
        <f>SUMIFS(СВЦЭМ!$C$34:$C$777,СВЦЭМ!$A$34:$A$777,$A60,СВЦЭМ!$B$34:$B$777,O$47)+'СЕТ СН'!$G$9+СВЦЭМ!$D$10+'СЕТ СН'!$G$6-'СЕТ СН'!$G$19</f>
        <v>764.85834869000007</v>
      </c>
      <c r="P60" s="37">
        <f>SUMIFS(СВЦЭМ!$C$34:$C$777,СВЦЭМ!$A$34:$A$777,$A60,СВЦЭМ!$B$34:$B$777,P$47)+'СЕТ СН'!$G$9+СВЦЭМ!$D$10+'СЕТ СН'!$G$6-'СЕТ СН'!$G$19</f>
        <v>774.88877106000007</v>
      </c>
      <c r="Q60" s="37">
        <f>SUMIFS(СВЦЭМ!$C$34:$C$777,СВЦЭМ!$A$34:$A$777,$A60,СВЦЭМ!$B$34:$B$777,Q$47)+'СЕТ СН'!$G$9+СВЦЭМ!$D$10+'СЕТ СН'!$G$6-'СЕТ СН'!$G$19</f>
        <v>777.56770261000008</v>
      </c>
      <c r="R60" s="37">
        <f>SUMIFS(СВЦЭМ!$C$34:$C$777,СВЦЭМ!$A$34:$A$777,$A60,СВЦЭМ!$B$34:$B$777,R$47)+'СЕТ СН'!$G$9+СВЦЭМ!$D$10+'СЕТ СН'!$G$6-'СЕТ СН'!$G$19</f>
        <v>778.16561629</v>
      </c>
      <c r="S60" s="37">
        <f>SUMIFS(СВЦЭМ!$C$34:$C$777,СВЦЭМ!$A$34:$A$777,$A60,СВЦЭМ!$B$34:$B$777,S$47)+'СЕТ СН'!$G$9+СВЦЭМ!$D$10+'СЕТ СН'!$G$6-'СЕТ СН'!$G$19</f>
        <v>757.0451413699999</v>
      </c>
      <c r="T60" s="37">
        <f>SUMIFS(СВЦЭМ!$C$34:$C$777,СВЦЭМ!$A$34:$A$777,$A60,СВЦЭМ!$B$34:$B$777,T$47)+'СЕТ СН'!$G$9+СВЦЭМ!$D$10+'СЕТ СН'!$G$6-'СЕТ СН'!$G$19</f>
        <v>717.91787389000012</v>
      </c>
      <c r="U60" s="37">
        <f>SUMIFS(СВЦЭМ!$C$34:$C$777,СВЦЭМ!$A$34:$A$777,$A60,СВЦЭМ!$B$34:$B$777,U$47)+'СЕТ СН'!$G$9+СВЦЭМ!$D$10+'СЕТ СН'!$G$6-'СЕТ СН'!$G$19</f>
        <v>715.31848898999999</v>
      </c>
      <c r="V60" s="37">
        <f>SUMIFS(СВЦЭМ!$C$34:$C$777,СВЦЭМ!$A$34:$A$777,$A60,СВЦЭМ!$B$34:$B$777,V$47)+'СЕТ СН'!$G$9+СВЦЭМ!$D$10+'СЕТ СН'!$G$6-'СЕТ СН'!$G$19</f>
        <v>729.56318569000007</v>
      </c>
      <c r="W60" s="37">
        <f>SUMIFS(СВЦЭМ!$C$34:$C$777,СВЦЭМ!$A$34:$A$777,$A60,СВЦЭМ!$B$34:$B$777,W$47)+'СЕТ СН'!$G$9+СВЦЭМ!$D$10+'СЕТ СН'!$G$6-'СЕТ СН'!$G$19</f>
        <v>784.69693511999992</v>
      </c>
      <c r="X60" s="37">
        <f>SUMIFS(СВЦЭМ!$C$34:$C$777,СВЦЭМ!$A$34:$A$777,$A60,СВЦЭМ!$B$34:$B$777,X$47)+'СЕТ СН'!$G$9+СВЦЭМ!$D$10+'СЕТ СН'!$G$6-'СЕТ СН'!$G$19</f>
        <v>874.95224105</v>
      </c>
      <c r="Y60" s="37">
        <f>SUMIFS(СВЦЭМ!$C$34:$C$777,СВЦЭМ!$A$34:$A$777,$A60,СВЦЭМ!$B$34:$B$777,Y$47)+'СЕТ СН'!$G$9+СВЦЭМ!$D$10+'СЕТ СН'!$G$6-'СЕТ СН'!$G$19</f>
        <v>958.60277470000017</v>
      </c>
    </row>
    <row r="61" spans="1:25" ht="15.75" x14ac:dyDescent="0.2">
      <c r="A61" s="36">
        <f t="shared" si="1"/>
        <v>43114</v>
      </c>
      <c r="B61" s="37">
        <f>SUMIFS(СВЦЭМ!$C$34:$C$777,СВЦЭМ!$A$34:$A$777,$A61,СВЦЭМ!$B$34:$B$777,B$47)+'СЕТ СН'!$G$9+СВЦЭМ!$D$10+'СЕТ СН'!$G$6-'СЕТ СН'!$G$19</f>
        <v>1021.0273159500001</v>
      </c>
      <c r="C61" s="37">
        <f>SUMIFS(СВЦЭМ!$C$34:$C$777,СВЦЭМ!$A$34:$A$777,$A61,СВЦЭМ!$B$34:$B$777,C$47)+'СЕТ СН'!$G$9+СВЦЭМ!$D$10+'СЕТ СН'!$G$6-'СЕТ СН'!$G$19</f>
        <v>1060.84486522</v>
      </c>
      <c r="D61" s="37">
        <f>SUMIFS(СВЦЭМ!$C$34:$C$777,СВЦЭМ!$A$34:$A$777,$A61,СВЦЭМ!$B$34:$B$777,D$47)+'СЕТ СН'!$G$9+СВЦЭМ!$D$10+'СЕТ СН'!$G$6-'СЕТ СН'!$G$19</f>
        <v>1099.8714984100002</v>
      </c>
      <c r="E61" s="37">
        <f>SUMIFS(СВЦЭМ!$C$34:$C$777,СВЦЭМ!$A$34:$A$777,$A61,СВЦЭМ!$B$34:$B$777,E$47)+'СЕТ СН'!$G$9+СВЦЭМ!$D$10+'СЕТ СН'!$G$6-'СЕТ СН'!$G$19</f>
        <v>1112.61985284</v>
      </c>
      <c r="F61" s="37">
        <f>SUMIFS(СВЦЭМ!$C$34:$C$777,СВЦЭМ!$A$34:$A$777,$A61,СВЦЭМ!$B$34:$B$777,F$47)+'СЕТ СН'!$G$9+СВЦЭМ!$D$10+'СЕТ СН'!$G$6-'СЕТ СН'!$G$19</f>
        <v>1112.27430267</v>
      </c>
      <c r="G61" s="37">
        <f>SUMIFS(СВЦЭМ!$C$34:$C$777,СВЦЭМ!$A$34:$A$777,$A61,СВЦЭМ!$B$34:$B$777,G$47)+'СЕТ СН'!$G$9+СВЦЭМ!$D$10+'СЕТ СН'!$G$6-'СЕТ СН'!$G$19</f>
        <v>1102.4796039299999</v>
      </c>
      <c r="H61" s="37">
        <f>SUMIFS(СВЦЭМ!$C$34:$C$777,СВЦЭМ!$A$34:$A$777,$A61,СВЦЭМ!$B$34:$B$777,H$47)+'СЕТ СН'!$G$9+СВЦЭМ!$D$10+'СЕТ СН'!$G$6-'СЕТ СН'!$G$19</f>
        <v>1095.1321112600003</v>
      </c>
      <c r="I61" s="37">
        <f>SUMIFS(СВЦЭМ!$C$34:$C$777,СВЦЭМ!$A$34:$A$777,$A61,СВЦЭМ!$B$34:$B$777,I$47)+'СЕТ СН'!$G$9+СВЦЭМ!$D$10+'СЕТ СН'!$G$6-'СЕТ СН'!$G$19</f>
        <v>1051.5227486399999</v>
      </c>
      <c r="J61" s="37">
        <f>SUMIFS(СВЦЭМ!$C$34:$C$777,СВЦЭМ!$A$34:$A$777,$A61,СВЦЭМ!$B$34:$B$777,J$47)+'СЕТ СН'!$G$9+СВЦЭМ!$D$10+'СЕТ СН'!$G$6-'СЕТ СН'!$G$19</f>
        <v>982.41176784000015</v>
      </c>
      <c r="K61" s="37">
        <f>SUMIFS(СВЦЭМ!$C$34:$C$777,СВЦЭМ!$A$34:$A$777,$A61,СВЦЭМ!$B$34:$B$777,K$47)+'СЕТ СН'!$G$9+СВЦЭМ!$D$10+'СЕТ СН'!$G$6-'СЕТ СН'!$G$19</f>
        <v>877.10471466000001</v>
      </c>
      <c r="L61" s="37">
        <f>SUMIFS(СВЦЭМ!$C$34:$C$777,СВЦЭМ!$A$34:$A$777,$A61,СВЦЭМ!$B$34:$B$777,L$47)+'СЕТ СН'!$G$9+СВЦЭМ!$D$10+'СЕТ СН'!$G$6-'СЕТ СН'!$G$19</f>
        <v>767.05931051000005</v>
      </c>
      <c r="M61" s="37">
        <f>SUMIFS(СВЦЭМ!$C$34:$C$777,СВЦЭМ!$A$34:$A$777,$A61,СВЦЭМ!$B$34:$B$777,M$47)+'СЕТ СН'!$G$9+СВЦЭМ!$D$10+'СЕТ СН'!$G$6-'СЕТ СН'!$G$19</f>
        <v>754.85080535000009</v>
      </c>
      <c r="N61" s="37">
        <f>SUMIFS(СВЦЭМ!$C$34:$C$777,СВЦЭМ!$A$34:$A$777,$A61,СВЦЭМ!$B$34:$B$777,N$47)+'СЕТ СН'!$G$9+СВЦЭМ!$D$10+'СЕТ СН'!$G$6-'СЕТ СН'!$G$19</f>
        <v>764.95810090999987</v>
      </c>
      <c r="O61" s="37">
        <f>SUMIFS(СВЦЭМ!$C$34:$C$777,СВЦЭМ!$A$34:$A$777,$A61,СВЦЭМ!$B$34:$B$777,O$47)+'СЕТ СН'!$G$9+СВЦЭМ!$D$10+'СЕТ СН'!$G$6-'СЕТ СН'!$G$19</f>
        <v>770.66084189000014</v>
      </c>
      <c r="P61" s="37">
        <f>SUMIFS(СВЦЭМ!$C$34:$C$777,СВЦЭМ!$A$34:$A$777,$A61,СВЦЭМ!$B$34:$B$777,P$47)+'СЕТ СН'!$G$9+СВЦЭМ!$D$10+'СЕТ СН'!$G$6-'СЕТ СН'!$G$19</f>
        <v>777.80828009000004</v>
      </c>
      <c r="Q61" s="37">
        <f>SUMIFS(СВЦЭМ!$C$34:$C$777,СВЦЭМ!$A$34:$A$777,$A61,СВЦЭМ!$B$34:$B$777,Q$47)+'СЕТ СН'!$G$9+СВЦЭМ!$D$10+'СЕТ СН'!$G$6-'СЕТ СН'!$G$19</f>
        <v>781.60167997999986</v>
      </c>
      <c r="R61" s="37">
        <f>SUMIFS(СВЦЭМ!$C$34:$C$777,СВЦЭМ!$A$34:$A$777,$A61,СВЦЭМ!$B$34:$B$777,R$47)+'СЕТ СН'!$G$9+СВЦЭМ!$D$10+'СЕТ СН'!$G$6-'СЕТ СН'!$G$19</f>
        <v>784.55477546999998</v>
      </c>
      <c r="S61" s="37">
        <f>SUMIFS(СВЦЭМ!$C$34:$C$777,СВЦЭМ!$A$34:$A$777,$A61,СВЦЭМ!$B$34:$B$777,S$47)+'СЕТ СН'!$G$9+СВЦЭМ!$D$10+'СЕТ СН'!$G$6-'СЕТ СН'!$G$19</f>
        <v>753.55328135999991</v>
      </c>
      <c r="T61" s="37">
        <f>SUMIFS(СВЦЭМ!$C$34:$C$777,СВЦЭМ!$A$34:$A$777,$A61,СВЦЭМ!$B$34:$B$777,T$47)+'СЕТ СН'!$G$9+СВЦЭМ!$D$10+'СЕТ СН'!$G$6-'СЕТ СН'!$G$19</f>
        <v>714.73454562000018</v>
      </c>
      <c r="U61" s="37">
        <f>SUMIFS(СВЦЭМ!$C$34:$C$777,СВЦЭМ!$A$34:$A$777,$A61,СВЦЭМ!$B$34:$B$777,U$47)+'СЕТ СН'!$G$9+СВЦЭМ!$D$10+'СЕТ СН'!$G$6-'СЕТ СН'!$G$19</f>
        <v>714.72027848000005</v>
      </c>
      <c r="V61" s="37">
        <f>SUMIFS(СВЦЭМ!$C$34:$C$777,СВЦЭМ!$A$34:$A$777,$A61,СВЦЭМ!$B$34:$B$777,V$47)+'СЕТ СН'!$G$9+СВЦЭМ!$D$10+'СЕТ СН'!$G$6-'СЕТ СН'!$G$19</f>
        <v>730.01286493999999</v>
      </c>
      <c r="W61" s="37">
        <f>SUMIFS(СВЦЭМ!$C$34:$C$777,СВЦЭМ!$A$34:$A$777,$A61,СВЦЭМ!$B$34:$B$777,W$47)+'СЕТ СН'!$G$9+СВЦЭМ!$D$10+'СЕТ СН'!$G$6-'СЕТ СН'!$G$19</f>
        <v>789.10043005</v>
      </c>
      <c r="X61" s="37">
        <f>SUMIFS(СВЦЭМ!$C$34:$C$777,СВЦЭМ!$A$34:$A$777,$A61,СВЦЭМ!$B$34:$B$777,X$47)+'СЕТ СН'!$G$9+СВЦЭМ!$D$10+'СЕТ СН'!$G$6-'СЕТ СН'!$G$19</f>
        <v>864.93406530000004</v>
      </c>
      <c r="Y61" s="37">
        <f>SUMIFS(СВЦЭМ!$C$34:$C$777,СВЦЭМ!$A$34:$A$777,$A61,СВЦЭМ!$B$34:$B$777,Y$47)+'СЕТ СН'!$G$9+СВЦЭМ!$D$10+'СЕТ СН'!$G$6-'СЕТ СН'!$G$19</f>
        <v>952.57396852999989</v>
      </c>
    </row>
    <row r="62" spans="1:25" ht="15.75" x14ac:dyDescent="0.2">
      <c r="A62" s="36">
        <f t="shared" si="1"/>
        <v>43115</v>
      </c>
      <c r="B62" s="37">
        <f>SUMIFS(СВЦЭМ!$C$34:$C$777,СВЦЭМ!$A$34:$A$777,$A62,СВЦЭМ!$B$34:$B$777,B$47)+'СЕТ СН'!$G$9+СВЦЭМ!$D$10+'СЕТ СН'!$G$6-'СЕТ СН'!$G$19</f>
        <v>975.69284461999985</v>
      </c>
      <c r="C62" s="37">
        <f>SUMIFS(СВЦЭМ!$C$34:$C$777,СВЦЭМ!$A$34:$A$777,$A62,СВЦЭМ!$B$34:$B$777,C$47)+'СЕТ СН'!$G$9+СВЦЭМ!$D$10+'СЕТ СН'!$G$6-'СЕТ СН'!$G$19</f>
        <v>1017.64993477</v>
      </c>
      <c r="D62" s="37">
        <f>SUMIFS(СВЦЭМ!$C$34:$C$777,СВЦЭМ!$A$34:$A$777,$A62,СВЦЭМ!$B$34:$B$777,D$47)+'СЕТ СН'!$G$9+СВЦЭМ!$D$10+'СЕТ СН'!$G$6-'СЕТ СН'!$G$19</f>
        <v>1061.5455058100001</v>
      </c>
      <c r="E62" s="37">
        <f>SUMIFS(СВЦЭМ!$C$34:$C$777,СВЦЭМ!$A$34:$A$777,$A62,СВЦЭМ!$B$34:$B$777,E$47)+'СЕТ СН'!$G$9+СВЦЭМ!$D$10+'СЕТ СН'!$G$6-'СЕТ СН'!$G$19</f>
        <v>1081.82193112</v>
      </c>
      <c r="F62" s="37">
        <f>SUMIFS(СВЦЭМ!$C$34:$C$777,СВЦЭМ!$A$34:$A$777,$A62,СВЦЭМ!$B$34:$B$777,F$47)+'СЕТ СН'!$G$9+СВЦЭМ!$D$10+'СЕТ СН'!$G$6-'СЕТ СН'!$G$19</f>
        <v>1076.0107871100004</v>
      </c>
      <c r="G62" s="37">
        <f>SUMIFS(СВЦЭМ!$C$34:$C$777,СВЦЭМ!$A$34:$A$777,$A62,СВЦЭМ!$B$34:$B$777,G$47)+'СЕТ СН'!$G$9+СВЦЭМ!$D$10+'СЕТ СН'!$G$6-'СЕТ СН'!$G$19</f>
        <v>1056.1661779300002</v>
      </c>
      <c r="H62" s="37">
        <f>SUMIFS(СВЦЭМ!$C$34:$C$777,СВЦЭМ!$A$34:$A$777,$A62,СВЦЭМ!$B$34:$B$777,H$47)+'СЕТ СН'!$G$9+СВЦЭМ!$D$10+'СЕТ СН'!$G$6-'СЕТ СН'!$G$19</f>
        <v>1019.43775606</v>
      </c>
      <c r="I62" s="37">
        <f>SUMIFS(СВЦЭМ!$C$34:$C$777,СВЦЭМ!$A$34:$A$777,$A62,СВЦЭМ!$B$34:$B$777,I$47)+'СЕТ СН'!$G$9+СВЦЭМ!$D$10+'СЕТ СН'!$G$6-'СЕТ СН'!$G$19</f>
        <v>961.65439917999981</v>
      </c>
      <c r="J62" s="37">
        <f>SUMIFS(СВЦЭМ!$C$34:$C$777,СВЦЭМ!$A$34:$A$777,$A62,СВЦЭМ!$B$34:$B$777,J$47)+'СЕТ СН'!$G$9+СВЦЭМ!$D$10+'СЕТ СН'!$G$6-'СЕТ СН'!$G$19</f>
        <v>930.02211000000023</v>
      </c>
      <c r="K62" s="37">
        <f>SUMIFS(СВЦЭМ!$C$34:$C$777,СВЦЭМ!$A$34:$A$777,$A62,СВЦЭМ!$B$34:$B$777,K$47)+'СЕТ СН'!$G$9+СВЦЭМ!$D$10+'СЕТ СН'!$G$6-'СЕТ СН'!$G$19</f>
        <v>852.65580702</v>
      </c>
      <c r="L62" s="37">
        <f>SUMIFS(СВЦЭМ!$C$34:$C$777,СВЦЭМ!$A$34:$A$777,$A62,СВЦЭМ!$B$34:$B$777,L$47)+'СЕТ СН'!$G$9+СВЦЭМ!$D$10+'СЕТ СН'!$G$6-'СЕТ СН'!$G$19</f>
        <v>761.08957750000002</v>
      </c>
      <c r="M62" s="37">
        <f>SUMIFS(СВЦЭМ!$C$34:$C$777,СВЦЭМ!$A$34:$A$777,$A62,СВЦЭМ!$B$34:$B$777,M$47)+'СЕТ СН'!$G$9+СВЦЭМ!$D$10+'СЕТ СН'!$G$6-'СЕТ СН'!$G$19</f>
        <v>746.15713154000002</v>
      </c>
      <c r="N62" s="37">
        <f>SUMIFS(СВЦЭМ!$C$34:$C$777,СВЦЭМ!$A$34:$A$777,$A62,СВЦЭМ!$B$34:$B$777,N$47)+'СЕТ СН'!$G$9+СВЦЭМ!$D$10+'СЕТ СН'!$G$6-'СЕТ СН'!$G$19</f>
        <v>758.00199585000007</v>
      </c>
      <c r="O62" s="37">
        <f>SUMIFS(СВЦЭМ!$C$34:$C$777,СВЦЭМ!$A$34:$A$777,$A62,СВЦЭМ!$B$34:$B$777,O$47)+'СЕТ СН'!$G$9+СВЦЭМ!$D$10+'СЕТ СН'!$G$6-'СЕТ СН'!$G$19</f>
        <v>757.75505886000008</v>
      </c>
      <c r="P62" s="37">
        <f>SUMIFS(СВЦЭМ!$C$34:$C$777,СВЦЭМ!$A$34:$A$777,$A62,СВЦЭМ!$B$34:$B$777,P$47)+'СЕТ СН'!$G$9+СВЦЭМ!$D$10+'СЕТ СН'!$G$6-'СЕТ СН'!$G$19</f>
        <v>757.4449331699999</v>
      </c>
      <c r="Q62" s="37">
        <f>SUMIFS(СВЦЭМ!$C$34:$C$777,СВЦЭМ!$A$34:$A$777,$A62,СВЦЭМ!$B$34:$B$777,Q$47)+'СЕТ СН'!$G$9+СВЦЭМ!$D$10+'СЕТ СН'!$G$6-'СЕТ СН'!$G$19</f>
        <v>763.81486553000002</v>
      </c>
      <c r="R62" s="37">
        <f>SUMIFS(СВЦЭМ!$C$34:$C$777,СВЦЭМ!$A$34:$A$777,$A62,СВЦЭМ!$B$34:$B$777,R$47)+'СЕТ СН'!$G$9+СВЦЭМ!$D$10+'СЕТ СН'!$G$6-'СЕТ СН'!$G$19</f>
        <v>760.71661241999993</v>
      </c>
      <c r="S62" s="37">
        <f>SUMIFS(СВЦЭМ!$C$34:$C$777,СВЦЭМ!$A$34:$A$777,$A62,СВЦЭМ!$B$34:$B$777,S$47)+'СЕТ СН'!$G$9+СВЦЭМ!$D$10+'СЕТ СН'!$G$6-'СЕТ СН'!$G$19</f>
        <v>735.37076349000006</v>
      </c>
      <c r="T62" s="37">
        <f>SUMIFS(СВЦЭМ!$C$34:$C$777,СВЦЭМ!$A$34:$A$777,$A62,СВЦЭМ!$B$34:$B$777,T$47)+'СЕТ СН'!$G$9+СВЦЭМ!$D$10+'СЕТ СН'!$G$6-'СЕТ СН'!$G$19</f>
        <v>703.44699344000003</v>
      </c>
      <c r="U62" s="37">
        <f>SUMIFS(СВЦЭМ!$C$34:$C$777,СВЦЭМ!$A$34:$A$777,$A62,СВЦЭМ!$B$34:$B$777,U$47)+'СЕТ СН'!$G$9+СВЦЭМ!$D$10+'СЕТ СН'!$G$6-'СЕТ СН'!$G$19</f>
        <v>701.76259167000001</v>
      </c>
      <c r="V62" s="37">
        <f>SUMIFS(СВЦЭМ!$C$34:$C$777,СВЦЭМ!$A$34:$A$777,$A62,СВЦЭМ!$B$34:$B$777,V$47)+'СЕТ СН'!$G$9+СВЦЭМ!$D$10+'СЕТ СН'!$G$6-'СЕТ СН'!$G$19</f>
        <v>717.06786293000016</v>
      </c>
      <c r="W62" s="37">
        <f>SUMIFS(СВЦЭМ!$C$34:$C$777,СВЦЭМ!$A$34:$A$777,$A62,СВЦЭМ!$B$34:$B$777,W$47)+'СЕТ СН'!$G$9+СВЦЭМ!$D$10+'СЕТ СН'!$G$6-'СЕТ СН'!$G$19</f>
        <v>773.17078413999991</v>
      </c>
      <c r="X62" s="37">
        <f>SUMIFS(СВЦЭМ!$C$34:$C$777,СВЦЭМ!$A$34:$A$777,$A62,СВЦЭМ!$B$34:$B$777,X$47)+'СЕТ СН'!$G$9+СВЦЭМ!$D$10+'СЕТ СН'!$G$6-'СЕТ СН'!$G$19</f>
        <v>855.65097610999999</v>
      </c>
      <c r="Y62" s="37">
        <f>SUMIFS(СВЦЭМ!$C$34:$C$777,СВЦЭМ!$A$34:$A$777,$A62,СВЦЭМ!$B$34:$B$777,Y$47)+'СЕТ СН'!$G$9+СВЦЭМ!$D$10+'СЕТ СН'!$G$6-'СЕТ СН'!$G$19</f>
        <v>945.50970436000023</v>
      </c>
    </row>
    <row r="63" spans="1:25" ht="15.75" x14ac:dyDescent="0.2">
      <c r="A63" s="36">
        <f t="shared" si="1"/>
        <v>43116</v>
      </c>
      <c r="B63" s="37">
        <f>SUMIFS(СВЦЭМ!$C$34:$C$777,СВЦЭМ!$A$34:$A$777,$A63,СВЦЭМ!$B$34:$B$777,B$47)+'СЕТ СН'!$G$9+СВЦЭМ!$D$10+'СЕТ СН'!$G$6-'СЕТ СН'!$G$19</f>
        <v>953.9691239399998</v>
      </c>
      <c r="C63" s="37">
        <f>SUMIFS(СВЦЭМ!$C$34:$C$777,СВЦЭМ!$A$34:$A$777,$A63,СВЦЭМ!$B$34:$B$777,C$47)+'СЕТ СН'!$G$9+СВЦЭМ!$D$10+'СЕТ СН'!$G$6-'СЕТ СН'!$G$19</f>
        <v>988.63386522000008</v>
      </c>
      <c r="D63" s="37">
        <f>SUMIFS(СВЦЭМ!$C$34:$C$777,СВЦЭМ!$A$34:$A$777,$A63,СВЦЭМ!$B$34:$B$777,D$47)+'СЕТ СН'!$G$9+СВЦЭМ!$D$10+'СЕТ СН'!$G$6-'СЕТ СН'!$G$19</f>
        <v>1026.5689697400003</v>
      </c>
      <c r="E63" s="37">
        <f>SUMIFS(СВЦЭМ!$C$34:$C$777,СВЦЭМ!$A$34:$A$777,$A63,СВЦЭМ!$B$34:$B$777,E$47)+'СЕТ СН'!$G$9+СВЦЭМ!$D$10+'СЕТ СН'!$G$6-'СЕТ СН'!$G$19</f>
        <v>1019.4045573799998</v>
      </c>
      <c r="F63" s="37">
        <f>SUMIFS(СВЦЭМ!$C$34:$C$777,СВЦЭМ!$A$34:$A$777,$A63,СВЦЭМ!$B$34:$B$777,F$47)+'СЕТ СН'!$G$9+СВЦЭМ!$D$10+'СЕТ СН'!$G$6-'СЕТ СН'!$G$19</f>
        <v>1002.3666716299998</v>
      </c>
      <c r="G63" s="37">
        <f>SUMIFS(СВЦЭМ!$C$34:$C$777,СВЦЭМ!$A$34:$A$777,$A63,СВЦЭМ!$B$34:$B$777,G$47)+'СЕТ СН'!$G$9+СВЦЭМ!$D$10+'СЕТ СН'!$G$6-'СЕТ СН'!$G$19</f>
        <v>992.29259498999988</v>
      </c>
      <c r="H63" s="37">
        <f>SUMIFS(СВЦЭМ!$C$34:$C$777,СВЦЭМ!$A$34:$A$777,$A63,СВЦЭМ!$B$34:$B$777,H$47)+'СЕТ СН'!$G$9+СВЦЭМ!$D$10+'СЕТ СН'!$G$6-'СЕТ СН'!$G$19</f>
        <v>977.07862003000025</v>
      </c>
      <c r="I63" s="37">
        <f>SUMIFS(СВЦЭМ!$C$34:$C$777,СВЦЭМ!$A$34:$A$777,$A63,СВЦЭМ!$B$34:$B$777,I$47)+'СЕТ СН'!$G$9+СВЦЭМ!$D$10+'СЕТ СН'!$G$6-'СЕТ СН'!$G$19</f>
        <v>911.04331867000008</v>
      </c>
      <c r="J63" s="37">
        <f>SUMIFS(СВЦЭМ!$C$34:$C$777,СВЦЭМ!$A$34:$A$777,$A63,СВЦЭМ!$B$34:$B$777,J$47)+'СЕТ СН'!$G$9+СВЦЭМ!$D$10+'СЕТ СН'!$G$6-'СЕТ СН'!$G$19</f>
        <v>873.75287177000007</v>
      </c>
      <c r="K63" s="37">
        <f>SUMIFS(СВЦЭМ!$C$34:$C$777,СВЦЭМ!$A$34:$A$777,$A63,СВЦЭМ!$B$34:$B$777,K$47)+'СЕТ СН'!$G$9+СВЦЭМ!$D$10+'СЕТ СН'!$G$6-'СЕТ СН'!$G$19</f>
        <v>785.54350973999988</v>
      </c>
      <c r="L63" s="37">
        <f>SUMIFS(СВЦЭМ!$C$34:$C$777,СВЦЭМ!$A$34:$A$777,$A63,СВЦЭМ!$B$34:$B$777,L$47)+'СЕТ СН'!$G$9+СВЦЭМ!$D$10+'СЕТ СН'!$G$6-'СЕТ СН'!$G$19</f>
        <v>747.79646874999992</v>
      </c>
      <c r="M63" s="37">
        <f>SUMIFS(СВЦЭМ!$C$34:$C$777,СВЦЭМ!$A$34:$A$777,$A63,СВЦЭМ!$B$34:$B$777,M$47)+'СЕТ СН'!$G$9+СВЦЭМ!$D$10+'СЕТ СН'!$G$6-'СЕТ СН'!$G$19</f>
        <v>754.0379154200001</v>
      </c>
      <c r="N63" s="37">
        <f>SUMIFS(СВЦЭМ!$C$34:$C$777,СВЦЭМ!$A$34:$A$777,$A63,СВЦЭМ!$B$34:$B$777,N$47)+'СЕТ СН'!$G$9+СВЦЭМ!$D$10+'СЕТ СН'!$G$6-'СЕТ СН'!$G$19</f>
        <v>768.95087789000002</v>
      </c>
      <c r="O63" s="37">
        <f>SUMIFS(СВЦЭМ!$C$34:$C$777,СВЦЭМ!$A$34:$A$777,$A63,СВЦЭМ!$B$34:$B$777,O$47)+'СЕТ СН'!$G$9+СВЦЭМ!$D$10+'СЕТ СН'!$G$6-'СЕТ СН'!$G$19</f>
        <v>776.38118249000001</v>
      </c>
      <c r="P63" s="37">
        <f>SUMIFS(СВЦЭМ!$C$34:$C$777,СВЦЭМ!$A$34:$A$777,$A63,СВЦЭМ!$B$34:$B$777,P$47)+'СЕТ СН'!$G$9+СВЦЭМ!$D$10+'СЕТ СН'!$G$6-'СЕТ СН'!$G$19</f>
        <v>787.32174399000007</v>
      </c>
      <c r="Q63" s="37">
        <f>SUMIFS(СВЦЭМ!$C$34:$C$777,СВЦЭМ!$A$34:$A$777,$A63,СВЦЭМ!$B$34:$B$777,Q$47)+'СЕТ СН'!$G$9+СВЦЭМ!$D$10+'СЕТ СН'!$G$6-'СЕТ СН'!$G$19</f>
        <v>791.24550211000007</v>
      </c>
      <c r="R63" s="37">
        <f>SUMIFS(СВЦЭМ!$C$34:$C$777,СВЦЭМ!$A$34:$A$777,$A63,СВЦЭМ!$B$34:$B$777,R$47)+'СЕТ СН'!$G$9+СВЦЭМ!$D$10+'СЕТ СН'!$G$6-'СЕТ СН'!$G$19</f>
        <v>792.01185255999997</v>
      </c>
      <c r="S63" s="37">
        <f>SUMIFS(СВЦЭМ!$C$34:$C$777,СВЦЭМ!$A$34:$A$777,$A63,СВЦЭМ!$B$34:$B$777,S$47)+'СЕТ СН'!$G$9+СВЦЭМ!$D$10+'СЕТ СН'!$G$6-'СЕТ СН'!$G$19</f>
        <v>773.62423220000016</v>
      </c>
      <c r="T63" s="37">
        <f>SUMIFS(СВЦЭМ!$C$34:$C$777,СВЦЭМ!$A$34:$A$777,$A63,СВЦЭМ!$B$34:$B$777,T$47)+'СЕТ СН'!$G$9+СВЦЭМ!$D$10+'СЕТ СН'!$G$6-'СЕТ СН'!$G$19</f>
        <v>729.66888304999986</v>
      </c>
      <c r="U63" s="37">
        <f>SUMIFS(СВЦЭМ!$C$34:$C$777,СВЦЭМ!$A$34:$A$777,$A63,СВЦЭМ!$B$34:$B$777,U$47)+'СЕТ СН'!$G$9+СВЦЭМ!$D$10+'СЕТ СН'!$G$6-'СЕТ СН'!$G$19</f>
        <v>727.91861492999999</v>
      </c>
      <c r="V63" s="37">
        <f>SUMIFS(СВЦЭМ!$C$34:$C$777,СВЦЭМ!$A$34:$A$777,$A63,СВЦЭМ!$B$34:$B$777,V$47)+'СЕТ СН'!$G$9+СВЦЭМ!$D$10+'СЕТ СН'!$G$6-'СЕТ СН'!$G$19</f>
        <v>746.37213581000003</v>
      </c>
      <c r="W63" s="37">
        <f>SUMIFS(СВЦЭМ!$C$34:$C$777,СВЦЭМ!$A$34:$A$777,$A63,СВЦЭМ!$B$34:$B$777,W$47)+'СЕТ СН'!$G$9+СВЦЭМ!$D$10+'СЕТ СН'!$G$6-'СЕТ СН'!$G$19</f>
        <v>763.38829795000004</v>
      </c>
      <c r="X63" s="37">
        <f>SUMIFS(СВЦЭМ!$C$34:$C$777,СВЦЭМ!$A$34:$A$777,$A63,СВЦЭМ!$B$34:$B$777,X$47)+'СЕТ СН'!$G$9+СВЦЭМ!$D$10+'СЕТ СН'!$G$6-'СЕТ СН'!$G$19</f>
        <v>825.07343845999992</v>
      </c>
      <c r="Y63" s="37">
        <f>SUMIFS(СВЦЭМ!$C$34:$C$777,СВЦЭМ!$A$34:$A$777,$A63,СВЦЭМ!$B$34:$B$777,Y$47)+'СЕТ СН'!$G$9+СВЦЭМ!$D$10+'СЕТ СН'!$G$6-'СЕТ СН'!$G$19</f>
        <v>898.75254596999991</v>
      </c>
    </row>
    <row r="64" spans="1:25" ht="15.75" x14ac:dyDescent="0.2">
      <c r="A64" s="36">
        <f t="shared" si="1"/>
        <v>43117</v>
      </c>
      <c r="B64" s="37">
        <f>SUMIFS(СВЦЭМ!$C$34:$C$777,СВЦЭМ!$A$34:$A$777,$A64,СВЦЭМ!$B$34:$B$777,B$47)+'СЕТ СН'!$G$9+СВЦЭМ!$D$10+'СЕТ СН'!$G$6-'СЕТ СН'!$G$19</f>
        <v>967.78671351999981</v>
      </c>
      <c r="C64" s="37">
        <f>SUMIFS(СВЦЭМ!$C$34:$C$777,СВЦЭМ!$A$34:$A$777,$A64,СВЦЭМ!$B$34:$B$777,C$47)+'СЕТ СН'!$G$9+СВЦЭМ!$D$10+'СЕТ СН'!$G$6-'СЕТ СН'!$G$19</f>
        <v>1012.92543655</v>
      </c>
      <c r="D64" s="37">
        <f>SUMIFS(СВЦЭМ!$C$34:$C$777,СВЦЭМ!$A$34:$A$777,$A64,СВЦЭМ!$B$34:$B$777,D$47)+'СЕТ СН'!$G$9+СВЦЭМ!$D$10+'СЕТ СН'!$G$6-'СЕТ СН'!$G$19</f>
        <v>1058.5248156800003</v>
      </c>
      <c r="E64" s="37">
        <f>SUMIFS(СВЦЭМ!$C$34:$C$777,СВЦЭМ!$A$34:$A$777,$A64,СВЦЭМ!$B$34:$B$777,E$47)+'СЕТ СН'!$G$9+СВЦЭМ!$D$10+'СЕТ СН'!$G$6-'СЕТ СН'!$G$19</f>
        <v>1071.75199746</v>
      </c>
      <c r="F64" s="37">
        <f>SUMIFS(СВЦЭМ!$C$34:$C$777,СВЦЭМ!$A$34:$A$777,$A64,СВЦЭМ!$B$34:$B$777,F$47)+'СЕТ СН'!$G$9+СВЦЭМ!$D$10+'СЕТ СН'!$G$6-'СЕТ СН'!$G$19</f>
        <v>1075.22018454</v>
      </c>
      <c r="G64" s="37">
        <f>SUMIFS(СВЦЭМ!$C$34:$C$777,СВЦЭМ!$A$34:$A$777,$A64,СВЦЭМ!$B$34:$B$777,G$47)+'СЕТ СН'!$G$9+СВЦЭМ!$D$10+'СЕТ СН'!$G$6-'СЕТ СН'!$G$19</f>
        <v>1050.4545765000003</v>
      </c>
      <c r="H64" s="37">
        <f>SUMIFS(СВЦЭМ!$C$34:$C$777,СВЦЭМ!$A$34:$A$777,$A64,СВЦЭМ!$B$34:$B$777,H$47)+'СЕТ СН'!$G$9+СВЦЭМ!$D$10+'СЕТ СН'!$G$6-'СЕТ СН'!$G$19</f>
        <v>987.64743424999995</v>
      </c>
      <c r="I64" s="37">
        <f>SUMIFS(СВЦЭМ!$C$34:$C$777,СВЦЭМ!$A$34:$A$777,$A64,СВЦЭМ!$B$34:$B$777,I$47)+'СЕТ СН'!$G$9+СВЦЭМ!$D$10+'СЕТ СН'!$G$6-'СЕТ СН'!$G$19</f>
        <v>913.87746012000014</v>
      </c>
      <c r="J64" s="37">
        <f>SUMIFS(СВЦЭМ!$C$34:$C$777,СВЦЭМ!$A$34:$A$777,$A64,СВЦЭМ!$B$34:$B$777,J$47)+'СЕТ СН'!$G$9+СВЦЭМ!$D$10+'СЕТ СН'!$G$6-'СЕТ СН'!$G$19</f>
        <v>856.81037606000007</v>
      </c>
      <c r="K64" s="37">
        <f>SUMIFS(СВЦЭМ!$C$34:$C$777,СВЦЭМ!$A$34:$A$777,$A64,СВЦЭМ!$B$34:$B$777,K$47)+'СЕТ СН'!$G$9+СВЦЭМ!$D$10+'СЕТ СН'!$G$6-'СЕТ СН'!$G$19</f>
        <v>784.61273143999995</v>
      </c>
      <c r="L64" s="37">
        <f>SUMIFS(СВЦЭМ!$C$34:$C$777,СВЦЭМ!$A$34:$A$777,$A64,СВЦЭМ!$B$34:$B$777,L$47)+'СЕТ СН'!$G$9+СВЦЭМ!$D$10+'СЕТ СН'!$G$6-'СЕТ СН'!$G$19</f>
        <v>753.64954240999998</v>
      </c>
      <c r="M64" s="37">
        <f>SUMIFS(СВЦЭМ!$C$34:$C$777,СВЦЭМ!$A$34:$A$777,$A64,СВЦЭМ!$B$34:$B$777,M$47)+'СЕТ СН'!$G$9+СВЦЭМ!$D$10+'СЕТ СН'!$G$6-'СЕТ СН'!$G$19</f>
        <v>758.39381530000003</v>
      </c>
      <c r="N64" s="37">
        <f>SUMIFS(СВЦЭМ!$C$34:$C$777,СВЦЭМ!$A$34:$A$777,$A64,СВЦЭМ!$B$34:$B$777,N$47)+'СЕТ СН'!$G$9+СВЦЭМ!$D$10+'СЕТ СН'!$G$6-'СЕТ СН'!$G$19</f>
        <v>764.49903461999986</v>
      </c>
      <c r="O64" s="37">
        <f>SUMIFS(СВЦЭМ!$C$34:$C$777,СВЦЭМ!$A$34:$A$777,$A64,СВЦЭМ!$B$34:$B$777,O$47)+'СЕТ СН'!$G$9+СВЦЭМ!$D$10+'СЕТ СН'!$G$6-'СЕТ СН'!$G$19</f>
        <v>770.58734177000008</v>
      </c>
      <c r="P64" s="37">
        <f>SUMIFS(СВЦЭМ!$C$34:$C$777,СВЦЭМ!$A$34:$A$777,$A64,СВЦЭМ!$B$34:$B$777,P$47)+'СЕТ СН'!$G$9+СВЦЭМ!$D$10+'СЕТ СН'!$G$6-'СЕТ СН'!$G$19</f>
        <v>786.61456626000006</v>
      </c>
      <c r="Q64" s="37">
        <f>SUMIFS(СВЦЭМ!$C$34:$C$777,СВЦЭМ!$A$34:$A$777,$A64,СВЦЭМ!$B$34:$B$777,Q$47)+'СЕТ СН'!$G$9+СВЦЭМ!$D$10+'СЕТ СН'!$G$6-'СЕТ СН'!$G$19</f>
        <v>797.12430819999997</v>
      </c>
      <c r="R64" s="37">
        <f>SUMIFS(СВЦЭМ!$C$34:$C$777,СВЦЭМ!$A$34:$A$777,$A64,СВЦЭМ!$B$34:$B$777,R$47)+'СЕТ СН'!$G$9+СВЦЭМ!$D$10+'СЕТ СН'!$G$6-'СЕТ СН'!$G$19</f>
        <v>807.42768785999999</v>
      </c>
      <c r="S64" s="37">
        <f>SUMIFS(СВЦЭМ!$C$34:$C$777,СВЦЭМ!$A$34:$A$777,$A64,СВЦЭМ!$B$34:$B$777,S$47)+'СЕТ СН'!$G$9+СВЦЭМ!$D$10+'СЕТ СН'!$G$6-'СЕТ СН'!$G$19</f>
        <v>802.44745017000002</v>
      </c>
      <c r="T64" s="37">
        <f>SUMIFS(СВЦЭМ!$C$34:$C$777,СВЦЭМ!$A$34:$A$777,$A64,СВЦЭМ!$B$34:$B$777,T$47)+'СЕТ СН'!$G$9+СВЦЭМ!$D$10+'СЕТ СН'!$G$6-'СЕТ СН'!$G$19</f>
        <v>778.9612844699999</v>
      </c>
      <c r="U64" s="37">
        <f>SUMIFS(СВЦЭМ!$C$34:$C$777,СВЦЭМ!$A$34:$A$777,$A64,СВЦЭМ!$B$34:$B$777,U$47)+'СЕТ СН'!$G$9+СВЦЭМ!$D$10+'СЕТ СН'!$G$6-'СЕТ СН'!$G$19</f>
        <v>792.50283671</v>
      </c>
      <c r="V64" s="37">
        <f>SUMIFS(СВЦЭМ!$C$34:$C$777,СВЦЭМ!$A$34:$A$777,$A64,СВЦЭМ!$B$34:$B$777,V$47)+'СЕТ СН'!$G$9+СВЦЭМ!$D$10+'СЕТ СН'!$G$6-'СЕТ СН'!$G$19</f>
        <v>809.64968508000004</v>
      </c>
      <c r="W64" s="37">
        <f>SUMIFS(СВЦЭМ!$C$34:$C$777,СВЦЭМ!$A$34:$A$777,$A64,СВЦЭМ!$B$34:$B$777,W$47)+'СЕТ СН'!$G$9+СВЦЭМ!$D$10+'СЕТ СН'!$G$6-'СЕТ СН'!$G$19</f>
        <v>799.78703230000008</v>
      </c>
      <c r="X64" s="37">
        <f>SUMIFS(СВЦЭМ!$C$34:$C$777,СВЦЭМ!$A$34:$A$777,$A64,СВЦЭМ!$B$34:$B$777,X$47)+'СЕТ СН'!$G$9+СВЦЭМ!$D$10+'СЕТ СН'!$G$6-'СЕТ СН'!$G$19</f>
        <v>821.53145531999996</v>
      </c>
      <c r="Y64" s="37">
        <f>SUMIFS(СВЦЭМ!$C$34:$C$777,СВЦЭМ!$A$34:$A$777,$A64,СВЦЭМ!$B$34:$B$777,Y$47)+'СЕТ СН'!$G$9+СВЦЭМ!$D$10+'СЕТ СН'!$G$6-'СЕТ СН'!$G$19</f>
        <v>903.80244900000014</v>
      </c>
    </row>
    <row r="65" spans="1:27" ht="15.75" x14ac:dyDescent="0.2">
      <c r="A65" s="36">
        <f t="shared" si="1"/>
        <v>43118</v>
      </c>
      <c r="B65" s="37">
        <f>SUMIFS(СВЦЭМ!$C$34:$C$777,СВЦЭМ!$A$34:$A$777,$A65,СВЦЭМ!$B$34:$B$777,B$47)+'СЕТ СН'!$G$9+СВЦЭМ!$D$10+'СЕТ СН'!$G$6-'СЕТ СН'!$G$19</f>
        <v>986.14142601999981</v>
      </c>
      <c r="C65" s="37">
        <f>SUMIFS(СВЦЭМ!$C$34:$C$777,СВЦЭМ!$A$34:$A$777,$A65,СВЦЭМ!$B$34:$B$777,C$47)+'СЕТ СН'!$G$9+СВЦЭМ!$D$10+'СЕТ СН'!$G$6-'СЕТ СН'!$G$19</f>
        <v>1039.3181341700001</v>
      </c>
      <c r="D65" s="37">
        <f>SUMIFS(СВЦЭМ!$C$34:$C$777,СВЦЭМ!$A$34:$A$777,$A65,СВЦЭМ!$B$34:$B$777,D$47)+'СЕТ СН'!$G$9+СВЦЭМ!$D$10+'СЕТ СН'!$G$6-'СЕТ СН'!$G$19</f>
        <v>1082.59991386</v>
      </c>
      <c r="E65" s="37">
        <f>SUMIFS(СВЦЭМ!$C$34:$C$777,СВЦЭМ!$A$34:$A$777,$A65,СВЦЭМ!$B$34:$B$777,E$47)+'СЕТ СН'!$G$9+СВЦЭМ!$D$10+'СЕТ СН'!$G$6-'СЕТ СН'!$G$19</f>
        <v>1090.2492495500001</v>
      </c>
      <c r="F65" s="37">
        <f>SUMIFS(СВЦЭМ!$C$34:$C$777,СВЦЭМ!$A$34:$A$777,$A65,СВЦЭМ!$B$34:$B$777,F$47)+'СЕТ СН'!$G$9+СВЦЭМ!$D$10+'СЕТ СН'!$G$6-'СЕТ СН'!$G$19</f>
        <v>1088.7345543900001</v>
      </c>
      <c r="G65" s="37">
        <f>SUMIFS(СВЦЭМ!$C$34:$C$777,СВЦЭМ!$A$34:$A$777,$A65,СВЦЭМ!$B$34:$B$777,G$47)+'СЕТ СН'!$G$9+СВЦЭМ!$D$10+'СЕТ СН'!$G$6-'СЕТ СН'!$G$19</f>
        <v>1066.85356168</v>
      </c>
      <c r="H65" s="37">
        <f>SUMIFS(СВЦЭМ!$C$34:$C$777,СВЦЭМ!$A$34:$A$777,$A65,СВЦЭМ!$B$34:$B$777,H$47)+'СЕТ СН'!$G$9+СВЦЭМ!$D$10+'СЕТ СН'!$G$6-'СЕТ СН'!$G$19</f>
        <v>1006.6604742200001</v>
      </c>
      <c r="I65" s="37">
        <f>SUMIFS(СВЦЭМ!$C$34:$C$777,СВЦЭМ!$A$34:$A$777,$A65,СВЦЭМ!$B$34:$B$777,I$47)+'СЕТ СН'!$G$9+СВЦЭМ!$D$10+'СЕТ СН'!$G$6-'СЕТ СН'!$G$19</f>
        <v>931.23542885999984</v>
      </c>
      <c r="J65" s="37">
        <f>SUMIFS(СВЦЭМ!$C$34:$C$777,СВЦЭМ!$A$34:$A$777,$A65,СВЦЭМ!$B$34:$B$777,J$47)+'СЕТ СН'!$G$9+СВЦЭМ!$D$10+'СЕТ СН'!$G$6-'СЕТ СН'!$G$19</f>
        <v>879.48503008</v>
      </c>
      <c r="K65" s="37">
        <f>SUMIFS(СВЦЭМ!$C$34:$C$777,СВЦЭМ!$A$34:$A$777,$A65,СВЦЭМ!$B$34:$B$777,K$47)+'СЕТ СН'!$G$9+СВЦЭМ!$D$10+'СЕТ СН'!$G$6-'СЕТ СН'!$G$19</f>
        <v>805.22690739999996</v>
      </c>
      <c r="L65" s="37">
        <f>SUMIFS(СВЦЭМ!$C$34:$C$777,СВЦЭМ!$A$34:$A$777,$A65,СВЦЭМ!$B$34:$B$777,L$47)+'СЕТ СН'!$G$9+СВЦЭМ!$D$10+'СЕТ СН'!$G$6-'СЕТ СН'!$G$19</f>
        <v>771.56601798999998</v>
      </c>
      <c r="M65" s="37">
        <f>SUMIFS(СВЦЭМ!$C$34:$C$777,СВЦЭМ!$A$34:$A$777,$A65,СВЦЭМ!$B$34:$B$777,M$47)+'СЕТ СН'!$G$9+СВЦЭМ!$D$10+'СЕТ СН'!$G$6-'СЕТ СН'!$G$19</f>
        <v>776.37120957000013</v>
      </c>
      <c r="N65" s="37">
        <f>SUMIFS(СВЦЭМ!$C$34:$C$777,СВЦЭМ!$A$34:$A$777,$A65,СВЦЭМ!$B$34:$B$777,N$47)+'СЕТ СН'!$G$9+СВЦЭМ!$D$10+'СЕТ СН'!$G$6-'СЕТ СН'!$G$19</f>
        <v>787.19468312000015</v>
      </c>
      <c r="O65" s="37">
        <f>SUMIFS(СВЦЭМ!$C$34:$C$777,СВЦЭМ!$A$34:$A$777,$A65,СВЦЭМ!$B$34:$B$777,O$47)+'СЕТ СН'!$G$9+СВЦЭМ!$D$10+'СЕТ СН'!$G$6-'СЕТ СН'!$G$19</f>
        <v>784.46057800000005</v>
      </c>
      <c r="P65" s="37">
        <f>SUMIFS(СВЦЭМ!$C$34:$C$777,СВЦЭМ!$A$34:$A$777,$A65,СВЦЭМ!$B$34:$B$777,P$47)+'СЕТ СН'!$G$9+СВЦЭМ!$D$10+'СЕТ СН'!$G$6-'СЕТ СН'!$G$19</f>
        <v>800.26470468000014</v>
      </c>
      <c r="Q65" s="37">
        <f>SUMIFS(СВЦЭМ!$C$34:$C$777,СВЦЭМ!$A$34:$A$777,$A65,СВЦЭМ!$B$34:$B$777,Q$47)+'СЕТ СН'!$G$9+СВЦЭМ!$D$10+'СЕТ СН'!$G$6-'СЕТ СН'!$G$19</f>
        <v>820.84729185000003</v>
      </c>
      <c r="R65" s="37">
        <f>SUMIFS(СВЦЭМ!$C$34:$C$777,СВЦЭМ!$A$34:$A$777,$A65,СВЦЭМ!$B$34:$B$777,R$47)+'СЕТ СН'!$G$9+СВЦЭМ!$D$10+'СЕТ СН'!$G$6-'СЕТ СН'!$G$19</f>
        <v>819.43295844000011</v>
      </c>
      <c r="S65" s="37">
        <f>SUMIFS(СВЦЭМ!$C$34:$C$777,СВЦЭМ!$A$34:$A$777,$A65,СВЦЭМ!$B$34:$B$777,S$47)+'СЕТ СН'!$G$9+СВЦЭМ!$D$10+'СЕТ СН'!$G$6-'СЕТ СН'!$G$19</f>
        <v>808.22145108000007</v>
      </c>
      <c r="T65" s="37">
        <f>SUMIFS(СВЦЭМ!$C$34:$C$777,СВЦЭМ!$A$34:$A$777,$A65,СВЦЭМ!$B$34:$B$777,T$47)+'СЕТ СН'!$G$9+СВЦЭМ!$D$10+'СЕТ СН'!$G$6-'СЕТ СН'!$G$19</f>
        <v>771.00158716999988</v>
      </c>
      <c r="U65" s="37">
        <f>SUMIFS(СВЦЭМ!$C$34:$C$777,СВЦЭМ!$A$34:$A$777,$A65,СВЦЭМ!$B$34:$B$777,U$47)+'СЕТ СН'!$G$9+СВЦЭМ!$D$10+'СЕТ СН'!$G$6-'СЕТ СН'!$G$19</f>
        <v>782.06225419999998</v>
      </c>
      <c r="V65" s="37">
        <f>SUMIFS(СВЦЭМ!$C$34:$C$777,СВЦЭМ!$A$34:$A$777,$A65,СВЦЭМ!$B$34:$B$777,V$47)+'СЕТ СН'!$G$9+СВЦЭМ!$D$10+'СЕТ СН'!$G$6-'СЕТ СН'!$G$19</f>
        <v>799.91582684999992</v>
      </c>
      <c r="W65" s="37">
        <f>SUMIFS(СВЦЭМ!$C$34:$C$777,СВЦЭМ!$A$34:$A$777,$A65,СВЦЭМ!$B$34:$B$777,W$47)+'СЕТ СН'!$G$9+СВЦЭМ!$D$10+'СЕТ СН'!$G$6-'СЕТ СН'!$G$19</f>
        <v>806.10457684000005</v>
      </c>
      <c r="X65" s="37">
        <f>SUMIFS(СВЦЭМ!$C$34:$C$777,СВЦЭМ!$A$34:$A$777,$A65,СВЦЭМ!$B$34:$B$777,X$47)+'СЕТ СН'!$G$9+СВЦЭМ!$D$10+'СЕТ СН'!$G$6-'СЕТ СН'!$G$19</f>
        <v>865.66021398000009</v>
      </c>
      <c r="Y65" s="37">
        <f>SUMIFS(СВЦЭМ!$C$34:$C$777,СВЦЭМ!$A$34:$A$777,$A65,СВЦЭМ!$B$34:$B$777,Y$47)+'СЕТ СН'!$G$9+СВЦЭМ!$D$10+'СЕТ СН'!$G$6-'СЕТ СН'!$G$19</f>
        <v>949.13785219999988</v>
      </c>
    </row>
    <row r="66" spans="1:27" ht="15.75" x14ac:dyDescent="0.2">
      <c r="A66" s="36">
        <f t="shared" si="1"/>
        <v>43119</v>
      </c>
      <c r="B66" s="37">
        <f>SUMIFS(СВЦЭМ!$C$34:$C$777,СВЦЭМ!$A$34:$A$777,$A66,СВЦЭМ!$B$34:$B$777,B$47)+'СЕТ СН'!$G$9+СВЦЭМ!$D$10+'СЕТ СН'!$G$6-'СЕТ СН'!$G$19</f>
        <v>964.86938446000011</v>
      </c>
      <c r="C66" s="37">
        <f>SUMIFS(СВЦЭМ!$C$34:$C$777,СВЦЭМ!$A$34:$A$777,$A66,СВЦЭМ!$B$34:$B$777,C$47)+'СЕТ СН'!$G$9+СВЦЭМ!$D$10+'СЕТ СН'!$G$6-'СЕТ СН'!$G$19</f>
        <v>1012.12592863</v>
      </c>
      <c r="D66" s="37">
        <f>SUMIFS(СВЦЭМ!$C$34:$C$777,СВЦЭМ!$A$34:$A$777,$A66,СВЦЭМ!$B$34:$B$777,D$47)+'СЕТ СН'!$G$9+СВЦЭМ!$D$10+'СЕТ СН'!$G$6-'СЕТ СН'!$G$19</f>
        <v>1059.3624091199999</v>
      </c>
      <c r="E66" s="37">
        <f>SUMIFS(СВЦЭМ!$C$34:$C$777,СВЦЭМ!$A$34:$A$777,$A66,СВЦЭМ!$B$34:$B$777,E$47)+'СЕТ СН'!$G$9+СВЦЭМ!$D$10+'СЕТ СН'!$G$6-'СЕТ СН'!$G$19</f>
        <v>1067.64767063</v>
      </c>
      <c r="F66" s="37">
        <f>SUMIFS(СВЦЭМ!$C$34:$C$777,СВЦЭМ!$A$34:$A$777,$A66,СВЦЭМ!$B$34:$B$777,F$47)+'СЕТ СН'!$G$9+СВЦЭМ!$D$10+'СЕТ СН'!$G$6-'СЕТ СН'!$G$19</f>
        <v>1068.3986399400001</v>
      </c>
      <c r="G66" s="37">
        <f>SUMIFS(СВЦЭМ!$C$34:$C$777,СВЦЭМ!$A$34:$A$777,$A66,СВЦЭМ!$B$34:$B$777,G$47)+'СЕТ СН'!$G$9+СВЦЭМ!$D$10+'СЕТ СН'!$G$6-'СЕТ СН'!$G$19</f>
        <v>1046.61083865</v>
      </c>
      <c r="H66" s="37">
        <f>SUMIFS(СВЦЭМ!$C$34:$C$777,СВЦЭМ!$A$34:$A$777,$A66,СВЦЭМ!$B$34:$B$777,H$47)+'СЕТ СН'!$G$9+СВЦЭМ!$D$10+'СЕТ СН'!$G$6-'СЕТ СН'!$G$19</f>
        <v>990.73026714000014</v>
      </c>
      <c r="I66" s="37">
        <f>SUMIFS(СВЦЭМ!$C$34:$C$777,СВЦЭМ!$A$34:$A$777,$A66,СВЦЭМ!$B$34:$B$777,I$47)+'СЕТ СН'!$G$9+СВЦЭМ!$D$10+'СЕТ СН'!$G$6-'СЕТ СН'!$G$19</f>
        <v>920.92903302000002</v>
      </c>
      <c r="J66" s="37">
        <f>SUMIFS(СВЦЭМ!$C$34:$C$777,СВЦЭМ!$A$34:$A$777,$A66,СВЦЭМ!$B$34:$B$777,J$47)+'СЕТ СН'!$G$9+СВЦЭМ!$D$10+'СЕТ СН'!$G$6-'СЕТ СН'!$G$19</f>
        <v>870.52357770000015</v>
      </c>
      <c r="K66" s="37">
        <f>SUMIFS(СВЦЭМ!$C$34:$C$777,СВЦЭМ!$A$34:$A$777,$A66,СВЦЭМ!$B$34:$B$777,K$47)+'СЕТ СН'!$G$9+СВЦЭМ!$D$10+'СЕТ СН'!$G$6-'СЕТ СН'!$G$19</f>
        <v>806.52914485000008</v>
      </c>
      <c r="L66" s="37">
        <f>SUMIFS(СВЦЭМ!$C$34:$C$777,СВЦЭМ!$A$34:$A$777,$A66,СВЦЭМ!$B$34:$B$777,L$47)+'СЕТ СН'!$G$9+СВЦЭМ!$D$10+'СЕТ СН'!$G$6-'СЕТ СН'!$G$19</f>
        <v>783.50509622000015</v>
      </c>
      <c r="M66" s="37">
        <f>SUMIFS(СВЦЭМ!$C$34:$C$777,СВЦЭМ!$A$34:$A$777,$A66,СВЦЭМ!$B$34:$B$777,M$47)+'СЕТ СН'!$G$9+СВЦЭМ!$D$10+'СЕТ СН'!$G$6-'СЕТ СН'!$G$19</f>
        <v>789.25509000999989</v>
      </c>
      <c r="N66" s="37">
        <f>SUMIFS(СВЦЭМ!$C$34:$C$777,СВЦЭМ!$A$34:$A$777,$A66,СВЦЭМ!$B$34:$B$777,N$47)+'СЕТ СН'!$G$9+СВЦЭМ!$D$10+'СЕТ СН'!$G$6-'СЕТ СН'!$G$19</f>
        <v>804.49518982999996</v>
      </c>
      <c r="O66" s="37">
        <f>SUMIFS(СВЦЭМ!$C$34:$C$777,СВЦЭМ!$A$34:$A$777,$A66,СВЦЭМ!$B$34:$B$777,O$47)+'СЕТ СН'!$G$9+СВЦЭМ!$D$10+'СЕТ СН'!$G$6-'СЕТ СН'!$G$19</f>
        <v>797.99099783000008</v>
      </c>
      <c r="P66" s="37">
        <f>SUMIFS(СВЦЭМ!$C$34:$C$777,СВЦЭМ!$A$34:$A$777,$A66,СВЦЭМ!$B$34:$B$777,P$47)+'СЕТ СН'!$G$9+СВЦЭМ!$D$10+'СЕТ СН'!$G$6-'СЕТ СН'!$G$19</f>
        <v>815.82452873</v>
      </c>
      <c r="Q66" s="37">
        <f>SUMIFS(СВЦЭМ!$C$34:$C$777,СВЦЭМ!$A$34:$A$777,$A66,СВЦЭМ!$B$34:$B$777,Q$47)+'СЕТ СН'!$G$9+СВЦЭМ!$D$10+'СЕТ СН'!$G$6-'СЕТ СН'!$G$19</f>
        <v>826.59066572000017</v>
      </c>
      <c r="R66" s="37">
        <f>SUMIFS(СВЦЭМ!$C$34:$C$777,СВЦЭМ!$A$34:$A$777,$A66,СВЦЭМ!$B$34:$B$777,R$47)+'СЕТ СН'!$G$9+СВЦЭМ!$D$10+'СЕТ СН'!$G$6-'СЕТ СН'!$G$19</f>
        <v>831.64044609000018</v>
      </c>
      <c r="S66" s="37">
        <f>SUMIFS(СВЦЭМ!$C$34:$C$777,СВЦЭМ!$A$34:$A$777,$A66,СВЦЭМ!$B$34:$B$777,S$47)+'СЕТ СН'!$G$9+СВЦЭМ!$D$10+'СЕТ СН'!$G$6-'СЕТ СН'!$G$19</f>
        <v>819.78723200000002</v>
      </c>
      <c r="T66" s="37">
        <f>SUMIFS(СВЦЭМ!$C$34:$C$777,СВЦЭМ!$A$34:$A$777,$A66,СВЦЭМ!$B$34:$B$777,T$47)+'СЕТ СН'!$G$9+СВЦЭМ!$D$10+'СЕТ СН'!$G$6-'СЕТ СН'!$G$19</f>
        <v>775.66543681000019</v>
      </c>
      <c r="U66" s="37">
        <f>SUMIFS(СВЦЭМ!$C$34:$C$777,СВЦЭМ!$A$34:$A$777,$A66,СВЦЭМ!$B$34:$B$777,U$47)+'СЕТ СН'!$G$9+СВЦЭМ!$D$10+'СЕТ СН'!$G$6-'СЕТ СН'!$G$19</f>
        <v>783.45522813000014</v>
      </c>
      <c r="V66" s="37">
        <f>SUMIFS(СВЦЭМ!$C$34:$C$777,СВЦЭМ!$A$34:$A$777,$A66,СВЦЭМ!$B$34:$B$777,V$47)+'СЕТ СН'!$G$9+СВЦЭМ!$D$10+'СЕТ СН'!$G$6-'СЕТ СН'!$G$19</f>
        <v>804.29503782000018</v>
      </c>
      <c r="W66" s="37">
        <f>SUMIFS(СВЦЭМ!$C$34:$C$777,СВЦЭМ!$A$34:$A$777,$A66,СВЦЭМ!$B$34:$B$777,W$47)+'СЕТ СН'!$G$9+СВЦЭМ!$D$10+'СЕТ СН'!$G$6-'СЕТ СН'!$G$19</f>
        <v>788.41931699999998</v>
      </c>
      <c r="X66" s="37">
        <f>SUMIFS(СВЦЭМ!$C$34:$C$777,СВЦЭМ!$A$34:$A$777,$A66,СВЦЭМ!$B$34:$B$777,X$47)+'СЕТ СН'!$G$9+СВЦЭМ!$D$10+'СЕТ СН'!$G$6-'СЕТ СН'!$G$19</f>
        <v>841.84146900999997</v>
      </c>
      <c r="Y66" s="37">
        <f>SUMIFS(СВЦЭМ!$C$34:$C$777,СВЦЭМ!$A$34:$A$777,$A66,СВЦЭМ!$B$34:$B$777,Y$47)+'СЕТ СН'!$G$9+СВЦЭМ!$D$10+'СЕТ СН'!$G$6-'СЕТ СН'!$G$19</f>
        <v>931.50993576999997</v>
      </c>
    </row>
    <row r="67" spans="1:27" ht="15.75" x14ac:dyDescent="0.2">
      <c r="A67" s="36">
        <f t="shared" si="1"/>
        <v>43120</v>
      </c>
      <c r="B67" s="37">
        <f>SUMIFS(СВЦЭМ!$C$34:$C$777,СВЦЭМ!$A$34:$A$777,$A67,СВЦЭМ!$B$34:$B$777,B$47)+'СЕТ СН'!$G$9+СВЦЭМ!$D$10+'СЕТ СН'!$G$6-'СЕТ СН'!$G$19</f>
        <v>967.24803635000023</v>
      </c>
      <c r="C67" s="37">
        <f>SUMIFS(СВЦЭМ!$C$34:$C$777,СВЦЭМ!$A$34:$A$777,$A67,СВЦЭМ!$B$34:$B$777,C$47)+'СЕТ СН'!$G$9+СВЦЭМ!$D$10+'СЕТ СН'!$G$6-'СЕТ СН'!$G$19</f>
        <v>1009.6835853299998</v>
      </c>
      <c r="D67" s="37">
        <f>SUMIFS(СВЦЭМ!$C$34:$C$777,СВЦЭМ!$A$34:$A$777,$A67,СВЦЭМ!$B$34:$B$777,D$47)+'СЕТ СН'!$G$9+СВЦЭМ!$D$10+'СЕТ СН'!$G$6-'СЕТ СН'!$G$19</f>
        <v>1050.5961222400001</v>
      </c>
      <c r="E67" s="37">
        <f>SUMIFS(СВЦЭМ!$C$34:$C$777,СВЦЭМ!$A$34:$A$777,$A67,СВЦЭМ!$B$34:$B$777,E$47)+'СЕТ СН'!$G$9+СВЦЭМ!$D$10+'СЕТ СН'!$G$6-'СЕТ СН'!$G$19</f>
        <v>1057.0471603800002</v>
      </c>
      <c r="F67" s="37">
        <f>SUMIFS(СВЦЭМ!$C$34:$C$777,СВЦЭМ!$A$34:$A$777,$A67,СВЦЭМ!$B$34:$B$777,F$47)+'СЕТ СН'!$G$9+СВЦЭМ!$D$10+'СЕТ СН'!$G$6-'СЕТ СН'!$G$19</f>
        <v>1051.5634907600001</v>
      </c>
      <c r="G67" s="37">
        <f>SUMIFS(СВЦЭМ!$C$34:$C$777,СВЦЭМ!$A$34:$A$777,$A67,СВЦЭМ!$B$34:$B$777,G$47)+'СЕТ СН'!$G$9+СВЦЭМ!$D$10+'СЕТ СН'!$G$6-'СЕТ СН'!$G$19</f>
        <v>1037.1003016500003</v>
      </c>
      <c r="H67" s="37">
        <f>SUMIFS(СВЦЭМ!$C$34:$C$777,СВЦЭМ!$A$34:$A$777,$A67,СВЦЭМ!$B$34:$B$777,H$47)+'СЕТ СН'!$G$9+СВЦЭМ!$D$10+'СЕТ СН'!$G$6-'СЕТ СН'!$G$19</f>
        <v>1017.7511242300001</v>
      </c>
      <c r="I67" s="37">
        <f>SUMIFS(СВЦЭМ!$C$34:$C$777,СВЦЭМ!$A$34:$A$777,$A67,СВЦЭМ!$B$34:$B$777,I$47)+'СЕТ СН'!$G$9+СВЦЭМ!$D$10+'СЕТ СН'!$G$6-'СЕТ СН'!$G$19</f>
        <v>973.47838467999998</v>
      </c>
      <c r="J67" s="37">
        <f>SUMIFS(СВЦЭМ!$C$34:$C$777,СВЦЭМ!$A$34:$A$777,$A67,СВЦЭМ!$B$34:$B$777,J$47)+'СЕТ СН'!$G$9+СВЦЭМ!$D$10+'СЕТ СН'!$G$6-'СЕТ СН'!$G$19</f>
        <v>905.55080135000014</v>
      </c>
      <c r="K67" s="37">
        <f>SUMIFS(СВЦЭМ!$C$34:$C$777,СВЦЭМ!$A$34:$A$777,$A67,СВЦЭМ!$B$34:$B$777,K$47)+'СЕТ СН'!$G$9+СВЦЭМ!$D$10+'СЕТ СН'!$G$6-'СЕТ СН'!$G$19</f>
        <v>815.06926667000005</v>
      </c>
      <c r="L67" s="37">
        <f>SUMIFS(СВЦЭМ!$C$34:$C$777,СВЦЭМ!$A$34:$A$777,$A67,СВЦЭМ!$B$34:$B$777,L$47)+'СЕТ СН'!$G$9+СВЦЭМ!$D$10+'СЕТ СН'!$G$6-'СЕТ СН'!$G$19</f>
        <v>762.01155196000002</v>
      </c>
      <c r="M67" s="37">
        <f>SUMIFS(СВЦЭМ!$C$34:$C$777,СВЦЭМ!$A$34:$A$777,$A67,СВЦЭМ!$B$34:$B$777,M$47)+'СЕТ СН'!$G$9+СВЦЭМ!$D$10+'СЕТ СН'!$G$6-'СЕТ СН'!$G$19</f>
        <v>770.76141653000002</v>
      </c>
      <c r="N67" s="37">
        <f>SUMIFS(СВЦЭМ!$C$34:$C$777,СВЦЭМ!$A$34:$A$777,$A67,СВЦЭМ!$B$34:$B$777,N$47)+'СЕТ СН'!$G$9+СВЦЭМ!$D$10+'СЕТ СН'!$G$6-'СЕТ СН'!$G$19</f>
        <v>777.95519041</v>
      </c>
      <c r="O67" s="37">
        <f>SUMIFS(СВЦЭМ!$C$34:$C$777,СВЦЭМ!$A$34:$A$777,$A67,СВЦЭМ!$B$34:$B$777,O$47)+'СЕТ СН'!$G$9+СВЦЭМ!$D$10+'СЕТ СН'!$G$6-'СЕТ СН'!$G$19</f>
        <v>803.17670661</v>
      </c>
      <c r="P67" s="37">
        <f>SUMIFS(СВЦЭМ!$C$34:$C$777,СВЦЭМ!$A$34:$A$777,$A67,СВЦЭМ!$B$34:$B$777,P$47)+'СЕТ СН'!$G$9+СВЦЭМ!$D$10+'СЕТ СН'!$G$6-'СЕТ СН'!$G$19</f>
        <v>821.26207713000019</v>
      </c>
      <c r="Q67" s="37">
        <f>SUMIFS(СВЦЭМ!$C$34:$C$777,СВЦЭМ!$A$34:$A$777,$A67,СВЦЭМ!$B$34:$B$777,Q$47)+'СЕТ СН'!$G$9+СВЦЭМ!$D$10+'СЕТ СН'!$G$6-'СЕТ СН'!$G$19</f>
        <v>822.04419447999987</v>
      </c>
      <c r="R67" s="37">
        <f>SUMIFS(СВЦЭМ!$C$34:$C$777,СВЦЭМ!$A$34:$A$777,$A67,СВЦЭМ!$B$34:$B$777,R$47)+'СЕТ СН'!$G$9+СВЦЭМ!$D$10+'СЕТ СН'!$G$6-'СЕТ СН'!$G$19</f>
        <v>822.55006059000004</v>
      </c>
      <c r="S67" s="37">
        <f>SUMIFS(СВЦЭМ!$C$34:$C$777,СВЦЭМ!$A$34:$A$777,$A67,СВЦЭМ!$B$34:$B$777,S$47)+'СЕТ СН'!$G$9+СВЦЭМ!$D$10+'СЕТ СН'!$G$6-'СЕТ СН'!$G$19</f>
        <v>793.86441317000015</v>
      </c>
      <c r="T67" s="37">
        <f>SUMIFS(СВЦЭМ!$C$34:$C$777,СВЦЭМ!$A$34:$A$777,$A67,СВЦЭМ!$B$34:$B$777,T$47)+'СЕТ СН'!$G$9+СВЦЭМ!$D$10+'СЕТ СН'!$G$6-'СЕТ СН'!$G$19</f>
        <v>746.30939447000003</v>
      </c>
      <c r="U67" s="37">
        <f>SUMIFS(СВЦЭМ!$C$34:$C$777,СВЦЭМ!$A$34:$A$777,$A67,СВЦЭМ!$B$34:$B$777,U$47)+'СЕТ СН'!$G$9+СВЦЭМ!$D$10+'СЕТ СН'!$G$6-'СЕТ СН'!$G$19</f>
        <v>747.27161788000001</v>
      </c>
      <c r="V67" s="37">
        <f>SUMIFS(СВЦЭМ!$C$34:$C$777,СВЦЭМ!$A$34:$A$777,$A67,СВЦЭМ!$B$34:$B$777,V$47)+'СЕТ СН'!$G$9+СВЦЭМ!$D$10+'СЕТ СН'!$G$6-'СЕТ СН'!$G$19</f>
        <v>771.24184712999988</v>
      </c>
      <c r="W67" s="37">
        <f>SUMIFS(СВЦЭМ!$C$34:$C$777,СВЦЭМ!$A$34:$A$777,$A67,СВЦЭМ!$B$34:$B$777,W$47)+'СЕТ СН'!$G$9+СВЦЭМ!$D$10+'СЕТ СН'!$G$6-'СЕТ СН'!$G$19</f>
        <v>776.76883852000003</v>
      </c>
      <c r="X67" s="37">
        <f>SUMIFS(СВЦЭМ!$C$34:$C$777,СВЦЭМ!$A$34:$A$777,$A67,СВЦЭМ!$B$34:$B$777,X$47)+'СЕТ СН'!$G$9+СВЦЭМ!$D$10+'СЕТ СН'!$G$6-'СЕТ СН'!$G$19</f>
        <v>853.22956100999988</v>
      </c>
      <c r="Y67" s="37">
        <f>SUMIFS(СВЦЭМ!$C$34:$C$777,СВЦЭМ!$A$34:$A$777,$A67,СВЦЭМ!$B$34:$B$777,Y$47)+'СЕТ СН'!$G$9+СВЦЭМ!$D$10+'СЕТ СН'!$G$6-'СЕТ СН'!$G$19</f>
        <v>930.57524928000009</v>
      </c>
    </row>
    <row r="68" spans="1:27" ht="15.75" x14ac:dyDescent="0.2">
      <c r="A68" s="36">
        <f t="shared" si="1"/>
        <v>43121</v>
      </c>
      <c r="B68" s="37">
        <f>SUMIFS(СВЦЭМ!$C$34:$C$777,СВЦЭМ!$A$34:$A$777,$A68,СВЦЭМ!$B$34:$B$777,B$47)+'СЕТ СН'!$G$9+СВЦЭМ!$D$10+'СЕТ СН'!$G$6-'СЕТ СН'!$G$19</f>
        <v>981.31930314999988</v>
      </c>
      <c r="C68" s="37">
        <f>SUMIFS(СВЦЭМ!$C$34:$C$777,СВЦЭМ!$A$34:$A$777,$A68,СВЦЭМ!$B$34:$B$777,C$47)+'СЕТ СН'!$G$9+СВЦЭМ!$D$10+'СЕТ СН'!$G$6-'СЕТ СН'!$G$19</f>
        <v>1033.3400650400004</v>
      </c>
      <c r="D68" s="37">
        <f>SUMIFS(СВЦЭМ!$C$34:$C$777,СВЦЭМ!$A$34:$A$777,$A68,СВЦЭМ!$B$34:$B$777,D$47)+'СЕТ СН'!$G$9+СВЦЭМ!$D$10+'СЕТ СН'!$G$6-'СЕТ СН'!$G$19</f>
        <v>1075.2804618499999</v>
      </c>
      <c r="E68" s="37">
        <f>SUMIFS(СВЦЭМ!$C$34:$C$777,СВЦЭМ!$A$34:$A$777,$A68,СВЦЭМ!$B$34:$B$777,E$47)+'СЕТ СН'!$G$9+СВЦЭМ!$D$10+'СЕТ СН'!$G$6-'СЕТ СН'!$G$19</f>
        <v>1086.5419274300002</v>
      </c>
      <c r="F68" s="37">
        <f>SUMIFS(СВЦЭМ!$C$34:$C$777,СВЦЭМ!$A$34:$A$777,$A68,СВЦЭМ!$B$34:$B$777,F$47)+'СЕТ СН'!$G$9+СВЦЭМ!$D$10+'СЕТ СН'!$G$6-'СЕТ СН'!$G$19</f>
        <v>1092.8519167100003</v>
      </c>
      <c r="G68" s="37">
        <f>SUMIFS(СВЦЭМ!$C$34:$C$777,СВЦЭМ!$A$34:$A$777,$A68,СВЦЭМ!$B$34:$B$777,G$47)+'СЕТ СН'!$G$9+СВЦЭМ!$D$10+'СЕТ СН'!$G$6-'СЕТ СН'!$G$19</f>
        <v>1082.7591284600003</v>
      </c>
      <c r="H68" s="37">
        <f>SUMIFS(СВЦЭМ!$C$34:$C$777,СВЦЭМ!$A$34:$A$777,$A68,СВЦЭМ!$B$34:$B$777,H$47)+'СЕТ СН'!$G$9+СВЦЭМ!$D$10+'СЕТ СН'!$G$6-'СЕТ СН'!$G$19</f>
        <v>1043.5807478700003</v>
      </c>
      <c r="I68" s="37">
        <f>SUMIFS(СВЦЭМ!$C$34:$C$777,СВЦЭМ!$A$34:$A$777,$A68,СВЦЭМ!$B$34:$B$777,I$47)+'СЕТ СН'!$G$9+СВЦЭМ!$D$10+'СЕТ СН'!$G$6-'СЕТ СН'!$G$19</f>
        <v>986.28307002000008</v>
      </c>
      <c r="J68" s="37">
        <f>SUMIFS(СВЦЭМ!$C$34:$C$777,СВЦЭМ!$A$34:$A$777,$A68,СВЦЭМ!$B$34:$B$777,J$47)+'СЕТ СН'!$G$9+СВЦЭМ!$D$10+'СЕТ СН'!$G$6-'СЕТ СН'!$G$19</f>
        <v>917.10225844000013</v>
      </c>
      <c r="K68" s="37">
        <f>SUMIFS(СВЦЭМ!$C$34:$C$777,СВЦЭМ!$A$34:$A$777,$A68,СВЦЭМ!$B$34:$B$777,K$47)+'СЕТ СН'!$G$9+СВЦЭМ!$D$10+'СЕТ СН'!$G$6-'СЕТ СН'!$G$19</f>
        <v>837.5001678299999</v>
      </c>
      <c r="L68" s="37">
        <f>SUMIFS(СВЦЭМ!$C$34:$C$777,СВЦЭМ!$A$34:$A$777,$A68,СВЦЭМ!$B$34:$B$777,L$47)+'СЕТ СН'!$G$9+СВЦЭМ!$D$10+'СЕТ СН'!$G$6-'СЕТ СН'!$G$19</f>
        <v>785.10428110000009</v>
      </c>
      <c r="M68" s="37">
        <f>SUMIFS(СВЦЭМ!$C$34:$C$777,СВЦЭМ!$A$34:$A$777,$A68,СВЦЭМ!$B$34:$B$777,M$47)+'СЕТ СН'!$G$9+СВЦЭМ!$D$10+'СЕТ СН'!$G$6-'СЕТ СН'!$G$19</f>
        <v>781.23475295000014</v>
      </c>
      <c r="N68" s="37">
        <f>SUMIFS(СВЦЭМ!$C$34:$C$777,СВЦЭМ!$A$34:$A$777,$A68,СВЦЭМ!$B$34:$B$777,N$47)+'СЕТ СН'!$G$9+СВЦЭМ!$D$10+'СЕТ СН'!$G$6-'СЕТ СН'!$G$19</f>
        <v>790.23422724999989</v>
      </c>
      <c r="O68" s="37">
        <f>SUMIFS(СВЦЭМ!$C$34:$C$777,СВЦЭМ!$A$34:$A$777,$A68,СВЦЭМ!$B$34:$B$777,O$47)+'СЕТ СН'!$G$9+СВЦЭМ!$D$10+'СЕТ СН'!$G$6-'СЕТ СН'!$G$19</f>
        <v>795.58979480000005</v>
      </c>
      <c r="P68" s="37">
        <f>SUMIFS(СВЦЭМ!$C$34:$C$777,СВЦЭМ!$A$34:$A$777,$A68,СВЦЭМ!$B$34:$B$777,P$47)+'СЕТ СН'!$G$9+СВЦЭМ!$D$10+'СЕТ СН'!$G$6-'СЕТ СН'!$G$19</f>
        <v>812.07259155999998</v>
      </c>
      <c r="Q68" s="37">
        <f>SUMIFS(СВЦЭМ!$C$34:$C$777,СВЦЭМ!$A$34:$A$777,$A68,СВЦЭМ!$B$34:$B$777,Q$47)+'СЕТ СН'!$G$9+СВЦЭМ!$D$10+'СЕТ СН'!$G$6-'СЕТ СН'!$G$19</f>
        <v>816.78202271999987</v>
      </c>
      <c r="R68" s="37">
        <f>SUMIFS(СВЦЭМ!$C$34:$C$777,СВЦЭМ!$A$34:$A$777,$A68,СВЦЭМ!$B$34:$B$777,R$47)+'СЕТ СН'!$G$9+СВЦЭМ!$D$10+'СЕТ СН'!$G$6-'СЕТ СН'!$G$19</f>
        <v>815.57813375000012</v>
      </c>
      <c r="S68" s="37">
        <f>SUMIFS(СВЦЭМ!$C$34:$C$777,СВЦЭМ!$A$34:$A$777,$A68,СВЦЭМ!$B$34:$B$777,S$47)+'СЕТ СН'!$G$9+СВЦЭМ!$D$10+'СЕТ СН'!$G$6-'СЕТ СН'!$G$19</f>
        <v>786.19424065999999</v>
      </c>
      <c r="T68" s="37">
        <f>SUMIFS(СВЦЭМ!$C$34:$C$777,СВЦЭМ!$A$34:$A$777,$A68,СВЦЭМ!$B$34:$B$777,T$47)+'СЕТ СН'!$G$9+СВЦЭМ!$D$10+'СЕТ СН'!$G$6-'СЕТ СН'!$G$19</f>
        <v>747.84389189000001</v>
      </c>
      <c r="U68" s="37">
        <f>SUMIFS(СВЦЭМ!$C$34:$C$777,СВЦЭМ!$A$34:$A$777,$A68,СВЦЭМ!$B$34:$B$777,U$47)+'СЕТ СН'!$G$9+СВЦЭМ!$D$10+'СЕТ СН'!$G$6-'СЕТ СН'!$G$19</f>
        <v>742.53701611000008</v>
      </c>
      <c r="V68" s="37">
        <f>SUMIFS(СВЦЭМ!$C$34:$C$777,СВЦЭМ!$A$34:$A$777,$A68,СВЦЭМ!$B$34:$B$777,V$47)+'СЕТ СН'!$G$9+СВЦЭМ!$D$10+'СЕТ СН'!$G$6-'СЕТ СН'!$G$19</f>
        <v>755.54803482999989</v>
      </c>
      <c r="W68" s="37">
        <f>SUMIFS(СВЦЭМ!$C$34:$C$777,СВЦЭМ!$A$34:$A$777,$A68,СВЦЭМ!$B$34:$B$777,W$47)+'СЕТ СН'!$G$9+СВЦЭМ!$D$10+'СЕТ СН'!$G$6-'СЕТ СН'!$G$19</f>
        <v>763.14828406000004</v>
      </c>
      <c r="X68" s="37">
        <f>SUMIFS(СВЦЭМ!$C$34:$C$777,СВЦЭМ!$A$34:$A$777,$A68,СВЦЭМ!$B$34:$B$777,X$47)+'СЕТ СН'!$G$9+СВЦЭМ!$D$10+'СЕТ СН'!$G$6-'СЕТ СН'!$G$19</f>
        <v>846.56559185000003</v>
      </c>
      <c r="Y68" s="37">
        <f>SUMIFS(СВЦЭМ!$C$34:$C$777,СВЦЭМ!$A$34:$A$777,$A68,СВЦЭМ!$B$34:$B$777,Y$47)+'СЕТ СН'!$G$9+СВЦЭМ!$D$10+'СЕТ СН'!$G$6-'СЕТ СН'!$G$19</f>
        <v>916.59911475000024</v>
      </c>
    </row>
    <row r="69" spans="1:27" ht="15.75" x14ac:dyDescent="0.2">
      <c r="A69" s="36">
        <f t="shared" si="1"/>
        <v>43122</v>
      </c>
      <c r="B69" s="37">
        <f>SUMIFS(СВЦЭМ!$C$34:$C$777,СВЦЭМ!$A$34:$A$777,$A69,СВЦЭМ!$B$34:$B$777,B$47)+'СЕТ СН'!$G$9+СВЦЭМ!$D$10+'СЕТ СН'!$G$6-'СЕТ СН'!$G$19</f>
        <v>1007.6445476500002</v>
      </c>
      <c r="C69" s="37">
        <f>SUMIFS(СВЦЭМ!$C$34:$C$777,СВЦЭМ!$A$34:$A$777,$A69,СВЦЭМ!$B$34:$B$777,C$47)+'СЕТ СН'!$G$9+СВЦЭМ!$D$10+'СЕТ СН'!$G$6-'СЕТ СН'!$G$19</f>
        <v>1053.15858828</v>
      </c>
      <c r="D69" s="37">
        <f>SUMIFS(СВЦЭМ!$C$34:$C$777,СВЦЭМ!$A$34:$A$777,$A69,СВЦЭМ!$B$34:$B$777,D$47)+'СЕТ СН'!$G$9+СВЦЭМ!$D$10+'СЕТ СН'!$G$6-'СЕТ СН'!$G$19</f>
        <v>1094.8162126800003</v>
      </c>
      <c r="E69" s="37">
        <f>SUMIFS(СВЦЭМ!$C$34:$C$777,СВЦЭМ!$A$34:$A$777,$A69,СВЦЭМ!$B$34:$B$777,E$47)+'СЕТ СН'!$G$9+СВЦЭМ!$D$10+'СЕТ СН'!$G$6-'СЕТ СН'!$G$19</f>
        <v>1110.1722679</v>
      </c>
      <c r="F69" s="37">
        <f>SUMIFS(СВЦЭМ!$C$34:$C$777,СВЦЭМ!$A$34:$A$777,$A69,СВЦЭМ!$B$34:$B$777,F$47)+'СЕТ СН'!$G$9+СВЦЭМ!$D$10+'СЕТ СН'!$G$6-'СЕТ СН'!$G$19</f>
        <v>1105.4006697700001</v>
      </c>
      <c r="G69" s="37">
        <f>SUMIFS(СВЦЭМ!$C$34:$C$777,СВЦЭМ!$A$34:$A$777,$A69,СВЦЭМ!$B$34:$B$777,G$47)+'СЕТ СН'!$G$9+СВЦЭМ!$D$10+'СЕТ СН'!$G$6-'СЕТ СН'!$G$19</f>
        <v>1076.8309132300001</v>
      </c>
      <c r="H69" s="37">
        <f>SUMIFS(СВЦЭМ!$C$34:$C$777,СВЦЭМ!$A$34:$A$777,$A69,СВЦЭМ!$B$34:$B$777,H$47)+'СЕТ СН'!$G$9+СВЦЭМ!$D$10+'СЕТ СН'!$G$6-'СЕТ СН'!$G$19</f>
        <v>1023.60818031</v>
      </c>
      <c r="I69" s="37">
        <f>SUMIFS(СВЦЭМ!$C$34:$C$777,СВЦЭМ!$A$34:$A$777,$A69,СВЦЭМ!$B$34:$B$777,I$47)+'СЕТ СН'!$G$9+СВЦЭМ!$D$10+'СЕТ СН'!$G$6-'СЕТ СН'!$G$19</f>
        <v>940.99110657000017</v>
      </c>
      <c r="J69" s="37">
        <f>SUMIFS(СВЦЭМ!$C$34:$C$777,СВЦЭМ!$A$34:$A$777,$A69,СВЦЭМ!$B$34:$B$777,J$47)+'СЕТ СН'!$G$9+СВЦЭМ!$D$10+'СЕТ СН'!$G$6-'СЕТ СН'!$G$19</f>
        <v>891.88310446000003</v>
      </c>
      <c r="K69" s="37">
        <f>SUMIFS(СВЦЭМ!$C$34:$C$777,СВЦЭМ!$A$34:$A$777,$A69,СВЦЭМ!$B$34:$B$777,K$47)+'СЕТ СН'!$G$9+СВЦЭМ!$D$10+'СЕТ СН'!$G$6-'СЕТ СН'!$G$19</f>
        <v>816.23396080999999</v>
      </c>
      <c r="L69" s="37">
        <f>SUMIFS(СВЦЭМ!$C$34:$C$777,СВЦЭМ!$A$34:$A$777,$A69,СВЦЭМ!$B$34:$B$777,L$47)+'СЕТ СН'!$G$9+СВЦЭМ!$D$10+'СЕТ СН'!$G$6-'СЕТ СН'!$G$19</f>
        <v>784.8120895400001</v>
      </c>
      <c r="M69" s="37">
        <f>SUMIFS(СВЦЭМ!$C$34:$C$777,СВЦЭМ!$A$34:$A$777,$A69,СВЦЭМ!$B$34:$B$777,M$47)+'СЕТ СН'!$G$9+СВЦЭМ!$D$10+'СЕТ СН'!$G$6-'СЕТ СН'!$G$19</f>
        <v>796.19627221000007</v>
      </c>
      <c r="N69" s="37">
        <f>SUMIFS(СВЦЭМ!$C$34:$C$777,СВЦЭМ!$A$34:$A$777,$A69,СВЦЭМ!$B$34:$B$777,N$47)+'СЕТ СН'!$G$9+СВЦЭМ!$D$10+'СЕТ СН'!$G$6-'СЕТ СН'!$G$19</f>
        <v>814.42660164000006</v>
      </c>
      <c r="O69" s="37">
        <f>SUMIFS(СВЦЭМ!$C$34:$C$777,СВЦЭМ!$A$34:$A$777,$A69,СВЦЭМ!$B$34:$B$777,O$47)+'СЕТ СН'!$G$9+СВЦЭМ!$D$10+'СЕТ СН'!$G$6-'СЕТ СН'!$G$19</f>
        <v>825.22007345000009</v>
      </c>
      <c r="P69" s="37">
        <f>SUMIFS(СВЦЭМ!$C$34:$C$777,СВЦЭМ!$A$34:$A$777,$A69,СВЦЭМ!$B$34:$B$777,P$47)+'СЕТ СН'!$G$9+СВЦЭМ!$D$10+'СЕТ СН'!$G$6-'СЕТ СН'!$G$19</f>
        <v>839.26778416000013</v>
      </c>
      <c r="Q69" s="37">
        <f>SUMIFS(СВЦЭМ!$C$34:$C$777,СВЦЭМ!$A$34:$A$777,$A69,СВЦЭМ!$B$34:$B$777,Q$47)+'СЕТ СН'!$G$9+СВЦЭМ!$D$10+'СЕТ СН'!$G$6-'СЕТ СН'!$G$19</f>
        <v>847.03034622000007</v>
      </c>
      <c r="R69" s="37">
        <f>SUMIFS(СВЦЭМ!$C$34:$C$777,СВЦЭМ!$A$34:$A$777,$A69,СВЦЭМ!$B$34:$B$777,R$47)+'СЕТ СН'!$G$9+СВЦЭМ!$D$10+'СЕТ СН'!$G$6-'СЕТ СН'!$G$19</f>
        <v>846.47106507000001</v>
      </c>
      <c r="S69" s="37">
        <f>SUMIFS(СВЦЭМ!$C$34:$C$777,СВЦЭМ!$A$34:$A$777,$A69,СВЦЭМ!$B$34:$B$777,S$47)+'СЕТ СН'!$G$9+СВЦЭМ!$D$10+'СЕТ СН'!$G$6-'СЕТ СН'!$G$19</f>
        <v>819.01516703999994</v>
      </c>
      <c r="T69" s="37">
        <f>SUMIFS(СВЦЭМ!$C$34:$C$777,СВЦЭМ!$A$34:$A$777,$A69,СВЦЭМ!$B$34:$B$777,T$47)+'СЕТ СН'!$G$9+СВЦЭМ!$D$10+'СЕТ СН'!$G$6-'СЕТ СН'!$G$19</f>
        <v>770.54011462000005</v>
      </c>
      <c r="U69" s="37">
        <f>SUMIFS(СВЦЭМ!$C$34:$C$777,СВЦЭМ!$A$34:$A$777,$A69,СВЦЭМ!$B$34:$B$777,U$47)+'СЕТ СН'!$G$9+СВЦЭМ!$D$10+'СЕТ СН'!$G$6-'СЕТ СН'!$G$19</f>
        <v>771.01388695000003</v>
      </c>
      <c r="V69" s="37">
        <f>SUMIFS(СВЦЭМ!$C$34:$C$777,СВЦЭМ!$A$34:$A$777,$A69,СВЦЭМ!$B$34:$B$777,V$47)+'СЕТ СН'!$G$9+СВЦЭМ!$D$10+'СЕТ СН'!$G$6-'СЕТ СН'!$G$19</f>
        <v>789.22320453000009</v>
      </c>
      <c r="W69" s="37">
        <f>SUMIFS(СВЦЭМ!$C$34:$C$777,СВЦЭМ!$A$34:$A$777,$A69,СВЦЭМ!$B$34:$B$777,W$47)+'СЕТ СН'!$G$9+СВЦЭМ!$D$10+'СЕТ СН'!$G$6-'СЕТ СН'!$G$19</f>
        <v>801.55160133000015</v>
      </c>
      <c r="X69" s="37">
        <f>SUMIFS(СВЦЭМ!$C$34:$C$777,СВЦЭМ!$A$34:$A$777,$A69,СВЦЭМ!$B$34:$B$777,X$47)+'СЕТ СН'!$G$9+СВЦЭМ!$D$10+'СЕТ СН'!$G$6-'СЕТ СН'!$G$19</f>
        <v>867.79784116999997</v>
      </c>
      <c r="Y69" s="37">
        <f>SUMIFS(СВЦЭМ!$C$34:$C$777,СВЦЭМ!$A$34:$A$777,$A69,СВЦЭМ!$B$34:$B$777,Y$47)+'СЕТ СН'!$G$9+СВЦЭМ!$D$10+'СЕТ СН'!$G$6-'СЕТ СН'!$G$19</f>
        <v>950.09070082000005</v>
      </c>
    </row>
    <row r="70" spans="1:27" ht="15.75" x14ac:dyDescent="0.2">
      <c r="A70" s="36">
        <f t="shared" si="1"/>
        <v>43123</v>
      </c>
      <c r="B70" s="37">
        <f>SUMIFS(СВЦЭМ!$C$34:$C$777,СВЦЭМ!$A$34:$A$777,$A70,СВЦЭМ!$B$34:$B$777,B$47)+'СЕТ СН'!$G$9+СВЦЭМ!$D$10+'СЕТ СН'!$G$6-'СЕТ СН'!$G$19</f>
        <v>984.77786193999998</v>
      </c>
      <c r="C70" s="37">
        <f>SUMIFS(СВЦЭМ!$C$34:$C$777,СВЦЭМ!$A$34:$A$777,$A70,СВЦЭМ!$B$34:$B$777,C$47)+'СЕТ СН'!$G$9+СВЦЭМ!$D$10+'СЕТ СН'!$G$6-'СЕТ СН'!$G$19</f>
        <v>1031.4187803</v>
      </c>
      <c r="D70" s="37">
        <f>SUMIFS(СВЦЭМ!$C$34:$C$777,СВЦЭМ!$A$34:$A$777,$A70,СВЦЭМ!$B$34:$B$777,D$47)+'СЕТ СН'!$G$9+СВЦЭМ!$D$10+'СЕТ СН'!$G$6-'СЕТ СН'!$G$19</f>
        <v>1074.4040336400003</v>
      </c>
      <c r="E70" s="37">
        <f>SUMIFS(СВЦЭМ!$C$34:$C$777,СВЦЭМ!$A$34:$A$777,$A70,СВЦЭМ!$B$34:$B$777,E$47)+'СЕТ СН'!$G$9+СВЦЭМ!$D$10+'СЕТ СН'!$G$6-'СЕТ СН'!$G$19</f>
        <v>1084.70931217</v>
      </c>
      <c r="F70" s="37">
        <f>SUMIFS(СВЦЭМ!$C$34:$C$777,СВЦЭМ!$A$34:$A$777,$A70,СВЦЭМ!$B$34:$B$777,F$47)+'СЕТ СН'!$G$9+СВЦЭМ!$D$10+'СЕТ СН'!$G$6-'СЕТ СН'!$G$19</f>
        <v>1087.2522978400002</v>
      </c>
      <c r="G70" s="37">
        <f>SUMIFS(СВЦЭМ!$C$34:$C$777,СВЦЭМ!$A$34:$A$777,$A70,СВЦЭМ!$B$34:$B$777,G$47)+'СЕТ СН'!$G$9+СВЦЭМ!$D$10+'СЕТ СН'!$G$6-'СЕТ СН'!$G$19</f>
        <v>1067.9879790700002</v>
      </c>
      <c r="H70" s="37">
        <f>SUMIFS(СВЦЭМ!$C$34:$C$777,СВЦЭМ!$A$34:$A$777,$A70,СВЦЭМ!$B$34:$B$777,H$47)+'СЕТ СН'!$G$9+СВЦЭМ!$D$10+'СЕТ СН'!$G$6-'СЕТ СН'!$G$19</f>
        <v>1011.0623824100002</v>
      </c>
      <c r="I70" s="37">
        <f>SUMIFS(СВЦЭМ!$C$34:$C$777,СВЦЭМ!$A$34:$A$777,$A70,СВЦЭМ!$B$34:$B$777,I$47)+'СЕТ СН'!$G$9+СВЦЭМ!$D$10+'СЕТ СН'!$G$6-'СЕТ СН'!$G$19</f>
        <v>932.04723729000023</v>
      </c>
      <c r="J70" s="37">
        <f>SUMIFS(СВЦЭМ!$C$34:$C$777,СВЦЭМ!$A$34:$A$777,$A70,СВЦЭМ!$B$34:$B$777,J$47)+'СЕТ СН'!$G$9+СВЦЭМ!$D$10+'СЕТ СН'!$G$6-'СЕТ СН'!$G$19</f>
        <v>880.23091332999991</v>
      </c>
      <c r="K70" s="37">
        <f>SUMIFS(СВЦЭМ!$C$34:$C$777,СВЦЭМ!$A$34:$A$777,$A70,СВЦЭМ!$B$34:$B$777,K$47)+'СЕТ СН'!$G$9+СВЦЭМ!$D$10+'СЕТ СН'!$G$6-'СЕТ СН'!$G$19</f>
        <v>799.08974984999998</v>
      </c>
      <c r="L70" s="37">
        <f>SUMIFS(СВЦЭМ!$C$34:$C$777,СВЦЭМ!$A$34:$A$777,$A70,СВЦЭМ!$B$34:$B$777,L$47)+'СЕТ СН'!$G$9+СВЦЭМ!$D$10+'СЕТ СН'!$G$6-'СЕТ СН'!$G$19</f>
        <v>771.90098305000004</v>
      </c>
      <c r="M70" s="37">
        <f>SUMIFS(СВЦЭМ!$C$34:$C$777,СВЦЭМ!$A$34:$A$777,$A70,СВЦЭМ!$B$34:$B$777,M$47)+'СЕТ СН'!$G$9+СВЦЭМ!$D$10+'СЕТ СН'!$G$6-'СЕТ СН'!$G$19</f>
        <v>779.90659480000011</v>
      </c>
      <c r="N70" s="37">
        <f>SUMIFS(СВЦЭМ!$C$34:$C$777,СВЦЭМ!$A$34:$A$777,$A70,СВЦЭМ!$B$34:$B$777,N$47)+'СЕТ СН'!$G$9+СВЦЭМ!$D$10+'СЕТ СН'!$G$6-'СЕТ СН'!$G$19</f>
        <v>799.39066945000002</v>
      </c>
      <c r="O70" s="37">
        <f>SUMIFS(СВЦЭМ!$C$34:$C$777,СВЦЭМ!$A$34:$A$777,$A70,СВЦЭМ!$B$34:$B$777,O$47)+'СЕТ СН'!$G$9+СВЦЭМ!$D$10+'СЕТ СН'!$G$6-'СЕТ СН'!$G$19</f>
        <v>801.1135023999999</v>
      </c>
      <c r="P70" s="37">
        <f>SUMIFS(СВЦЭМ!$C$34:$C$777,СВЦЭМ!$A$34:$A$777,$A70,СВЦЭМ!$B$34:$B$777,P$47)+'СЕТ СН'!$G$9+СВЦЭМ!$D$10+'СЕТ СН'!$G$6-'СЕТ СН'!$G$19</f>
        <v>817.61499105000019</v>
      </c>
      <c r="Q70" s="37">
        <f>SUMIFS(СВЦЭМ!$C$34:$C$777,СВЦЭМ!$A$34:$A$777,$A70,СВЦЭМ!$B$34:$B$777,Q$47)+'СЕТ СН'!$G$9+СВЦЭМ!$D$10+'СЕТ СН'!$G$6-'СЕТ СН'!$G$19</f>
        <v>826.76095349000013</v>
      </c>
      <c r="R70" s="37">
        <f>SUMIFS(СВЦЭМ!$C$34:$C$777,СВЦЭМ!$A$34:$A$777,$A70,СВЦЭМ!$B$34:$B$777,R$47)+'СЕТ СН'!$G$9+СВЦЭМ!$D$10+'СЕТ СН'!$G$6-'СЕТ СН'!$G$19</f>
        <v>827.02924505999988</v>
      </c>
      <c r="S70" s="37">
        <f>SUMIFS(СВЦЭМ!$C$34:$C$777,СВЦЭМ!$A$34:$A$777,$A70,СВЦЭМ!$B$34:$B$777,S$47)+'СЕТ СН'!$G$9+СВЦЭМ!$D$10+'СЕТ СН'!$G$6-'СЕТ СН'!$G$19</f>
        <v>810.95478768999999</v>
      </c>
      <c r="T70" s="37">
        <f>SUMIFS(СВЦЭМ!$C$34:$C$777,СВЦЭМ!$A$34:$A$777,$A70,СВЦЭМ!$B$34:$B$777,T$47)+'СЕТ СН'!$G$9+СВЦЭМ!$D$10+'СЕТ СН'!$G$6-'СЕТ СН'!$G$19</f>
        <v>766.09294287</v>
      </c>
      <c r="U70" s="37">
        <f>SUMIFS(СВЦЭМ!$C$34:$C$777,СВЦЭМ!$A$34:$A$777,$A70,СВЦЭМ!$B$34:$B$777,U$47)+'СЕТ СН'!$G$9+СВЦЭМ!$D$10+'СЕТ СН'!$G$6-'СЕТ СН'!$G$19</f>
        <v>758.75501618999999</v>
      </c>
      <c r="V70" s="37">
        <f>SUMIFS(СВЦЭМ!$C$34:$C$777,СВЦЭМ!$A$34:$A$777,$A70,СВЦЭМ!$B$34:$B$777,V$47)+'СЕТ СН'!$G$9+СВЦЭМ!$D$10+'СЕТ СН'!$G$6-'СЕТ СН'!$G$19</f>
        <v>775.11580341000001</v>
      </c>
      <c r="W70" s="37">
        <f>SUMIFS(СВЦЭМ!$C$34:$C$777,СВЦЭМ!$A$34:$A$777,$A70,СВЦЭМ!$B$34:$B$777,W$47)+'СЕТ СН'!$G$9+СВЦЭМ!$D$10+'СЕТ СН'!$G$6-'СЕТ СН'!$G$19</f>
        <v>783.58023433000005</v>
      </c>
      <c r="X70" s="37">
        <f>SUMIFS(СВЦЭМ!$C$34:$C$777,СВЦЭМ!$A$34:$A$777,$A70,СВЦЭМ!$B$34:$B$777,X$47)+'СЕТ СН'!$G$9+СВЦЭМ!$D$10+'СЕТ СН'!$G$6-'СЕТ СН'!$G$19</f>
        <v>848.33597771000007</v>
      </c>
      <c r="Y70" s="37">
        <f>SUMIFS(СВЦЭМ!$C$34:$C$777,СВЦЭМ!$A$34:$A$777,$A70,СВЦЭМ!$B$34:$B$777,Y$47)+'СЕТ СН'!$G$9+СВЦЭМ!$D$10+'СЕТ СН'!$G$6-'СЕТ СН'!$G$19</f>
        <v>930.34591124999986</v>
      </c>
    </row>
    <row r="71" spans="1:27" ht="15.75" x14ac:dyDescent="0.2">
      <c r="A71" s="36">
        <f t="shared" si="1"/>
        <v>43124</v>
      </c>
      <c r="B71" s="37">
        <f>SUMIFS(СВЦЭМ!$C$34:$C$777,СВЦЭМ!$A$34:$A$777,$A71,СВЦЭМ!$B$34:$B$777,B$47)+'СЕТ СН'!$G$9+СВЦЭМ!$D$10+'СЕТ СН'!$G$6-'СЕТ СН'!$G$19</f>
        <v>1010.7408701399999</v>
      </c>
      <c r="C71" s="37">
        <f>SUMIFS(СВЦЭМ!$C$34:$C$777,СВЦЭМ!$A$34:$A$777,$A71,СВЦЭМ!$B$34:$B$777,C$47)+'СЕТ СН'!$G$9+СВЦЭМ!$D$10+'СЕТ СН'!$G$6-'СЕТ СН'!$G$19</f>
        <v>1060.6569538200001</v>
      </c>
      <c r="D71" s="37">
        <f>SUMIFS(СВЦЭМ!$C$34:$C$777,СВЦЭМ!$A$34:$A$777,$A71,СВЦЭМ!$B$34:$B$777,D$47)+'СЕТ СН'!$G$9+СВЦЭМ!$D$10+'СЕТ СН'!$G$6-'СЕТ СН'!$G$19</f>
        <v>1099.0167867200003</v>
      </c>
      <c r="E71" s="37">
        <f>SUMIFS(СВЦЭМ!$C$34:$C$777,СВЦЭМ!$A$34:$A$777,$A71,СВЦЭМ!$B$34:$B$777,E$47)+'СЕТ СН'!$G$9+СВЦЭМ!$D$10+'СЕТ СН'!$G$6-'СЕТ СН'!$G$19</f>
        <v>1122.6041063900002</v>
      </c>
      <c r="F71" s="37">
        <f>SUMIFS(СВЦЭМ!$C$34:$C$777,СВЦЭМ!$A$34:$A$777,$A71,СВЦЭМ!$B$34:$B$777,F$47)+'СЕТ СН'!$G$9+СВЦЭМ!$D$10+'СЕТ СН'!$G$6-'СЕТ СН'!$G$19</f>
        <v>1114.3480408700002</v>
      </c>
      <c r="G71" s="37">
        <f>SUMIFS(СВЦЭМ!$C$34:$C$777,СВЦЭМ!$A$34:$A$777,$A71,СВЦЭМ!$B$34:$B$777,G$47)+'СЕТ СН'!$G$9+СВЦЭМ!$D$10+'СЕТ СН'!$G$6-'СЕТ СН'!$G$19</f>
        <v>1086.9539934500003</v>
      </c>
      <c r="H71" s="37">
        <f>SUMIFS(СВЦЭМ!$C$34:$C$777,СВЦЭМ!$A$34:$A$777,$A71,СВЦЭМ!$B$34:$B$777,H$47)+'СЕТ СН'!$G$9+СВЦЭМ!$D$10+'СЕТ СН'!$G$6-'СЕТ СН'!$G$19</f>
        <v>1034.6078780299999</v>
      </c>
      <c r="I71" s="37">
        <f>SUMIFS(СВЦЭМ!$C$34:$C$777,СВЦЭМ!$A$34:$A$777,$A71,СВЦЭМ!$B$34:$B$777,I$47)+'СЕТ СН'!$G$9+СВЦЭМ!$D$10+'СЕТ СН'!$G$6-'СЕТ СН'!$G$19</f>
        <v>962.66396187999987</v>
      </c>
      <c r="J71" s="37">
        <f>SUMIFS(СВЦЭМ!$C$34:$C$777,СВЦЭМ!$A$34:$A$777,$A71,СВЦЭМ!$B$34:$B$777,J$47)+'СЕТ СН'!$G$9+СВЦЭМ!$D$10+'СЕТ СН'!$G$6-'СЕТ СН'!$G$19</f>
        <v>903.55177897999999</v>
      </c>
      <c r="K71" s="37">
        <f>SUMIFS(СВЦЭМ!$C$34:$C$777,СВЦЭМ!$A$34:$A$777,$A71,СВЦЭМ!$B$34:$B$777,K$47)+'СЕТ СН'!$G$9+СВЦЭМ!$D$10+'СЕТ СН'!$G$6-'СЕТ СН'!$G$19</f>
        <v>830.3613264899999</v>
      </c>
      <c r="L71" s="37">
        <f>SUMIFS(СВЦЭМ!$C$34:$C$777,СВЦЭМ!$A$34:$A$777,$A71,СВЦЭМ!$B$34:$B$777,L$47)+'СЕТ СН'!$G$9+СВЦЭМ!$D$10+'СЕТ СН'!$G$6-'СЕТ СН'!$G$19</f>
        <v>800.55820561000007</v>
      </c>
      <c r="M71" s="37">
        <f>SUMIFS(СВЦЭМ!$C$34:$C$777,СВЦЭМ!$A$34:$A$777,$A71,СВЦЭМ!$B$34:$B$777,M$47)+'СЕТ СН'!$G$9+СВЦЭМ!$D$10+'СЕТ СН'!$G$6-'СЕТ СН'!$G$19</f>
        <v>808.70944097000017</v>
      </c>
      <c r="N71" s="37">
        <f>SUMIFS(СВЦЭМ!$C$34:$C$777,СВЦЭМ!$A$34:$A$777,$A71,СВЦЭМ!$B$34:$B$777,N$47)+'СЕТ СН'!$G$9+СВЦЭМ!$D$10+'СЕТ СН'!$G$6-'СЕТ СН'!$G$19</f>
        <v>826.07668509000007</v>
      </c>
      <c r="O71" s="37">
        <f>SUMIFS(СВЦЭМ!$C$34:$C$777,СВЦЭМ!$A$34:$A$777,$A71,СВЦЭМ!$B$34:$B$777,O$47)+'СЕТ СН'!$G$9+СВЦЭМ!$D$10+'СЕТ СН'!$G$6-'СЕТ СН'!$G$19</f>
        <v>831.91431103999992</v>
      </c>
      <c r="P71" s="37">
        <f>SUMIFS(СВЦЭМ!$C$34:$C$777,СВЦЭМ!$A$34:$A$777,$A71,СВЦЭМ!$B$34:$B$777,P$47)+'СЕТ СН'!$G$9+СВЦЭМ!$D$10+'СЕТ СН'!$G$6-'СЕТ СН'!$G$19</f>
        <v>843.87836167000012</v>
      </c>
      <c r="Q71" s="37">
        <f>SUMIFS(СВЦЭМ!$C$34:$C$777,СВЦЭМ!$A$34:$A$777,$A71,СВЦЭМ!$B$34:$B$777,Q$47)+'СЕТ СН'!$G$9+СВЦЭМ!$D$10+'СЕТ СН'!$G$6-'СЕТ СН'!$G$19</f>
        <v>850.76822646000016</v>
      </c>
      <c r="R71" s="37">
        <f>SUMIFS(СВЦЭМ!$C$34:$C$777,СВЦЭМ!$A$34:$A$777,$A71,СВЦЭМ!$B$34:$B$777,R$47)+'СЕТ СН'!$G$9+СВЦЭМ!$D$10+'СЕТ СН'!$G$6-'СЕТ СН'!$G$19</f>
        <v>853.8971561699999</v>
      </c>
      <c r="S71" s="37">
        <f>SUMIFS(СВЦЭМ!$C$34:$C$777,СВЦЭМ!$A$34:$A$777,$A71,СВЦЭМ!$B$34:$B$777,S$47)+'СЕТ СН'!$G$9+СВЦЭМ!$D$10+'СЕТ СН'!$G$6-'СЕТ СН'!$G$19</f>
        <v>836.26545742999986</v>
      </c>
      <c r="T71" s="37">
        <f>SUMIFS(СВЦЭМ!$C$34:$C$777,СВЦЭМ!$A$34:$A$777,$A71,СВЦЭМ!$B$34:$B$777,T$47)+'СЕТ СН'!$G$9+СВЦЭМ!$D$10+'СЕТ СН'!$G$6-'СЕТ СН'!$G$19</f>
        <v>792.17800445</v>
      </c>
      <c r="U71" s="37">
        <f>SUMIFS(СВЦЭМ!$C$34:$C$777,СВЦЭМ!$A$34:$A$777,$A71,СВЦЭМ!$B$34:$B$777,U$47)+'СЕТ СН'!$G$9+СВЦЭМ!$D$10+'СЕТ СН'!$G$6-'СЕТ СН'!$G$19</f>
        <v>788.40547798</v>
      </c>
      <c r="V71" s="37">
        <f>SUMIFS(СВЦЭМ!$C$34:$C$777,СВЦЭМ!$A$34:$A$777,$A71,СВЦЭМ!$B$34:$B$777,V$47)+'СЕТ СН'!$G$9+СВЦЭМ!$D$10+'СЕТ СН'!$G$6-'СЕТ СН'!$G$19</f>
        <v>801.69407338000008</v>
      </c>
      <c r="W71" s="37">
        <f>SUMIFS(СВЦЭМ!$C$34:$C$777,СВЦЭМ!$A$34:$A$777,$A71,СВЦЭМ!$B$34:$B$777,W$47)+'СЕТ СН'!$G$9+СВЦЭМ!$D$10+'СЕТ СН'!$G$6-'СЕТ СН'!$G$19</f>
        <v>816.67435226999999</v>
      </c>
      <c r="X71" s="37">
        <f>SUMIFS(СВЦЭМ!$C$34:$C$777,СВЦЭМ!$A$34:$A$777,$A71,СВЦЭМ!$B$34:$B$777,X$47)+'СЕТ СН'!$G$9+СВЦЭМ!$D$10+'СЕТ СН'!$G$6-'СЕТ СН'!$G$19</f>
        <v>878.48944373000006</v>
      </c>
      <c r="Y71" s="37">
        <f>SUMIFS(СВЦЭМ!$C$34:$C$777,СВЦЭМ!$A$34:$A$777,$A71,СВЦЭМ!$B$34:$B$777,Y$47)+'СЕТ СН'!$G$9+СВЦЭМ!$D$10+'СЕТ СН'!$G$6-'СЕТ СН'!$G$19</f>
        <v>956.3721833899998</v>
      </c>
    </row>
    <row r="72" spans="1:27" ht="15.75" x14ac:dyDescent="0.2">
      <c r="A72" s="36">
        <f t="shared" si="1"/>
        <v>43125</v>
      </c>
      <c r="B72" s="37">
        <f>SUMIFS(СВЦЭМ!$C$34:$C$777,СВЦЭМ!$A$34:$A$777,$A72,СВЦЭМ!$B$34:$B$777,B$47)+'СЕТ СН'!$G$9+СВЦЭМ!$D$10+'СЕТ СН'!$G$6-'СЕТ СН'!$G$19</f>
        <v>977.73664006000024</v>
      </c>
      <c r="C72" s="37">
        <f>SUMIFS(СВЦЭМ!$C$34:$C$777,СВЦЭМ!$A$34:$A$777,$A72,СВЦЭМ!$B$34:$B$777,C$47)+'СЕТ СН'!$G$9+СВЦЭМ!$D$10+'СЕТ СН'!$G$6-'СЕТ СН'!$G$19</f>
        <v>1032.5017733600002</v>
      </c>
      <c r="D72" s="37">
        <f>SUMIFS(СВЦЭМ!$C$34:$C$777,СВЦЭМ!$A$34:$A$777,$A72,СВЦЭМ!$B$34:$B$777,D$47)+'СЕТ СН'!$G$9+СВЦЭМ!$D$10+'СЕТ СН'!$G$6-'СЕТ СН'!$G$19</f>
        <v>1066.8783636900002</v>
      </c>
      <c r="E72" s="37">
        <f>SUMIFS(СВЦЭМ!$C$34:$C$777,СВЦЭМ!$A$34:$A$777,$A72,СВЦЭМ!$B$34:$B$777,E$47)+'СЕТ СН'!$G$9+СВЦЭМ!$D$10+'СЕТ СН'!$G$6-'СЕТ СН'!$G$19</f>
        <v>1073.69184176</v>
      </c>
      <c r="F72" s="37">
        <f>SUMIFS(СВЦЭМ!$C$34:$C$777,СВЦЭМ!$A$34:$A$777,$A72,СВЦЭМ!$B$34:$B$777,F$47)+'СЕТ СН'!$G$9+СВЦЭМ!$D$10+'СЕТ СН'!$G$6-'СЕТ СН'!$G$19</f>
        <v>1075.0367632100001</v>
      </c>
      <c r="G72" s="37">
        <f>SUMIFS(СВЦЭМ!$C$34:$C$777,СВЦЭМ!$A$34:$A$777,$A72,СВЦЭМ!$B$34:$B$777,G$47)+'СЕТ СН'!$G$9+СВЦЭМ!$D$10+'СЕТ СН'!$G$6-'СЕТ СН'!$G$19</f>
        <v>1059.6252177700003</v>
      </c>
      <c r="H72" s="37">
        <f>SUMIFS(СВЦЭМ!$C$34:$C$777,СВЦЭМ!$A$34:$A$777,$A72,СВЦЭМ!$B$34:$B$777,H$47)+'СЕТ СН'!$G$9+СВЦЭМ!$D$10+'СЕТ СН'!$G$6-'СЕТ СН'!$G$19</f>
        <v>1007.9200661399999</v>
      </c>
      <c r="I72" s="37">
        <f>SUMIFS(СВЦЭМ!$C$34:$C$777,СВЦЭМ!$A$34:$A$777,$A72,СВЦЭМ!$B$34:$B$777,I$47)+'СЕТ СН'!$G$9+СВЦЭМ!$D$10+'СЕТ СН'!$G$6-'СЕТ СН'!$G$19</f>
        <v>945.80255357000021</v>
      </c>
      <c r="J72" s="37">
        <f>SUMIFS(СВЦЭМ!$C$34:$C$777,СВЦЭМ!$A$34:$A$777,$A72,СВЦЭМ!$B$34:$B$777,J$47)+'СЕТ СН'!$G$9+СВЦЭМ!$D$10+'СЕТ СН'!$G$6-'СЕТ СН'!$G$19</f>
        <v>899.57914397999991</v>
      </c>
      <c r="K72" s="37">
        <f>SUMIFS(СВЦЭМ!$C$34:$C$777,СВЦЭМ!$A$34:$A$777,$A72,СВЦЭМ!$B$34:$B$777,K$47)+'СЕТ СН'!$G$9+СВЦЭМ!$D$10+'СЕТ СН'!$G$6-'СЕТ СН'!$G$19</f>
        <v>841.74488615999996</v>
      </c>
      <c r="L72" s="37">
        <f>SUMIFS(СВЦЭМ!$C$34:$C$777,СВЦЭМ!$A$34:$A$777,$A72,СВЦЭМ!$B$34:$B$777,L$47)+'СЕТ СН'!$G$9+СВЦЭМ!$D$10+'СЕТ СН'!$G$6-'СЕТ СН'!$G$19</f>
        <v>823.22157542000002</v>
      </c>
      <c r="M72" s="37">
        <f>SUMIFS(СВЦЭМ!$C$34:$C$777,СВЦЭМ!$A$34:$A$777,$A72,СВЦЭМ!$B$34:$B$777,M$47)+'СЕТ СН'!$G$9+СВЦЭМ!$D$10+'СЕТ СН'!$G$6-'СЕТ СН'!$G$19</f>
        <v>829.04875630000004</v>
      </c>
      <c r="N72" s="37">
        <f>SUMIFS(СВЦЭМ!$C$34:$C$777,СВЦЭМ!$A$34:$A$777,$A72,СВЦЭМ!$B$34:$B$777,N$47)+'СЕТ СН'!$G$9+СВЦЭМ!$D$10+'СЕТ СН'!$G$6-'СЕТ СН'!$G$19</f>
        <v>833.04622356000016</v>
      </c>
      <c r="O72" s="37">
        <f>SUMIFS(СВЦЭМ!$C$34:$C$777,СВЦЭМ!$A$34:$A$777,$A72,СВЦЭМ!$B$34:$B$777,O$47)+'СЕТ СН'!$G$9+СВЦЭМ!$D$10+'СЕТ СН'!$G$6-'СЕТ СН'!$G$19</f>
        <v>832.17509445000007</v>
      </c>
      <c r="P72" s="37">
        <f>SUMIFS(СВЦЭМ!$C$34:$C$777,СВЦЭМ!$A$34:$A$777,$A72,СВЦЭМ!$B$34:$B$777,P$47)+'СЕТ СН'!$G$9+СВЦЭМ!$D$10+'СЕТ СН'!$G$6-'СЕТ СН'!$G$19</f>
        <v>840.92870381</v>
      </c>
      <c r="Q72" s="37">
        <f>SUMIFS(СВЦЭМ!$C$34:$C$777,СВЦЭМ!$A$34:$A$777,$A72,СВЦЭМ!$B$34:$B$777,Q$47)+'СЕТ СН'!$G$9+СВЦЭМ!$D$10+'СЕТ СН'!$G$6-'СЕТ СН'!$G$19</f>
        <v>843.09945591999997</v>
      </c>
      <c r="R72" s="37">
        <f>SUMIFS(СВЦЭМ!$C$34:$C$777,СВЦЭМ!$A$34:$A$777,$A72,СВЦЭМ!$B$34:$B$777,R$47)+'СЕТ СН'!$G$9+СВЦЭМ!$D$10+'СЕТ СН'!$G$6-'СЕТ СН'!$G$19</f>
        <v>851.30706264000003</v>
      </c>
      <c r="S72" s="37">
        <f>SUMIFS(СВЦЭМ!$C$34:$C$777,СВЦЭМ!$A$34:$A$777,$A72,СВЦЭМ!$B$34:$B$777,S$47)+'СЕТ СН'!$G$9+СВЦЭМ!$D$10+'СЕТ СН'!$G$6-'СЕТ СН'!$G$19</f>
        <v>842.85702021999998</v>
      </c>
      <c r="T72" s="37">
        <f>SUMIFS(СВЦЭМ!$C$34:$C$777,СВЦЭМ!$A$34:$A$777,$A72,СВЦЭМ!$B$34:$B$777,T$47)+'СЕТ СН'!$G$9+СВЦЭМ!$D$10+'СЕТ СН'!$G$6-'СЕТ СН'!$G$19</f>
        <v>829.49328197000011</v>
      </c>
      <c r="U72" s="37">
        <f>SUMIFS(СВЦЭМ!$C$34:$C$777,СВЦЭМ!$A$34:$A$777,$A72,СВЦЭМ!$B$34:$B$777,U$47)+'СЕТ СН'!$G$9+СВЦЭМ!$D$10+'СЕТ СН'!$G$6-'СЕТ СН'!$G$19</f>
        <v>822.96106365999992</v>
      </c>
      <c r="V72" s="37">
        <f>SUMIFS(СВЦЭМ!$C$34:$C$777,СВЦЭМ!$A$34:$A$777,$A72,СВЦЭМ!$B$34:$B$777,V$47)+'СЕТ СН'!$G$9+СВЦЭМ!$D$10+'СЕТ СН'!$G$6-'СЕТ СН'!$G$19</f>
        <v>826.16997888999992</v>
      </c>
      <c r="W72" s="37">
        <f>SUMIFS(СВЦЭМ!$C$34:$C$777,СВЦЭМ!$A$34:$A$777,$A72,СВЦЭМ!$B$34:$B$777,W$47)+'СЕТ СН'!$G$9+СВЦЭМ!$D$10+'СЕТ СН'!$G$6-'СЕТ СН'!$G$19</f>
        <v>829.72738268000001</v>
      </c>
      <c r="X72" s="37">
        <f>SUMIFS(СВЦЭМ!$C$34:$C$777,СВЦЭМ!$A$34:$A$777,$A72,СВЦЭМ!$B$34:$B$777,X$47)+'СЕТ СН'!$G$9+СВЦЭМ!$D$10+'СЕТ СН'!$G$6-'СЕТ СН'!$G$19</f>
        <v>874.85482949999994</v>
      </c>
      <c r="Y72" s="37">
        <f>SUMIFS(СВЦЭМ!$C$34:$C$777,СВЦЭМ!$A$34:$A$777,$A72,СВЦЭМ!$B$34:$B$777,Y$47)+'СЕТ СН'!$G$9+СВЦЭМ!$D$10+'СЕТ СН'!$G$6-'СЕТ СН'!$G$19</f>
        <v>945.2039087500001</v>
      </c>
    </row>
    <row r="73" spans="1:27" ht="15.75" x14ac:dyDescent="0.2">
      <c r="A73" s="36">
        <f t="shared" si="1"/>
        <v>43126</v>
      </c>
      <c r="B73" s="37">
        <f>SUMIFS(СВЦЭМ!$C$34:$C$777,СВЦЭМ!$A$34:$A$777,$A73,СВЦЭМ!$B$34:$B$777,B$47)+'СЕТ СН'!$G$9+СВЦЭМ!$D$10+'СЕТ СН'!$G$6-'СЕТ СН'!$G$19</f>
        <v>966.66012368999998</v>
      </c>
      <c r="C73" s="37">
        <f>SUMIFS(СВЦЭМ!$C$34:$C$777,СВЦЭМ!$A$34:$A$777,$A73,СВЦЭМ!$B$34:$B$777,C$47)+'СЕТ СН'!$G$9+СВЦЭМ!$D$10+'СЕТ СН'!$G$6-'СЕТ СН'!$G$19</f>
        <v>1016.7002578599999</v>
      </c>
      <c r="D73" s="37">
        <f>SUMIFS(СВЦЭМ!$C$34:$C$777,СВЦЭМ!$A$34:$A$777,$A73,СВЦЭМ!$B$34:$B$777,D$47)+'СЕТ СН'!$G$9+СВЦЭМ!$D$10+'СЕТ СН'!$G$6-'СЕТ СН'!$G$19</f>
        <v>1053.0540572300001</v>
      </c>
      <c r="E73" s="37">
        <f>SUMIFS(СВЦЭМ!$C$34:$C$777,СВЦЭМ!$A$34:$A$777,$A73,СВЦЭМ!$B$34:$B$777,E$47)+'СЕТ СН'!$G$9+СВЦЭМ!$D$10+'СЕТ СН'!$G$6-'СЕТ СН'!$G$19</f>
        <v>1067.9417622300002</v>
      </c>
      <c r="F73" s="37">
        <f>SUMIFS(СВЦЭМ!$C$34:$C$777,СВЦЭМ!$A$34:$A$777,$A73,СВЦЭМ!$B$34:$B$777,F$47)+'СЕТ СН'!$G$9+СВЦЭМ!$D$10+'СЕТ СН'!$G$6-'СЕТ СН'!$G$19</f>
        <v>1062.93081661</v>
      </c>
      <c r="G73" s="37">
        <f>SUMIFS(СВЦЭМ!$C$34:$C$777,СВЦЭМ!$A$34:$A$777,$A73,СВЦЭМ!$B$34:$B$777,G$47)+'СЕТ СН'!$G$9+СВЦЭМ!$D$10+'СЕТ СН'!$G$6-'СЕТ СН'!$G$19</f>
        <v>1039.8335424100001</v>
      </c>
      <c r="H73" s="37">
        <f>SUMIFS(СВЦЭМ!$C$34:$C$777,СВЦЭМ!$A$34:$A$777,$A73,СВЦЭМ!$B$34:$B$777,H$47)+'СЕТ СН'!$G$9+СВЦЭМ!$D$10+'СЕТ СН'!$G$6-'СЕТ СН'!$G$19</f>
        <v>984.03809076000005</v>
      </c>
      <c r="I73" s="37">
        <f>SUMIFS(СВЦЭМ!$C$34:$C$777,СВЦЭМ!$A$34:$A$777,$A73,СВЦЭМ!$B$34:$B$777,I$47)+'СЕТ СН'!$G$9+СВЦЭМ!$D$10+'СЕТ СН'!$G$6-'СЕТ СН'!$G$19</f>
        <v>925.43781522999996</v>
      </c>
      <c r="J73" s="37">
        <f>SUMIFS(СВЦЭМ!$C$34:$C$777,СВЦЭМ!$A$34:$A$777,$A73,СВЦЭМ!$B$34:$B$777,J$47)+'СЕТ СН'!$G$9+СВЦЭМ!$D$10+'СЕТ СН'!$G$6-'СЕТ СН'!$G$19</f>
        <v>881.70931631000019</v>
      </c>
      <c r="K73" s="37">
        <f>SUMIFS(СВЦЭМ!$C$34:$C$777,СВЦЭМ!$A$34:$A$777,$A73,СВЦЭМ!$B$34:$B$777,K$47)+'СЕТ СН'!$G$9+СВЦЭМ!$D$10+'СЕТ СН'!$G$6-'СЕТ СН'!$G$19</f>
        <v>810.44808236999995</v>
      </c>
      <c r="L73" s="37">
        <f>SUMIFS(СВЦЭМ!$C$34:$C$777,СВЦЭМ!$A$34:$A$777,$A73,СВЦЭМ!$B$34:$B$777,L$47)+'СЕТ СН'!$G$9+СВЦЭМ!$D$10+'СЕТ СН'!$G$6-'СЕТ СН'!$G$19</f>
        <v>779.99303567000004</v>
      </c>
      <c r="M73" s="37">
        <f>SUMIFS(СВЦЭМ!$C$34:$C$777,СВЦЭМ!$A$34:$A$777,$A73,СВЦЭМ!$B$34:$B$777,M$47)+'СЕТ СН'!$G$9+СВЦЭМ!$D$10+'СЕТ СН'!$G$6-'СЕТ СН'!$G$19</f>
        <v>795.18808487000013</v>
      </c>
      <c r="N73" s="37">
        <f>SUMIFS(СВЦЭМ!$C$34:$C$777,СВЦЭМ!$A$34:$A$777,$A73,СВЦЭМ!$B$34:$B$777,N$47)+'СЕТ СН'!$G$9+СВЦЭМ!$D$10+'СЕТ СН'!$G$6-'СЕТ СН'!$G$19</f>
        <v>806.90157155999998</v>
      </c>
      <c r="O73" s="37">
        <f>SUMIFS(СВЦЭМ!$C$34:$C$777,СВЦЭМ!$A$34:$A$777,$A73,СВЦЭМ!$B$34:$B$777,O$47)+'СЕТ СН'!$G$9+СВЦЭМ!$D$10+'СЕТ СН'!$G$6-'СЕТ СН'!$G$19</f>
        <v>812.26561595999999</v>
      </c>
      <c r="P73" s="37">
        <f>SUMIFS(СВЦЭМ!$C$34:$C$777,СВЦЭМ!$A$34:$A$777,$A73,СВЦЭМ!$B$34:$B$777,P$47)+'СЕТ СН'!$G$9+СВЦЭМ!$D$10+'СЕТ СН'!$G$6-'СЕТ СН'!$G$19</f>
        <v>824.10527726999987</v>
      </c>
      <c r="Q73" s="37">
        <f>SUMIFS(СВЦЭМ!$C$34:$C$777,СВЦЭМ!$A$34:$A$777,$A73,СВЦЭМ!$B$34:$B$777,Q$47)+'СЕТ СН'!$G$9+СВЦЭМ!$D$10+'СЕТ СН'!$G$6-'СЕТ СН'!$G$19</f>
        <v>832.93594048000011</v>
      </c>
      <c r="R73" s="37">
        <f>SUMIFS(СВЦЭМ!$C$34:$C$777,СВЦЭМ!$A$34:$A$777,$A73,СВЦЭМ!$B$34:$B$777,R$47)+'СЕТ СН'!$G$9+СВЦЭМ!$D$10+'СЕТ СН'!$G$6-'СЕТ СН'!$G$19</f>
        <v>836.90474856000003</v>
      </c>
      <c r="S73" s="37">
        <f>SUMIFS(СВЦЭМ!$C$34:$C$777,СВЦЭМ!$A$34:$A$777,$A73,СВЦЭМ!$B$34:$B$777,S$47)+'СЕТ СН'!$G$9+СВЦЭМ!$D$10+'СЕТ СН'!$G$6-'СЕТ СН'!$G$19</f>
        <v>824.66087624999989</v>
      </c>
      <c r="T73" s="37">
        <f>SUMIFS(СВЦЭМ!$C$34:$C$777,СВЦЭМ!$A$34:$A$777,$A73,СВЦЭМ!$B$34:$B$777,T$47)+'СЕТ СН'!$G$9+СВЦЭМ!$D$10+'СЕТ СН'!$G$6-'СЕТ СН'!$G$19</f>
        <v>788.04085638999993</v>
      </c>
      <c r="U73" s="37">
        <f>SUMIFS(СВЦЭМ!$C$34:$C$777,СВЦЭМ!$A$34:$A$777,$A73,СВЦЭМ!$B$34:$B$777,U$47)+'СЕТ СН'!$G$9+СВЦЭМ!$D$10+'СЕТ СН'!$G$6-'СЕТ СН'!$G$19</f>
        <v>779.81797025000003</v>
      </c>
      <c r="V73" s="37">
        <f>SUMIFS(СВЦЭМ!$C$34:$C$777,СВЦЭМ!$A$34:$A$777,$A73,СВЦЭМ!$B$34:$B$777,V$47)+'СЕТ СН'!$G$9+СВЦЭМ!$D$10+'СЕТ СН'!$G$6-'СЕТ СН'!$G$19</f>
        <v>792.92581424000002</v>
      </c>
      <c r="W73" s="37">
        <f>SUMIFS(СВЦЭМ!$C$34:$C$777,СВЦЭМ!$A$34:$A$777,$A73,СВЦЭМ!$B$34:$B$777,W$47)+'СЕТ СН'!$G$9+СВЦЭМ!$D$10+'СЕТ СН'!$G$6-'СЕТ СН'!$G$19</f>
        <v>814.21699004000004</v>
      </c>
      <c r="X73" s="37">
        <f>SUMIFS(СВЦЭМ!$C$34:$C$777,СВЦЭМ!$A$34:$A$777,$A73,СВЦЭМ!$B$34:$B$777,X$47)+'СЕТ СН'!$G$9+СВЦЭМ!$D$10+'СЕТ СН'!$G$6-'СЕТ СН'!$G$19</f>
        <v>874.72866310999996</v>
      </c>
      <c r="Y73" s="37">
        <f>SUMIFS(СВЦЭМ!$C$34:$C$777,СВЦЭМ!$A$34:$A$777,$A73,СВЦЭМ!$B$34:$B$777,Y$47)+'СЕТ СН'!$G$9+СВЦЭМ!$D$10+'СЕТ СН'!$G$6-'СЕТ СН'!$G$19</f>
        <v>958.39352691000011</v>
      </c>
    </row>
    <row r="74" spans="1:27" ht="15.75" x14ac:dyDescent="0.2">
      <c r="A74" s="36">
        <f t="shared" si="1"/>
        <v>43127</v>
      </c>
      <c r="B74" s="37">
        <f>SUMIFS(СВЦЭМ!$C$34:$C$777,СВЦЭМ!$A$34:$A$777,$A74,СВЦЭМ!$B$34:$B$777,B$47)+'СЕТ СН'!$G$9+СВЦЭМ!$D$10+'СЕТ СН'!$G$6-'СЕТ СН'!$G$19</f>
        <v>947.39319737999983</v>
      </c>
      <c r="C74" s="37">
        <f>SUMIFS(СВЦЭМ!$C$34:$C$777,СВЦЭМ!$A$34:$A$777,$A74,СВЦЭМ!$B$34:$B$777,C$47)+'СЕТ СН'!$G$9+СВЦЭМ!$D$10+'СЕТ СН'!$G$6-'СЕТ СН'!$G$19</f>
        <v>982.67018051000002</v>
      </c>
      <c r="D74" s="37">
        <f>SUMIFS(СВЦЭМ!$C$34:$C$777,СВЦЭМ!$A$34:$A$777,$A74,СВЦЭМ!$B$34:$B$777,D$47)+'СЕТ СН'!$G$9+СВЦЭМ!$D$10+'СЕТ СН'!$G$6-'СЕТ СН'!$G$19</f>
        <v>1053.2270022900002</v>
      </c>
      <c r="E74" s="37">
        <f>SUMIFS(СВЦЭМ!$C$34:$C$777,СВЦЭМ!$A$34:$A$777,$A74,СВЦЭМ!$B$34:$B$777,E$47)+'СЕТ СН'!$G$9+СВЦЭМ!$D$10+'СЕТ СН'!$G$6-'СЕТ СН'!$G$19</f>
        <v>1064.1937556500002</v>
      </c>
      <c r="F74" s="37">
        <f>SUMIFS(СВЦЭМ!$C$34:$C$777,СВЦЭМ!$A$34:$A$777,$A74,СВЦЭМ!$B$34:$B$777,F$47)+'СЕТ СН'!$G$9+СВЦЭМ!$D$10+'СЕТ СН'!$G$6-'СЕТ СН'!$G$19</f>
        <v>1055.5380374200004</v>
      </c>
      <c r="G74" s="37">
        <f>SUMIFS(СВЦЭМ!$C$34:$C$777,СВЦЭМ!$A$34:$A$777,$A74,СВЦЭМ!$B$34:$B$777,G$47)+'СЕТ СН'!$G$9+СВЦЭМ!$D$10+'СЕТ СН'!$G$6-'СЕТ СН'!$G$19</f>
        <v>1050.82498033</v>
      </c>
      <c r="H74" s="37">
        <f>SUMIFS(СВЦЭМ!$C$34:$C$777,СВЦЭМ!$A$34:$A$777,$A74,СВЦЭМ!$B$34:$B$777,H$47)+'СЕТ СН'!$G$9+СВЦЭМ!$D$10+'СЕТ СН'!$G$6-'СЕТ СН'!$G$19</f>
        <v>1022.9833340399999</v>
      </c>
      <c r="I74" s="37">
        <f>SUMIFS(СВЦЭМ!$C$34:$C$777,СВЦЭМ!$A$34:$A$777,$A74,СВЦЭМ!$B$34:$B$777,I$47)+'СЕТ СН'!$G$9+СВЦЭМ!$D$10+'СЕТ СН'!$G$6-'СЕТ СН'!$G$19</f>
        <v>958.90586891999999</v>
      </c>
      <c r="J74" s="37">
        <f>SUMIFS(СВЦЭМ!$C$34:$C$777,СВЦЭМ!$A$34:$A$777,$A74,СВЦЭМ!$B$34:$B$777,J$47)+'СЕТ СН'!$G$9+СВЦЭМ!$D$10+'СЕТ СН'!$G$6-'СЕТ СН'!$G$19</f>
        <v>897.40657441000019</v>
      </c>
      <c r="K74" s="37">
        <f>SUMIFS(СВЦЭМ!$C$34:$C$777,СВЦЭМ!$A$34:$A$777,$A74,СВЦЭМ!$B$34:$B$777,K$47)+'СЕТ СН'!$G$9+СВЦЭМ!$D$10+'СЕТ СН'!$G$6-'СЕТ СН'!$G$19</f>
        <v>841.71252493000009</v>
      </c>
      <c r="L74" s="37">
        <f>SUMIFS(СВЦЭМ!$C$34:$C$777,СВЦЭМ!$A$34:$A$777,$A74,СВЦЭМ!$B$34:$B$777,L$47)+'СЕТ СН'!$G$9+СВЦЭМ!$D$10+'СЕТ СН'!$G$6-'СЕТ СН'!$G$19</f>
        <v>815.05052450000005</v>
      </c>
      <c r="M74" s="37">
        <f>SUMIFS(СВЦЭМ!$C$34:$C$777,СВЦЭМ!$A$34:$A$777,$A74,СВЦЭМ!$B$34:$B$777,M$47)+'СЕТ СН'!$G$9+СВЦЭМ!$D$10+'СЕТ СН'!$G$6-'СЕТ СН'!$G$19</f>
        <v>808.7699402500001</v>
      </c>
      <c r="N74" s="37">
        <f>SUMIFS(СВЦЭМ!$C$34:$C$777,СВЦЭМ!$A$34:$A$777,$A74,СВЦЭМ!$B$34:$B$777,N$47)+'СЕТ СН'!$G$9+СВЦЭМ!$D$10+'СЕТ СН'!$G$6-'СЕТ СН'!$G$19</f>
        <v>821.19362173000002</v>
      </c>
      <c r="O74" s="37">
        <f>SUMIFS(СВЦЭМ!$C$34:$C$777,СВЦЭМ!$A$34:$A$777,$A74,СВЦЭМ!$B$34:$B$777,O$47)+'СЕТ СН'!$G$9+СВЦЭМ!$D$10+'СЕТ СН'!$G$6-'СЕТ СН'!$G$19</f>
        <v>830.55861828000013</v>
      </c>
      <c r="P74" s="37">
        <f>SUMIFS(СВЦЭМ!$C$34:$C$777,СВЦЭМ!$A$34:$A$777,$A74,СВЦЭМ!$B$34:$B$777,P$47)+'СЕТ СН'!$G$9+СВЦЭМ!$D$10+'СЕТ СН'!$G$6-'СЕТ СН'!$G$19</f>
        <v>850.11848186999998</v>
      </c>
      <c r="Q74" s="37">
        <f>SUMIFS(СВЦЭМ!$C$34:$C$777,СВЦЭМ!$A$34:$A$777,$A74,СВЦЭМ!$B$34:$B$777,Q$47)+'СЕТ СН'!$G$9+СВЦЭМ!$D$10+'СЕТ СН'!$G$6-'СЕТ СН'!$G$19</f>
        <v>858.26179876999993</v>
      </c>
      <c r="R74" s="37">
        <f>SUMIFS(СВЦЭМ!$C$34:$C$777,СВЦЭМ!$A$34:$A$777,$A74,СВЦЭМ!$B$34:$B$777,R$47)+'СЕТ СН'!$G$9+СВЦЭМ!$D$10+'СЕТ СН'!$G$6-'СЕТ СН'!$G$19</f>
        <v>865.67575591000002</v>
      </c>
      <c r="S74" s="37">
        <f>SUMIFS(СВЦЭМ!$C$34:$C$777,СВЦЭМ!$A$34:$A$777,$A74,СВЦЭМ!$B$34:$B$777,S$47)+'СЕТ СН'!$G$9+СВЦЭМ!$D$10+'СЕТ СН'!$G$6-'СЕТ СН'!$G$19</f>
        <v>846.42028431000006</v>
      </c>
      <c r="T74" s="37">
        <f>SUMIFS(СВЦЭМ!$C$34:$C$777,СВЦЭМ!$A$34:$A$777,$A74,СВЦЭМ!$B$34:$B$777,T$47)+'СЕТ СН'!$G$9+СВЦЭМ!$D$10+'СЕТ СН'!$G$6-'СЕТ СН'!$G$19</f>
        <v>803.92987248999987</v>
      </c>
      <c r="U74" s="37">
        <f>SUMIFS(СВЦЭМ!$C$34:$C$777,СВЦЭМ!$A$34:$A$777,$A74,СВЦЭМ!$B$34:$B$777,U$47)+'СЕТ СН'!$G$9+СВЦЭМ!$D$10+'СЕТ СН'!$G$6-'СЕТ СН'!$G$19</f>
        <v>797.76669780000009</v>
      </c>
      <c r="V74" s="37">
        <f>SUMIFS(СВЦЭМ!$C$34:$C$777,СВЦЭМ!$A$34:$A$777,$A74,СВЦЭМ!$B$34:$B$777,V$47)+'СЕТ СН'!$G$9+СВЦЭМ!$D$10+'СЕТ СН'!$G$6-'СЕТ СН'!$G$19</f>
        <v>805.83845745999986</v>
      </c>
      <c r="W74" s="37">
        <f>SUMIFS(СВЦЭМ!$C$34:$C$777,СВЦЭМ!$A$34:$A$777,$A74,СВЦЭМ!$B$34:$B$777,W$47)+'СЕТ СН'!$G$9+СВЦЭМ!$D$10+'СЕТ СН'!$G$6-'СЕТ СН'!$G$19</f>
        <v>815.4521222699999</v>
      </c>
      <c r="X74" s="37">
        <f>SUMIFS(СВЦЭМ!$C$34:$C$777,СВЦЭМ!$A$34:$A$777,$A74,СВЦЭМ!$B$34:$B$777,X$47)+'СЕТ СН'!$G$9+СВЦЭМ!$D$10+'СЕТ СН'!$G$6-'СЕТ СН'!$G$19</f>
        <v>838.05475824000007</v>
      </c>
      <c r="Y74" s="37">
        <f>SUMIFS(СВЦЭМ!$C$34:$C$777,СВЦЭМ!$A$34:$A$777,$A74,СВЦЭМ!$B$34:$B$777,Y$47)+'СЕТ СН'!$G$9+СВЦЭМ!$D$10+'СЕТ СН'!$G$6-'СЕТ СН'!$G$19</f>
        <v>904.23308921000023</v>
      </c>
    </row>
    <row r="75" spans="1:27" ht="15.75" x14ac:dyDescent="0.2">
      <c r="A75" s="36">
        <f t="shared" si="1"/>
        <v>43128</v>
      </c>
      <c r="B75" s="37">
        <f>SUMIFS(СВЦЭМ!$C$34:$C$777,СВЦЭМ!$A$34:$A$777,$A75,СВЦЭМ!$B$34:$B$777,B$47)+'СЕТ СН'!$G$9+СВЦЭМ!$D$10+'СЕТ СН'!$G$6-'СЕТ СН'!$G$19</f>
        <v>971.2067274499999</v>
      </c>
      <c r="C75" s="37">
        <f>SUMIFS(СВЦЭМ!$C$34:$C$777,СВЦЭМ!$A$34:$A$777,$A75,СВЦЭМ!$B$34:$B$777,C$47)+'СЕТ СН'!$G$9+СВЦЭМ!$D$10+'СЕТ СН'!$G$6-'СЕТ СН'!$G$19</f>
        <v>1006.7467244100002</v>
      </c>
      <c r="D75" s="37">
        <f>SUMIFS(СВЦЭМ!$C$34:$C$777,СВЦЭМ!$A$34:$A$777,$A75,СВЦЭМ!$B$34:$B$777,D$47)+'СЕТ СН'!$G$9+СВЦЭМ!$D$10+'СЕТ СН'!$G$6-'СЕТ СН'!$G$19</f>
        <v>1064.0704683500003</v>
      </c>
      <c r="E75" s="37">
        <f>SUMIFS(СВЦЭМ!$C$34:$C$777,СВЦЭМ!$A$34:$A$777,$A75,СВЦЭМ!$B$34:$B$777,E$47)+'СЕТ СН'!$G$9+СВЦЭМ!$D$10+'СЕТ СН'!$G$6-'СЕТ СН'!$G$19</f>
        <v>1082.9187200599999</v>
      </c>
      <c r="F75" s="37">
        <f>SUMIFS(СВЦЭМ!$C$34:$C$777,СВЦЭМ!$A$34:$A$777,$A75,СВЦЭМ!$B$34:$B$777,F$47)+'СЕТ СН'!$G$9+СВЦЭМ!$D$10+'СЕТ СН'!$G$6-'СЕТ СН'!$G$19</f>
        <v>1086.6418030500004</v>
      </c>
      <c r="G75" s="37">
        <f>SUMIFS(СВЦЭМ!$C$34:$C$777,СВЦЭМ!$A$34:$A$777,$A75,СВЦЭМ!$B$34:$B$777,G$47)+'СЕТ СН'!$G$9+СВЦЭМ!$D$10+'СЕТ СН'!$G$6-'СЕТ СН'!$G$19</f>
        <v>1079.6300965</v>
      </c>
      <c r="H75" s="37">
        <f>SUMIFS(СВЦЭМ!$C$34:$C$777,СВЦЭМ!$A$34:$A$777,$A75,СВЦЭМ!$B$34:$B$777,H$47)+'СЕТ СН'!$G$9+СВЦЭМ!$D$10+'СЕТ СН'!$G$6-'СЕТ СН'!$G$19</f>
        <v>1046.89217199</v>
      </c>
      <c r="I75" s="37">
        <f>SUMIFS(СВЦЭМ!$C$34:$C$777,СВЦЭМ!$A$34:$A$777,$A75,СВЦЭМ!$B$34:$B$777,I$47)+'СЕТ СН'!$G$9+СВЦЭМ!$D$10+'СЕТ СН'!$G$6-'СЕТ СН'!$G$19</f>
        <v>988.8551909800002</v>
      </c>
      <c r="J75" s="37">
        <f>SUMIFS(СВЦЭМ!$C$34:$C$777,СВЦЭМ!$A$34:$A$777,$A75,СВЦЭМ!$B$34:$B$777,J$47)+'СЕТ СН'!$G$9+СВЦЭМ!$D$10+'СЕТ СН'!$G$6-'СЕТ СН'!$G$19</f>
        <v>919.88694814999997</v>
      </c>
      <c r="K75" s="37">
        <f>SUMIFS(СВЦЭМ!$C$34:$C$777,СВЦЭМ!$A$34:$A$777,$A75,СВЦЭМ!$B$34:$B$777,K$47)+'СЕТ СН'!$G$9+СВЦЭМ!$D$10+'СЕТ СН'!$G$6-'СЕТ СН'!$G$19</f>
        <v>859.58162611</v>
      </c>
      <c r="L75" s="37">
        <f>SUMIFS(СВЦЭМ!$C$34:$C$777,СВЦЭМ!$A$34:$A$777,$A75,СВЦЭМ!$B$34:$B$777,L$47)+'СЕТ СН'!$G$9+СВЦЭМ!$D$10+'СЕТ СН'!$G$6-'СЕТ СН'!$G$19</f>
        <v>826.06121126999994</v>
      </c>
      <c r="M75" s="37">
        <f>SUMIFS(СВЦЭМ!$C$34:$C$777,СВЦЭМ!$A$34:$A$777,$A75,СВЦЭМ!$B$34:$B$777,M$47)+'СЕТ СН'!$G$9+СВЦЭМ!$D$10+'СЕТ СН'!$G$6-'СЕТ СН'!$G$19</f>
        <v>820.78186136000011</v>
      </c>
      <c r="N75" s="37">
        <f>SUMIFS(СВЦЭМ!$C$34:$C$777,СВЦЭМ!$A$34:$A$777,$A75,СВЦЭМ!$B$34:$B$777,N$47)+'СЕТ СН'!$G$9+СВЦЭМ!$D$10+'СЕТ СН'!$G$6-'СЕТ СН'!$G$19</f>
        <v>830.52109295000002</v>
      </c>
      <c r="O75" s="37">
        <f>SUMIFS(СВЦЭМ!$C$34:$C$777,СВЦЭМ!$A$34:$A$777,$A75,СВЦЭМ!$B$34:$B$777,O$47)+'СЕТ СН'!$G$9+СВЦЭМ!$D$10+'СЕТ СН'!$G$6-'СЕТ СН'!$G$19</f>
        <v>839.92928303999986</v>
      </c>
      <c r="P75" s="37">
        <f>SUMIFS(СВЦЭМ!$C$34:$C$777,СВЦЭМ!$A$34:$A$777,$A75,СВЦЭМ!$B$34:$B$777,P$47)+'СЕТ СН'!$G$9+СВЦЭМ!$D$10+'СЕТ СН'!$G$6-'СЕТ СН'!$G$19</f>
        <v>848.7739347800001</v>
      </c>
      <c r="Q75" s="37">
        <f>SUMIFS(СВЦЭМ!$C$34:$C$777,СВЦЭМ!$A$34:$A$777,$A75,СВЦЭМ!$B$34:$B$777,Q$47)+'СЕТ СН'!$G$9+СВЦЭМ!$D$10+'СЕТ СН'!$G$6-'СЕТ СН'!$G$19</f>
        <v>866.78594375</v>
      </c>
      <c r="R75" s="37">
        <f>SUMIFS(СВЦЭМ!$C$34:$C$777,СВЦЭМ!$A$34:$A$777,$A75,СВЦЭМ!$B$34:$B$777,R$47)+'СЕТ СН'!$G$9+СВЦЭМ!$D$10+'СЕТ СН'!$G$6-'СЕТ СН'!$G$19</f>
        <v>871.58824302000005</v>
      </c>
      <c r="S75" s="37">
        <f>SUMIFS(СВЦЭМ!$C$34:$C$777,СВЦЭМ!$A$34:$A$777,$A75,СВЦЭМ!$B$34:$B$777,S$47)+'СЕТ СН'!$G$9+СВЦЭМ!$D$10+'СЕТ СН'!$G$6-'СЕТ СН'!$G$19</f>
        <v>840.50762498000006</v>
      </c>
      <c r="T75" s="37">
        <f>SUMIFS(СВЦЭМ!$C$34:$C$777,СВЦЭМ!$A$34:$A$777,$A75,СВЦЭМ!$B$34:$B$777,T$47)+'СЕТ СН'!$G$9+СВЦЭМ!$D$10+'СЕТ СН'!$G$6-'СЕТ СН'!$G$19</f>
        <v>813.57891430999996</v>
      </c>
      <c r="U75" s="37">
        <f>SUMIFS(СВЦЭМ!$C$34:$C$777,СВЦЭМ!$A$34:$A$777,$A75,СВЦЭМ!$B$34:$B$777,U$47)+'СЕТ СН'!$G$9+СВЦЭМ!$D$10+'СЕТ СН'!$G$6-'СЕТ СН'!$G$19</f>
        <v>819.50663323000015</v>
      </c>
      <c r="V75" s="37">
        <f>SUMIFS(СВЦЭМ!$C$34:$C$777,СВЦЭМ!$A$34:$A$777,$A75,СВЦЭМ!$B$34:$B$777,V$47)+'СЕТ СН'!$G$9+СВЦЭМ!$D$10+'СЕТ СН'!$G$6-'СЕТ СН'!$G$19</f>
        <v>816.56783960000018</v>
      </c>
      <c r="W75" s="37">
        <f>SUMIFS(СВЦЭМ!$C$34:$C$777,СВЦЭМ!$A$34:$A$777,$A75,СВЦЭМ!$B$34:$B$777,W$47)+'СЕТ СН'!$G$9+СВЦЭМ!$D$10+'СЕТ СН'!$G$6-'СЕТ СН'!$G$19</f>
        <v>813.02508511000008</v>
      </c>
      <c r="X75" s="37">
        <f>SUMIFS(СВЦЭМ!$C$34:$C$777,СВЦЭМ!$A$34:$A$777,$A75,СВЦЭМ!$B$34:$B$777,X$47)+'СЕТ СН'!$G$9+СВЦЭМ!$D$10+'СЕТ СН'!$G$6-'СЕТ СН'!$G$19</f>
        <v>835.65235002999987</v>
      </c>
      <c r="Y75" s="37">
        <f>SUMIFS(СВЦЭМ!$C$34:$C$777,СВЦЭМ!$A$34:$A$777,$A75,СВЦЭМ!$B$34:$B$777,Y$47)+'СЕТ СН'!$G$9+СВЦЭМ!$D$10+'СЕТ СН'!$G$6-'СЕТ СН'!$G$19</f>
        <v>903.13283184999989</v>
      </c>
    </row>
    <row r="76" spans="1:27" ht="15.75" x14ac:dyDescent="0.2">
      <c r="A76" s="36">
        <f t="shared" si="1"/>
        <v>43129</v>
      </c>
      <c r="B76" s="37">
        <f>SUMIFS(СВЦЭМ!$C$34:$C$777,СВЦЭМ!$A$34:$A$777,$A76,СВЦЭМ!$B$34:$B$777,B$47)+'СЕТ СН'!$G$9+СВЦЭМ!$D$10+'СЕТ СН'!$G$6-'СЕТ СН'!$G$19</f>
        <v>958.92139764000001</v>
      </c>
      <c r="C76" s="37">
        <f>SUMIFS(СВЦЭМ!$C$34:$C$777,СВЦЭМ!$A$34:$A$777,$A76,СВЦЭМ!$B$34:$B$777,C$47)+'СЕТ СН'!$G$9+СВЦЭМ!$D$10+'СЕТ СН'!$G$6-'СЕТ СН'!$G$19</f>
        <v>990.46017241000015</v>
      </c>
      <c r="D76" s="37">
        <f>SUMIFS(СВЦЭМ!$C$34:$C$777,СВЦЭМ!$A$34:$A$777,$A76,СВЦЭМ!$B$34:$B$777,D$47)+'СЕТ СН'!$G$9+СВЦЭМ!$D$10+'СЕТ СН'!$G$6-'СЕТ СН'!$G$19</f>
        <v>1039.61811493</v>
      </c>
      <c r="E76" s="37">
        <f>SUMIFS(СВЦЭМ!$C$34:$C$777,СВЦЭМ!$A$34:$A$777,$A76,СВЦЭМ!$B$34:$B$777,E$47)+'СЕТ СН'!$G$9+СВЦЭМ!$D$10+'СЕТ СН'!$G$6-'СЕТ СН'!$G$19</f>
        <v>1053.5585948200001</v>
      </c>
      <c r="F76" s="37">
        <f>SUMIFS(СВЦЭМ!$C$34:$C$777,СВЦЭМ!$A$34:$A$777,$A76,СВЦЭМ!$B$34:$B$777,F$47)+'СЕТ СН'!$G$9+СВЦЭМ!$D$10+'СЕТ СН'!$G$6-'СЕТ СН'!$G$19</f>
        <v>1051.201575</v>
      </c>
      <c r="G76" s="37">
        <f>SUMIFS(СВЦЭМ!$C$34:$C$777,СВЦЭМ!$A$34:$A$777,$A76,СВЦЭМ!$B$34:$B$777,G$47)+'СЕТ СН'!$G$9+СВЦЭМ!$D$10+'СЕТ СН'!$G$6-'СЕТ СН'!$G$19</f>
        <v>1038.3619525600002</v>
      </c>
      <c r="H76" s="37">
        <f>SUMIFS(СВЦЭМ!$C$34:$C$777,СВЦЭМ!$A$34:$A$777,$A76,СВЦЭМ!$B$34:$B$777,H$47)+'СЕТ СН'!$G$9+СВЦЭМ!$D$10+'СЕТ СН'!$G$6-'СЕТ СН'!$G$19</f>
        <v>979.31134349999991</v>
      </c>
      <c r="I76" s="37">
        <f>SUMIFS(СВЦЭМ!$C$34:$C$777,СВЦЭМ!$A$34:$A$777,$A76,СВЦЭМ!$B$34:$B$777,I$47)+'СЕТ СН'!$G$9+СВЦЭМ!$D$10+'СЕТ СН'!$G$6-'СЕТ СН'!$G$19</f>
        <v>902.00969113000008</v>
      </c>
      <c r="J76" s="37">
        <f>SUMIFS(СВЦЭМ!$C$34:$C$777,СВЦЭМ!$A$34:$A$777,$A76,СВЦЭМ!$B$34:$B$777,J$47)+'СЕТ СН'!$G$9+СВЦЭМ!$D$10+'СЕТ СН'!$G$6-'СЕТ СН'!$G$19</f>
        <v>863.18897267999989</v>
      </c>
      <c r="K76" s="37">
        <f>SUMIFS(СВЦЭМ!$C$34:$C$777,СВЦЭМ!$A$34:$A$777,$A76,СВЦЭМ!$B$34:$B$777,K$47)+'СЕТ СН'!$G$9+СВЦЭМ!$D$10+'СЕТ СН'!$G$6-'СЕТ СН'!$G$19</f>
        <v>833.98832841000001</v>
      </c>
      <c r="L76" s="37">
        <f>SUMIFS(СВЦЭМ!$C$34:$C$777,СВЦЭМ!$A$34:$A$777,$A76,СВЦЭМ!$B$34:$B$777,L$47)+'СЕТ СН'!$G$9+СВЦЭМ!$D$10+'СЕТ СН'!$G$6-'СЕТ СН'!$G$19</f>
        <v>822.18190951999998</v>
      </c>
      <c r="M76" s="37">
        <f>SUMIFS(СВЦЭМ!$C$34:$C$777,СВЦЭМ!$A$34:$A$777,$A76,СВЦЭМ!$B$34:$B$777,M$47)+'СЕТ СН'!$G$9+СВЦЭМ!$D$10+'СЕТ СН'!$G$6-'СЕТ СН'!$G$19</f>
        <v>825.36553659000003</v>
      </c>
      <c r="N76" s="37">
        <f>SUMIFS(СВЦЭМ!$C$34:$C$777,СВЦЭМ!$A$34:$A$777,$A76,СВЦЭМ!$B$34:$B$777,N$47)+'СЕТ СН'!$G$9+СВЦЭМ!$D$10+'СЕТ СН'!$G$6-'СЕТ СН'!$G$19</f>
        <v>837.26764128999991</v>
      </c>
      <c r="O76" s="37">
        <f>SUMIFS(СВЦЭМ!$C$34:$C$777,СВЦЭМ!$A$34:$A$777,$A76,СВЦЭМ!$B$34:$B$777,O$47)+'СЕТ СН'!$G$9+СВЦЭМ!$D$10+'СЕТ СН'!$G$6-'СЕТ СН'!$G$19</f>
        <v>832.86586607000015</v>
      </c>
      <c r="P76" s="37">
        <f>SUMIFS(СВЦЭМ!$C$34:$C$777,СВЦЭМ!$A$34:$A$777,$A76,СВЦЭМ!$B$34:$B$777,P$47)+'СЕТ СН'!$G$9+СВЦЭМ!$D$10+'СЕТ СН'!$G$6-'СЕТ СН'!$G$19</f>
        <v>845.51028711000015</v>
      </c>
      <c r="Q76" s="37">
        <f>SUMIFS(СВЦЭМ!$C$34:$C$777,СВЦЭМ!$A$34:$A$777,$A76,СВЦЭМ!$B$34:$B$777,Q$47)+'СЕТ СН'!$G$9+СВЦЭМ!$D$10+'СЕТ СН'!$G$6-'СЕТ СН'!$G$19</f>
        <v>853.73758641000006</v>
      </c>
      <c r="R76" s="37">
        <f>SUMIFS(СВЦЭМ!$C$34:$C$777,СВЦЭМ!$A$34:$A$777,$A76,СВЦЭМ!$B$34:$B$777,R$47)+'СЕТ СН'!$G$9+СВЦЭМ!$D$10+'СЕТ СН'!$G$6-'СЕТ СН'!$G$19</f>
        <v>858.46456895000017</v>
      </c>
      <c r="S76" s="37">
        <f>SUMIFS(СВЦЭМ!$C$34:$C$777,СВЦЭМ!$A$34:$A$777,$A76,СВЦЭМ!$B$34:$B$777,S$47)+'СЕТ СН'!$G$9+СВЦЭМ!$D$10+'СЕТ СН'!$G$6-'СЕТ СН'!$G$19</f>
        <v>856.57391431999997</v>
      </c>
      <c r="T76" s="37">
        <f>SUMIFS(СВЦЭМ!$C$34:$C$777,СВЦЭМ!$A$34:$A$777,$A76,СВЦЭМ!$B$34:$B$777,T$47)+'СЕТ СН'!$G$9+СВЦЭМ!$D$10+'СЕТ СН'!$G$6-'СЕТ СН'!$G$19</f>
        <v>827.65050256000006</v>
      </c>
      <c r="U76" s="37">
        <f>SUMIFS(СВЦЭМ!$C$34:$C$777,СВЦЭМ!$A$34:$A$777,$A76,СВЦЭМ!$B$34:$B$777,U$47)+'СЕТ СН'!$G$9+СВЦЭМ!$D$10+'СЕТ СН'!$G$6-'СЕТ СН'!$G$19</f>
        <v>822.17825010000013</v>
      </c>
      <c r="V76" s="37">
        <f>SUMIFS(СВЦЭМ!$C$34:$C$777,СВЦЭМ!$A$34:$A$777,$A76,СВЦЭМ!$B$34:$B$777,V$47)+'СЕТ СН'!$G$9+СВЦЭМ!$D$10+'СЕТ СН'!$G$6-'СЕТ СН'!$G$19</f>
        <v>819.09420942999998</v>
      </c>
      <c r="W76" s="37">
        <f>SUMIFS(СВЦЭМ!$C$34:$C$777,СВЦЭМ!$A$34:$A$777,$A76,СВЦЭМ!$B$34:$B$777,W$47)+'СЕТ СН'!$G$9+СВЦЭМ!$D$10+'СЕТ СН'!$G$6-'СЕТ СН'!$G$19</f>
        <v>831.07786316999989</v>
      </c>
      <c r="X76" s="37">
        <f>SUMIFS(СВЦЭМ!$C$34:$C$777,СВЦЭМ!$A$34:$A$777,$A76,СВЦЭМ!$B$34:$B$777,X$47)+'СЕТ СН'!$G$9+СВЦЭМ!$D$10+'СЕТ СН'!$G$6-'СЕТ СН'!$G$19</f>
        <v>836.39340017000006</v>
      </c>
      <c r="Y76" s="37">
        <f>SUMIFS(СВЦЭМ!$C$34:$C$777,СВЦЭМ!$A$34:$A$777,$A76,СВЦЭМ!$B$34:$B$777,Y$47)+'СЕТ СН'!$G$9+СВЦЭМ!$D$10+'СЕТ СН'!$G$6-'СЕТ СН'!$G$19</f>
        <v>896.28321432000018</v>
      </c>
    </row>
    <row r="77" spans="1:27" ht="15.75" x14ac:dyDescent="0.2">
      <c r="A77" s="36">
        <f t="shared" si="1"/>
        <v>43130</v>
      </c>
      <c r="B77" s="37">
        <f>SUMIFS(СВЦЭМ!$C$34:$C$777,СВЦЭМ!$A$34:$A$777,$A77,СВЦЭМ!$B$34:$B$777,B$47)+'СЕТ СН'!$G$9+СВЦЭМ!$D$10+'СЕТ СН'!$G$6-'СЕТ СН'!$G$19</f>
        <v>959.9708351500002</v>
      </c>
      <c r="C77" s="37">
        <f>SUMIFS(СВЦЭМ!$C$34:$C$777,СВЦЭМ!$A$34:$A$777,$A77,СВЦЭМ!$B$34:$B$777,C$47)+'СЕТ СН'!$G$9+СВЦЭМ!$D$10+'СЕТ СН'!$G$6-'СЕТ СН'!$G$19</f>
        <v>999.98904192999987</v>
      </c>
      <c r="D77" s="37">
        <f>SUMIFS(СВЦЭМ!$C$34:$C$777,СВЦЭМ!$A$34:$A$777,$A77,СВЦЭМ!$B$34:$B$777,D$47)+'СЕТ СН'!$G$9+СВЦЭМ!$D$10+'СЕТ СН'!$G$6-'СЕТ СН'!$G$19</f>
        <v>1035.9690070900001</v>
      </c>
      <c r="E77" s="37">
        <f>SUMIFS(СВЦЭМ!$C$34:$C$777,СВЦЭМ!$A$34:$A$777,$A77,СВЦЭМ!$B$34:$B$777,E$47)+'СЕТ СН'!$G$9+СВЦЭМ!$D$10+'СЕТ СН'!$G$6-'СЕТ СН'!$G$19</f>
        <v>1054.8346292599999</v>
      </c>
      <c r="F77" s="37">
        <f>SUMIFS(СВЦЭМ!$C$34:$C$777,СВЦЭМ!$A$34:$A$777,$A77,СВЦЭМ!$B$34:$B$777,F$47)+'СЕТ СН'!$G$9+СВЦЭМ!$D$10+'СЕТ СН'!$G$6-'СЕТ СН'!$G$19</f>
        <v>1051.9012050800002</v>
      </c>
      <c r="G77" s="37">
        <f>SUMIFS(СВЦЭМ!$C$34:$C$777,СВЦЭМ!$A$34:$A$777,$A77,СВЦЭМ!$B$34:$B$777,G$47)+'СЕТ СН'!$G$9+СВЦЭМ!$D$10+'СЕТ СН'!$G$6-'СЕТ СН'!$G$19</f>
        <v>1042.6673687800003</v>
      </c>
      <c r="H77" s="37">
        <f>SUMIFS(СВЦЭМ!$C$34:$C$777,СВЦЭМ!$A$34:$A$777,$A77,СВЦЭМ!$B$34:$B$777,H$47)+'СЕТ СН'!$G$9+СВЦЭМ!$D$10+'СЕТ СН'!$G$6-'СЕТ СН'!$G$19</f>
        <v>992.79346645000021</v>
      </c>
      <c r="I77" s="37">
        <f>SUMIFS(СВЦЭМ!$C$34:$C$777,СВЦЭМ!$A$34:$A$777,$A77,СВЦЭМ!$B$34:$B$777,I$47)+'СЕТ СН'!$G$9+СВЦЭМ!$D$10+'СЕТ СН'!$G$6-'СЕТ СН'!$G$19</f>
        <v>902.46991959000013</v>
      </c>
      <c r="J77" s="37">
        <f>SUMIFS(СВЦЭМ!$C$34:$C$777,СВЦЭМ!$A$34:$A$777,$A77,СВЦЭМ!$B$34:$B$777,J$47)+'СЕТ СН'!$G$9+СВЦЭМ!$D$10+'СЕТ СН'!$G$6-'СЕТ СН'!$G$19</f>
        <v>858.66842242000018</v>
      </c>
      <c r="K77" s="37">
        <f>SUMIFS(СВЦЭМ!$C$34:$C$777,СВЦЭМ!$A$34:$A$777,$A77,СВЦЭМ!$B$34:$B$777,K$47)+'СЕТ СН'!$G$9+СВЦЭМ!$D$10+'СЕТ СН'!$G$6-'СЕТ СН'!$G$19</f>
        <v>832.34761216999993</v>
      </c>
      <c r="L77" s="37">
        <f>SUMIFS(СВЦЭМ!$C$34:$C$777,СВЦЭМ!$A$34:$A$777,$A77,СВЦЭМ!$B$34:$B$777,L$47)+'СЕТ СН'!$G$9+СВЦЭМ!$D$10+'СЕТ СН'!$G$6-'СЕТ СН'!$G$19</f>
        <v>818.90408424999998</v>
      </c>
      <c r="M77" s="37">
        <f>SUMIFS(СВЦЭМ!$C$34:$C$777,СВЦЭМ!$A$34:$A$777,$A77,СВЦЭМ!$B$34:$B$777,M$47)+'СЕТ СН'!$G$9+СВЦЭМ!$D$10+'СЕТ СН'!$G$6-'СЕТ СН'!$G$19</f>
        <v>825.22654593999994</v>
      </c>
      <c r="N77" s="37">
        <f>SUMIFS(СВЦЭМ!$C$34:$C$777,СВЦЭМ!$A$34:$A$777,$A77,СВЦЭМ!$B$34:$B$777,N$47)+'СЕТ СН'!$G$9+СВЦЭМ!$D$10+'СЕТ СН'!$G$6-'СЕТ СН'!$G$19</f>
        <v>833.9674226599999</v>
      </c>
      <c r="O77" s="37">
        <f>SUMIFS(СВЦЭМ!$C$34:$C$777,СВЦЭМ!$A$34:$A$777,$A77,СВЦЭМ!$B$34:$B$777,O$47)+'СЕТ СН'!$G$9+СВЦЭМ!$D$10+'СЕТ СН'!$G$6-'СЕТ СН'!$G$19</f>
        <v>835.66218732999994</v>
      </c>
      <c r="P77" s="37">
        <f>SUMIFS(СВЦЭМ!$C$34:$C$777,СВЦЭМ!$A$34:$A$777,$A77,СВЦЭМ!$B$34:$B$777,P$47)+'СЕТ СН'!$G$9+СВЦЭМ!$D$10+'СЕТ СН'!$G$6-'СЕТ СН'!$G$19</f>
        <v>846.74022939000008</v>
      </c>
      <c r="Q77" s="37">
        <f>SUMIFS(СВЦЭМ!$C$34:$C$777,СВЦЭМ!$A$34:$A$777,$A77,СВЦЭМ!$B$34:$B$777,Q$47)+'СЕТ СН'!$G$9+СВЦЭМ!$D$10+'СЕТ СН'!$G$6-'СЕТ СН'!$G$19</f>
        <v>853.77493769</v>
      </c>
      <c r="R77" s="37">
        <f>SUMIFS(СВЦЭМ!$C$34:$C$777,СВЦЭМ!$A$34:$A$777,$A77,СВЦЭМ!$B$34:$B$777,R$47)+'СЕТ СН'!$G$9+СВЦЭМ!$D$10+'СЕТ СН'!$G$6-'СЕТ СН'!$G$19</f>
        <v>863.32227107999995</v>
      </c>
      <c r="S77" s="37">
        <f>SUMIFS(СВЦЭМ!$C$34:$C$777,СВЦЭМ!$A$34:$A$777,$A77,СВЦЭМ!$B$34:$B$777,S$47)+'СЕТ СН'!$G$9+СВЦЭМ!$D$10+'СЕТ СН'!$G$6-'СЕТ СН'!$G$19</f>
        <v>855.52296680999996</v>
      </c>
      <c r="T77" s="37">
        <f>SUMIFS(СВЦЭМ!$C$34:$C$777,СВЦЭМ!$A$34:$A$777,$A77,СВЦЭМ!$B$34:$B$777,T$47)+'СЕТ СН'!$G$9+СВЦЭМ!$D$10+'СЕТ СН'!$G$6-'СЕТ СН'!$G$19</f>
        <v>827.46405623999988</v>
      </c>
      <c r="U77" s="37">
        <f>SUMIFS(СВЦЭМ!$C$34:$C$777,СВЦЭМ!$A$34:$A$777,$A77,СВЦЭМ!$B$34:$B$777,U$47)+'СЕТ СН'!$G$9+СВЦЭМ!$D$10+'СЕТ СН'!$G$6-'СЕТ СН'!$G$19</f>
        <v>826.01666653000018</v>
      </c>
      <c r="V77" s="37">
        <f>SUMIFS(СВЦЭМ!$C$34:$C$777,СВЦЭМ!$A$34:$A$777,$A77,СВЦЭМ!$B$34:$B$777,V$47)+'СЕТ СН'!$G$9+СВЦЭМ!$D$10+'СЕТ СН'!$G$6-'СЕТ СН'!$G$19</f>
        <v>821.28643344999989</v>
      </c>
      <c r="W77" s="37">
        <f>SUMIFS(СВЦЭМ!$C$34:$C$777,СВЦЭМ!$A$34:$A$777,$A77,СВЦЭМ!$B$34:$B$777,W$47)+'СЕТ СН'!$G$9+СВЦЭМ!$D$10+'СЕТ СН'!$G$6-'СЕТ СН'!$G$19</f>
        <v>834.38264631000004</v>
      </c>
      <c r="X77" s="37">
        <f>SUMIFS(СВЦЭМ!$C$34:$C$777,СВЦЭМ!$A$34:$A$777,$A77,СВЦЭМ!$B$34:$B$777,X$47)+'СЕТ СН'!$G$9+СВЦЭМ!$D$10+'СЕТ СН'!$G$6-'СЕТ СН'!$G$19</f>
        <v>845.84129569999993</v>
      </c>
      <c r="Y77" s="37">
        <f>SUMIFS(СВЦЭМ!$C$34:$C$777,СВЦЭМ!$A$34:$A$777,$A77,СВЦЭМ!$B$34:$B$777,Y$47)+'СЕТ СН'!$G$9+СВЦЭМ!$D$10+'СЕТ СН'!$G$6-'СЕТ СН'!$G$19</f>
        <v>915.29001868000012</v>
      </c>
      <c r="AA77" s="38"/>
    </row>
    <row r="78" spans="1:27" ht="15.75" x14ac:dyDescent="0.2">
      <c r="A78" s="36">
        <f t="shared" si="1"/>
        <v>43131</v>
      </c>
      <c r="B78" s="37">
        <f>SUMIFS(СВЦЭМ!$C$34:$C$777,СВЦЭМ!$A$34:$A$777,$A78,СВЦЭМ!$B$34:$B$777,B$47)+'СЕТ СН'!$G$9+СВЦЭМ!$D$10+'СЕТ СН'!$G$6-'СЕТ СН'!$G$19</f>
        <v>979.77759130999982</v>
      </c>
      <c r="C78" s="37">
        <f>SUMIFS(СВЦЭМ!$C$34:$C$777,СВЦЭМ!$A$34:$A$777,$A78,СВЦЭМ!$B$34:$B$777,C$47)+'СЕТ СН'!$G$9+СВЦЭМ!$D$10+'СЕТ СН'!$G$6-'СЕТ СН'!$G$19</f>
        <v>1013.7067246099999</v>
      </c>
      <c r="D78" s="37">
        <f>SUMIFS(СВЦЭМ!$C$34:$C$777,СВЦЭМ!$A$34:$A$777,$A78,СВЦЭМ!$B$34:$B$777,D$47)+'СЕТ СН'!$G$9+СВЦЭМ!$D$10+'СЕТ СН'!$G$6-'СЕТ СН'!$G$19</f>
        <v>1061.3970287800003</v>
      </c>
      <c r="E78" s="37">
        <f>SUMIFS(СВЦЭМ!$C$34:$C$777,СВЦЭМ!$A$34:$A$777,$A78,СВЦЭМ!$B$34:$B$777,E$47)+'СЕТ СН'!$G$9+СВЦЭМ!$D$10+'СЕТ СН'!$G$6-'СЕТ СН'!$G$19</f>
        <v>1075.7321846899999</v>
      </c>
      <c r="F78" s="37">
        <f>SUMIFS(СВЦЭМ!$C$34:$C$777,СВЦЭМ!$A$34:$A$777,$A78,СВЦЭМ!$B$34:$B$777,F$47)+'СЕТ СН'!$G$9+СВЦЭМ!$D$10+'СЕТ СН'!$G$6-'СЕТ СН'!$G$19</f>
        <v>1073.12878718</v>
      </c>
      <c r="G78" s="37">
        <f>SUMIFS(СВЦЭМ!$C$34:$C$777,СВЦЭМ!$A$34:$A$777,$A78,СВЦЭМ!$B$34:$B$777,G$47)+'СЕТ СН'!$G$9+СВЦЭМ!$D$10+'СЕТ СН'!$G$6-'СЕТ СН'!$G$19</f>
        <v>1057.5712869399999</v>
      </c>
      <c r="H78" s="37">
        <f>SUMIFS(СВЦЭМ!$C$34:$C$777,СВЦЭМ!$A$34:$A$777,$A78,СВЦЭМ!$B$34:$B$777,H$47)+'СЕТ СН'!$G$9+СВЦЭМ!$D$10+'СЕТ СН'!$G$6-'СЕТ СН'!$G$19</f>
        <v>995.45116245999986</v>
      </c>
      <c r="I78" s="37">
        <f>SUMIFS(СВЦЭМ!$C$34:$C$777,СВЦЭМ!$A$34:$A$777,$A78,СВЦЭМ!$B$34:$B$777,I$47)+'СЕТ СН'!$G$9+СВЦЭМ!$D$10+'СЕТ СН'!$G$6-'СЕТ СН'!$G$19</f>
        <v>912.16329614999984</v>
      </c>
      <c r="J78" s="37">
        <f>SUMIFS(СВЦЭМ!$C$34:$C$777,СВЦЭМ!$A$34:$A$777,$A78,СВЦЭМ!$B$34:$B$777,J$47)+'СЕТ СН'!$G$9+СВЦЭМ!$D$10+'СЕТ СН'!$G$6-'СЕТ СН'!$G$19</f>
        <v>872.51850145000014</v>
      </c>
      <c r="K78" s="37">
        <f>SUMIFS(СВЦЭМ!$C$34:$C$777,СВЦЭМ!$A$34:$A$777,$A78,СВЦЭМ!$B$34:$B$777,K$47)+'СЕТ СН'!$G$9+СВЦЭМ!$D$10+'СЕТ СН'!$G$6-'СЕТ СН'!$G$19</f>
        <v>852.78874582000014</v>
      </c>
      <c r="L78" s="37">
        <f>SUMIFS(СВЦЭМ!$C$34:$C$777,СВЦЭМ!$A$34:$A$777,$A78,СВЦЭМ!$B$34:$B$777,L$47)+'СЕТ СН'!$G$9+СВЦЭМ!$D$10+'СЕТ СН'!$G$6-'СЕТ СН'!$G$19</f>
        <v>840.34683991999998</v>
      </c>
      <c r="M78" s="37">
        <f>SUMIFS(СВЦЭМ!$C$34:$C$777,СВЦЭМ!$A$34:$A$777,$A78,СВЦЭМ!$B$34:$B$777,M$47)+'СЕТ СН'!$G$9+СВЦЭМ!$D$10+'СЕТ СН'!$G$6-'СЕТ СН'!$G$19</f>
        <v>847.19682251000006</v>
      </c>
      <c r="N78" s="37">
        <f>SUMIFS(СВЦЭМ!$C$34:$C$777,СВЦЭМ!$A$34:$A$777,$A78,СВЦЭМ!$B$34:$B$777,N$47)+'СЕТ СН'!$G$9+СВЦЭМ!$D$10+'СЕТ СН'!$G$6-'СЕТ СН'!$G$19</f>
        <v>853.36044884</v>
      </c>
      <c r="O78" s="37">
        <f>SUMIFS(СВЦЭМ!$C$34:$C$777,СВЦЭМ!$A$34:$A$777,$A78,СВЦЭМ!$B$34:$B$777,O$47)+'СЕТ СН'!$G$9+СВЦЭМ!$D$10+'СЕТ СН'!$G$6-'СЕТ СН'!$G$19</f>
        <v>855.77183460000003</v>
      </c>
      <c r="P78" s="37">
        <f>SUMIFS(СВЦЭМ!$C$34:$C$777,СВЦЭМ!$A$34:$A$777,$A78,СВЦЭМ!$B$34:$B$777,P$47)+'СЕТ СН'!$G$9+СВЦЭМ!$D$10+'СЕТ СН'!$G$6-'СЕТ СН'!$G$19</f>
        <v>872.83704840999997</v>
      </c>
      <c r="Q78" s="37">
        <f>SUMIFS(СВЦЭМ!$C$34:$C$777,СВЦЭМ!$A$34:$A$777,$A78,СВЦЭМ!$B$34:$B$777,Q$47)+'СЕТ СН'!$G$9+СВЦЭМ!$D$10+'СЕТ СН'!$G$6-'СЕТ СН'!$G$19</f>
        <v>879.99620508999999</v>
      </c>
      <c r="R78" s="37">
        <f>SUMIFS(СВЦЭМ!$C$34:$C$777,СВЦЭМ!$A$34:$A$777,$A78,СВЦЭМ!$B$34:$B$777,R$47)+'СЕТ СН'!$G$9+СВЦЭМ!$D$10+'СЕТ СН'!$G$6-'СЕТ СН'!$G$19</f>
        <v>887.00331558999994</v>
      </c>
      <c r="S78" s="37">
        <f>SUMIFS(СВЦЭМ!$C$34:$C$777,СВЦЭМ!$A$34:$A$777,$A78,СВЦЭМ!$B$34:$B$777,S$47)+'СЕТ СН'!$G$9+СВЦЭМ!$D$10+'СЕТ СН'!$G$6-'СЕТ СН'!$G$19</f>
        <v>875.22600361000002</v>
      </c>
      <c r="T78" s="37">
        <f>SUMIFS(СВЦЭМ!$C$34:$C$777,СВЦЭМ!$A$34:$A$777,$A78,СВЦЭМ!$B$34:$B$777,T$47)+'СЕТ СН'!$G$9+СВЦЭМ!$D$10+'СЕТ СН'!$G$6-'СЕТ СН'!$G$19</f>
        <v>845.98476773000004</v>
      </c>
      <c r="U78" s="37">
        <f>SUMIFS(СВЦЭМ!$C$34:$C$777,СВЦЭМ!$A$34:$A$777,$A78,СВЦЭМ!$B$34:$B$777,U$47)+'СЕТ СН'!$G$9+СВЦЭМ!$D$10+'СЕТ СН'!$G$6-'СЕТ СН'!$G$19</f>
        <v>841.36998065</v>
      </c>
      <c r="V78" s="37">
        <f>SUMIFS(СВЦЭМ!$C$34:$C$777,СВЦЭМ!$A$34:$A$777,$A78,СВЦЭМ!$B$34:$B$777,V$47)+'СЕТ СН'!$G$9+СВЦЭМ!$D$10+'СЕТ СН'!$G$6-'СЕТ СН'!$G$19</f>
        <v>847.54706925000016</v>
      </c>
      <c r="W78" s="37">
        <f>SUMIFS(СВЦЭМ!$C$34:$C$777,СВЦЭМ!$A$34:$A$777,$A78,СВЦЭМ!$B$34:$B$777,W$47)+'СЕТ СН'!$G$9+СВЦЭМ!$D$10+'СЕТ СН'!$G$6-'СЕТ СН'!$G$19</f>
        <v>850.66949609000005</v>
      </c>
      <c r="X78" s="37">
        <f>SUMIFS(СВЦЭМ!$C$34:$C$777,СВЦЭМ!$A$34:$A$777,$A78,СВЦЭМ!$B$34:$B$777,X$47)+'СЕТ СН'!$G$9+СВЦЭМ!$D$10+'СЕТ СН'!$G$6-'СЕТ СН'!$G$19</f>
        <v>853.88709424000001</v>
      </c>
      <c r="Y78" s="37">
        <f>SUMIFS(СВЦЭМ!$C$34:$C$777,СВЦЭМ!$A$34:$A$777,$A78,СВЦЭМ!$B$34:$B$777,Y$47)+'СЕТ СН'!$G$9+СВЦЭМ!$D$10+'СЕТ СН'!$G$6-'СЕТ СН'!$G$19</f>
        <v>928.68858334999993</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01.01.2018</v>
      </c>
      <c r="B84" s="37">
        <f>SUMIFS(СВЦЭМ!$C$34:$C$777,СВЦЭМ!$A$34:$A$777,$A84,СВЦЭМ!$B$34:$B$777,B$83)+'СЕТ СН'!$H$9+СВЦЭМ!$D$10+'СЕТ СН'!$H$6-'СЕТ СН'!$H$19</f>
        <v>922.16663932999984</v>
      </c>
      <c r="C84" s="37">
        <f>SUMIFS(СВЦЭМ!$C$34:$C$777,СВЦЭМ!$A$34:$A$777,$A84,СВЦЭМ!$B$34:$B$777,C$83)+'СЕТ СН'!$H$9+СВЦЭМ!$D$10+'СЕТ СН'!$H$6-'СЕТ СН'!$H$19</f>
        <v>948.69089495999981</v>
      </c>
      <c r="D84" s="37">
        <f>SUMIFS(СВЦЭМ!$C$34:$C$777,СВЦЭМ!$A$34:$A$777,$A84,СВЦЭМ!$B$34:$B$777,D$83)+'СЕТ СН'!$H$9+СВЦЭМ!$D$10+'СЕТ СН'!$H$6-'СЕТ СН'!$H$19</f>
        <v>980.18477713999994</v>
      </c>
      <c r="E84" s="37">
        <f>SUMIFS(СВЦЭМ!$C$34:$C$777,СВЦЭМ!$A$34:$A$777,$A84,СВЦЭМ!$B$34:$B$777,E$83)+'СЕТ СН'!$H$9+СВЦЭМ!$D$10+'СЕТ СН'!$H$6-'СЕТ СН'!$H$19</f>
        <v>1000.67854486</v>
      </c>
      <c r="F84" s="37">
        <f>SUMIFS(СВЦЭМ!$C$34:$C$777,СВЦЭМ!$A$34:$A$777,$A84,СВЦЭМ!$B$34:$B$777,F$83)+'СЕТ СН'!$H$9+СВЦЭМ!$D$10+'СЕТ СН'!$H$6-'СЕТ СН'!$H$19</f>
        <v>1010.04724417</v>
      </c>
      <c r="G84" s="37">
        <f>SUMIFS(СВЦЭМ!$C$34:$C$777,СВЦЭМ!$A$34:$A$777,$A84,СВЦЭМ!$B$34:$B$777,G$83)+'СЕТ СН'!$H$9+СВЦЭМ!$D$10+'СЕТ СН'!$H$6-'СЕТ СН'!$H$19</f>
        <v>1018.8118824899999</v>
      </c>
      <c r="H84" s="37">
        <f>SUMIFS(СВЦЭМ!$C$34:$C$777,СВЦЭМ!$A$34:$A$777,$A84,СВЦЭМ!$B$34:$B$777,H$83)+'СЕТ СН'!$H$9+СВЦЭМ!$D$10+'СЕТ СН'!$H$6-'СЕТ СН'!$H$19</f>
        <v>1028.34444949</v>
      </c>
      <c r="I84" s="37">
        <f>SUMIFS(СВЦЭМ!$C$34:$C$777,СВЦЭМ!$A$34:$A$777,$A84,СВЦЭМ!$B$34:$B$777,I$83)+'СЕТ СН'!$H$9+СВЦЭМ!$D$10+'СЕТ СН'!$H$6-'СЕТ СН'!$H$19</f>
        <v>975.22800269999982</v>
      </c>
      <c r="J84" s="37">
        <f>SUMIFS(СВЦЭМ!$C$34:$C$777,СВЦЭМ!$A$34:$A$777,$A84,СВЦЭМ!$B$34:$B$777,J$83)+'СЕТ СН'!$H$9+СВЦЭМ!$D$10+'СЕТ СН'!$H$6-'СЕТ СН'!$H$19</f>
        <v>924.17311378999977</v>
      </c>
      <c r="K84" s="37">
        <f>SUMIFS(СВЦЭМ!$C$34:$C$777,СВЦЭМ!$A$34:$A$777,$A84,СВЦЭМ!$B$34:$B$777,K$83)+'СЕТ СН'!$H$9+СВЦЭМ!$D$10+'СЕТ СН'!$H$6-'СЕТ СН'!$H$19</f>
        <v>904.25343825999983</v>
      </c>
      <c r="L84" s="37">
        <f>SUMIFS(СВЦЭМ!$C$34:$C$777,СВЦЭМ!$A$34:$A$777,$A84,СВЦЭМ!$B$34:$B$777,L$83)+'СЕТ СН'!$H$9+СВЦЭМ!$D$10+'СЕТ СН'!$H$6-'СЕТ СН'!$H$19</f>
        <v>876.42361437000011</v>
      </c>
      <c r="M84" s="37">
        <f>SUMIFS(СВЦЭМ!$C$34:$C$777,СВЦЭМ!$A$34:$A$777,$A84,СВЦЭМ!$B$34:$B$777,M$83)+'СЕТ СН'!$H$9+СВЦЭМ!$D$10+'СЕТ СН'!$H$6-'СЕТ СН'!$H$19</f>
        <v>867.87156148999986</v>
      </c>
      <c r="N84" s="37">
        <f>SUMIFS(СВЦЭМ!$C$34:$C$777,СВЦЭМ!$A$34:$A$777,$A84,СВЦЭМ!$B$34:$B$777,N$83)+'СЕТ СН'!$H$9+СВЦЭМ!$D$10+'СЕТ СН'!$H$6-'СЕТ СН'!$H$19</f>
        <v>870.84739863000016</v>
      </c>
      <c r="O84" s="37">
        <f>SUMIFS(СВЦЭМ!$C$34:$C$777,СВЦЭМ!$A$34:$A$777,$A84,СВЦЭМ!$B$34:$B$777,O$83)+'СЕТ СН'!$H$9+СВЦЭМ!$D$10+'СЕТ СН'!$H$6-'СЕТ СН'!$H$19</f>
        <v>886.47908483999993</v>
      </c>
      <c r="P84" s="37">
        <f>SUMIFS(СВЦЭМ!$C$34:$C$777,СВЦЭМ!$A$34:$A$777,$A84,СВЦЭМ!$B$34:$B$777,P$83)+'СЕТ СН'!$H$9+СВЦЭМ!$D$10+'СЕТ СН'!$H$6-'СЕТ СН'!$H$19</f>
        <v>901.14693769000007</v>
      </c>
      <c r="Q84" s="37">
        <f>SUMIFS(СВЦЭМ!$C$34:$C$777,СВЦЭМ!$A$34:$A$777,$A84,СВЦЭМ!$B$34:$B$777,Q$83)+'СЕТ СН'!$H$9+СВЦЭМ!$D$10+'СЕТ СН'!$H$6-'СЕТ СН'!$H$19</f>
        <v>910.01359495999998</v>
      </c>
      <c r="R84" s="37">
        <f>SUMIFS(СВЦЭМ!$C$34:$C$777,СВЦЭМ!$A$34:$A$777,$A84,СВЦЭМ!$B$34:$B$777,R$83)+'СЕТ СН'!$H$9+СВЦЭМ!$D$10+'СЕТ СН'!$H$6-'СЕТ СН'!$H$19</f>
        <v>903.77754815999981</v>
      </c>
      <c r="S84" s="37">
        <f>SUMIFS(СВЦЭМ!$C$34:$C$777,СВЦЭМ!$A$34:$A$777,$A84,СВЦЭМ!$B$34:$B$777,S$83)+'СЕТ СН'!$H$9+СВЦЭМ!$D$10+'СЕТ СН'!$H$6-'СЕТ СН'!$H$19</f>
        <v>877.5520283699999</v>
      </c>
      <c r="T84" s="37">
        <f>SUMIFS(СВЦЭМ!$C$34:$C$777,СВЦЭМ!$A$34:$A$777,$A84,СВЦЭМ!$B$34:$B$777,T$83)+'СЕТ СН'!$H$9+СВЦЭМ!$D$10+'СЕТ СН'!$H$6-'СЕТ СН'!$H$19</f>
        <v>832.40853533999996</v>
      </c>
      <c r="U84" s="37">
        <f>SUMIFS(СВЦЭМ!$C$34:$C$777,СВЦЭМ!$A$34:$A$777,$A84,СВЦЭМ!$B$34:$B$777,U$83)+'СЕТ СН'!$H$9+СВЦЭМ!$D$10+'СЕТ СН'!$H$6-'СЕТ СН'!$H$19</f>
        <v>829.89475778999997</v>
      </c>
      <c r="V84" s="37">
        <f>SUMIFS(СВЦЭМ!$C$34:$C$777,СВЦЭМ!$A$34:$A$777,$A84,СВЦЭМ!$B$34:$B$777,V$83)+'СЕТ СН'!$H$9+СВЦЭМ!$D$10+'СЕТ СН'!$H$6-'СЕТ СН'!$H$19</f>
        <v>833.89639851999993</v>
      </c>
      <c r="W84" s="37">
        <f>SUMIFS(СВЦЭМ!$C$34:$C$777,СВЦЭМ!$A$34:$A$777,$A84,СВЦЭМ!$B$34:$B$777,W$83)+'СЕТ СН'!$H$9+СВЦЭМ!$D$10+'СЕТ СН'!$H$6-'СЕТ СН'!$H$19</f>
        <v>834.05996423999989</v>
      </c>
      <c r="X84" s="37">
        <f>SUMIFS(СВЦЭМ!$C$34:$C$777,СВЦЭМ!$A$34:$A$777,$A84,СВЦЭМ!$B$34:$B$777,X$83)+'СЕТ СН'!$H$9+СВЦЭМ!$D$10+'СЕТ СН'!$H$6-'СЕТ СН'!$H$19</f>
        <v>863.81980364999993</v>
      </c>
      <c r="Y84" s="37">
        <f>SUMIFS(СВЦЭМ!$C$34:$C$777,СВЦЭМ!$A$34:$A$777,$A84,СВЦЭМ!$B$34:$B$777,Y$83)+'СЕТ СН'!$H$9+СВЦЭМ!$D$10+'СЕТ СН'!$H$6-'СЕТ СН'!$H$19</f>
        <v>939.60058554</v>
      </c>
    </row>
    <row r="85" spans="1:25" ht="15.75" x14ac:dyDescent="0.2">
      <c r="A85" s="36">
        <f>A84+1</f>
        <v>43102</v>
      </c>
      <c r="B85" s="37">
        <f>SUMIFS(СВЦЭМ!$C$34:$C$777,СВЦЭМ!$A$34:$A$777,$A85,СВЦЭМ!$B$34:$B$777,B$83)+'СЕТ СН'!$H$9+СВЦЭМ!$D$10+'СЕТ СН'!$H$6-'СЕТ СН'!$H$19</f>
        <v>993.19095604999995</v>
      </c>
      <c r="C85" s="37">
        <f>SUMIFS(СВЦЭМ!$C$34:$C$777,СВЦЭМ!$A$34:$A$777,$A85,СВЦЭМ!$B$34:$B$777,C$83)+'СЕТ СН'!$H$9+СВЦЭМ!$D$10+'СЕТ СН'!$H$6-'СЕТ СН'!$H$19</f>
        <v>1036.4297387399997</v>
      </c>
      <c r="D85" s="37">
        <f>SUMIFS(СВЦЭМ!$C$34:$C$777,СВЦЭМ!$A$34:$A$777,$A85,СВЦЭМ!$B$34:$B$777,D$83)+'СЕТ СН'!$H$9+СВЦЭМ!$D$10+'СЕТ СН'!$H$6-'СЕТ СН'!$H$19</f>
        <v>1054.1026306799999</v>
      </c>
      <c r="E85" s="37">
        <f>SUMIFS(СВЦЭМ!$C$34:$C$777,СВЦЭМ!$A$34:$A$777,$A85,СВЦЭМ!$B$34:$B$777,E$83)+'СЕТ СН'!$H$9+СВЦЭМ!$D$10+'СЕТ СН'!$H$6-'СЕТ СН'!$H$19</f>
        <v>1049.2013151399997</v>
      </c>
      <c r="F85" s="37">
        <f>SUMIFS(СВЦЭМ!$C$34:$C$777,СВЦЭМ!$A$34:$A$777,$A85,СВЦЭМ!$B$34:$B$777,F$83)+'СЕТ СН'!$H$9+СВЦЭМ!$D$10+'СЕТ СН'!$H$6-'СЕТ СН'!$H$19</f>
        <v>1047.7524118899996</v>
      </c>
      <c r="G85" s="37">
        <f>SUMIFS(СВЦЭМ!$C$34:$C$777,СВЦЭМ!$A$34:$A$777,$A85,СВЦЭМ!$B$34:$B$777,G$83)+'СЕТ СН'!$H$9+СВЦЭМ!$D$10+'СЕТ СН'!$H$6-'СЕТ СН'!$H$19</f>
        <v>1049.0759379399997</v>
      </c>
      <c r="H85" s="37">
        <f>SUMIFS(СВЦЭМ!$C$34:$C$777,СВЦЭМ!$A$34:$A$777,$A85,СВЦЭМ!$B$34:$B$777,H$83)+'СЕТ СН'!$H$9+СВЦЭМ!$D$10+'СЕТ СН'!$H$6-'СЕТ СН'!$H$19</f>
        <v>1054.7018494199997</v>
      </c>
      <c r="I85" s="37">
        <f>SUMIFS(СВЦЭМ!$C$34:$C$777,СВЦЭМ!$A$34:$A$777,$A85,СВЦЭМ!$B$34:$B$777,I$83)+'СЕТ СН'!$H$9+СВЦЭМ!$D$10+'СЕТ СН'!$H$6-'СЕТ СН'!$H$19</f>
        <v>1026.3204165799998</v>
      </c>
      <c r="J85" s="37">
        <f>SUMIFS(СВЦЭМ!$C$34:$C$777,СВЦЭМ!$A$34:$A$777,$A85,СВЦЭМ!$B$34:$B$777,J$83)+'СЕТ СН'!$H$9+СВЦЭМ!$D$10+'СЕТ СН'!$H$6-'СЕТ СН'!$H$19</f>
        <v>947.43878473999996</v>
      </c>
      <c r="K85" s="37">
        <f>SUMIFS(СВЦЭМ!$C$34:$C$777,СВЦЭМ!$A$34:$A$777,$A85,СВЦЭМ!$B$34:$B$777,K$83)+'СЕТ СН'!$H$9+СВЦЭМ!$D$10+'СЕТ СН'!$H$6-'СЕТ СН'!$H$19</f>
        <v>855.81433926000011</v>
      </c>
      <c r="L85" s="37">
        <f>SUMIFS(СВЦЭМ!$C$34:$C$777,СВЦЭМ!$A$34:$A$777,$A85,СВЦЭМ!$B$34:$B$777,L$83)+'СЕТ СН'!$H$9+СВЦЭМ!$D$10+'СЕТ СН'!$H$6-'СЕТ СН'!$H$19</f>
        <v>749.83478395999998</v>
      </c>
      <c r="M85" s="37">
        <f>SUMIFS(СВЦЭМ!$C$34:$C$777,СВЦЭМ!$A$34:$A$777,$A85,СВЦЭМ!$B$34:$B$777,M$83)+'СЕТ СН'!$H$9+СВЦЭМ!$D$10+'СЕТ СН'!$H$6-'СЕТ СН'!$H$19</f>
        <v>731.87951111999985</v>
      </c>
      <c r="N85" s="37">
        <f>SUMIFS(СВЦЭМ!$C$34:$C$777,СВЦЭМ!$A$34:$A$777,$A85,СВЦЭМ!$B$34:$B$777,N$83)+'СЕТ СН'!$H$9+СВЦЭМ!$D$10+'СЕТ СН'!$H$6-'СЕТ СН'!$H$19</f>
        <v>731.9881921299999</v>
      </c>
      <c r="O85" s="37">
        <f>SUMIFS(СВЦЭМ!$C$34:$C$777,СВЦЭМ!$A$34:$A$777,$A85,СВЦЭМ!$B$34:$B$777,O$83)+'СЕТ СН'!$H$9+СВЦЭМ!$D$10+'СЕТ СН'!$H$6-'СЕТ СН'!$H$19</f>
        <v>749.03844557000014</v>
      </c>
      <c r="P85" s="37">
        <f>SUMIFS(СВЦЭМ!$C$34:$C$777,СВЦЭМ!$A$34:$A$777,$A85,СВЦЭМ!$B$34:$B$777,P$83)+'СЕТ СН'!$H$9+СВЦЭМ!$D$10+'СЕТ СН'!$H$6-'СЕТ СН'!$H$19</f>
        <v>767.50603469999999</v>
      </c>
      <c r="Q85" s="37">
        <f>SUMIFS(СВЦЭМ!$C$34:$C$777,СВЦЭМ!$A$34:$A$777,$A85,СВЦЭМ!$B$34:$B$777,Q$83)+'СЕТ СН'!$H$9+СВЦЭМ!$D$10+'СЕТ СН'!$H$6-'СЕТ СН'!$H$19</f>
        <v>774.83316450999985</v>
      </c>
      <c r="R85" s="37">
        <f>SUMIFS(СВЦЭМ!$C$34:$C$777,СВЦЭМ!$A$34:$A$777,$A85,СВЦЭМ!$B$34:$B$777,R$83)+'СЕТ СН'!$H$9+СВЦЭМ!$D$10+'СЕТ СН'!$H$6-'СЕТ СН'!$H$19</f>
        <v>777.80887837000012</v>
      </c>
      <c r="S85" s="37">
        <f>SUMIFS(СВЦЭМ!$C$34:$C$777,СВЦЭМ!$A$34:$A$777,$A85,СВЦЭМ!$B$34:$B$777,S$83)+'СЕТ СН'!$H$9+СВЦЭМ!$D$10+'СЕТ СН'!$H$6-'СЕТ СН'!$H$19</f>
        <v>752.25740248</v>
      </c>
      <c r="T85" s="37">
        <f>SUMIFS(СВЦЭМ!$C$34:$C$777,СВЦЭМ!$A$34:$A$777,$A85,СВЦЭМ!$B$34:$B$777,T$83)+'СЕТ СН'!$H$9+СВЦЭМ!$D$10+'СЕТ СН'!$H$6-'СЕТ СН'!$H$19</f>
        <v>747.18842336</v>
      </c>
      <c r="U85" s="37">
        <f>SUMIFS(СВЦЭМ!$C$34:$C$777,СВЦЭМ!$A$34:$A$777,$A85,СВЦЭМ!$B$34:$B$777,U$83)+'СЕТ СН'!$H$9+СВЦЭМ!$D$10+'СЕТ СН'!$H$6-'СЕТ СН'!$H$19</f>
        <v>740.80685559000005</v>
      </c>
      <c r="V85" s="37">
        <f>SUMIFS(СВЦЭМ!$C$34:$C$777,СВЦЭМ!$A$34:$A$777,$A85,СВЦЭМ!$B$34:$B$777,V$83)+'СЕТ СН'!$H$9+СВЦЭМ!$D$10+'СЕТ СН'!$H$6-'СЕТ СН'!$H$19</f>
        <v>741.30785019000007</v>
      </c>
      <c r="W85" s="37">
        <f>SUMIFS(СВЦЭМ!$C$34:$C$777,СВЦЭМ!$A$34:$A$777,$A85,СВЦЭМ!$B$34:$B$777,W$83)+'СЕТ СН'!$H$9+СВЦЭМ!$D$10+'СЕТ СН'!$H$6-'СЕТ СН'!$H$19</f>
        <v>797.75786982000011</v>
      </c>
      <c r="X85" s="37">
        <f>SUMIFS(СВЦЭМ!$C$34:$C$777,СВЦЭМ!$A$34:$A$777,$A85,СВЦЭМ!$B$34:$B$777,X$83)+'СЕТ СН'!$H$9+СВЦЭМ!$D$10+'СЕТ СН'!$H$6-'СЕТ СН'!$H$19</f>
        <v>890.9361398100001</v>
      </c>
      <c r="Y85" s="37">
        <f>SUMIFS(СВЦЭМ!$C$34:$C$777,СВЦЭМ!$A$34:$A$777,$A85,СВЦЭМ!$B$34:$B$777,Y$83)+'СЕТ СН'!$H$9+СВЦЭМ!$D$10+'СЕТ СН'!$H$6-'СЕТ СН'!$H$19</f>
        <v>965.21184133999998</v>
      </c>
    </row>
    <row r="86" spans="1:25" ht="15.75" x14ac:dyDescent="0.2">
      <c r="A86" s="36">
        <f t="shared" ref="A86:A114" si="2">A85+1</f>
        <v>43103</v>
      </c>
      <c r="B86" s="37">
        <f>SUMIFS(СВЦЭМ!$C$34:$C$777,СВЦЭМ!$A$34:$A$777,$A86,СВЦЭМ!$B$34:$B$777,B$83)+'СЕТ СН'!$H$9+СВЦЭМ!$D$10+'СЕТ СН'!$H$6-'СЕТ СН'!$H$19</f>
        <v>953.0043189700001</v>
      </c>
      <c r="C86" s="37">
        <f>SUMIFS(СВЦЭМ!$C$34:$C$777,СВЦЭМ!$A$34:$A$777,$A86,СВЦЭМ!$B$34:$B$777,C$83)+'СЕТ СН'!$H$9+СВЦЭМ!$D$10+'СЕТ СН'!$H$6-'СЕТ СН'!$H$19</f>
        <v>991.46546982999973</v>
      </c>
      <c r="D86" s="37">
        <f>SUMIFS(СВЦЭМ!$C$34:$C$777,СВЦЭМ!$A$34:$A$777,$A86,СВЦЭМ!$B$34:$B$777,D$83)+'СЕТ СН'!$H$9+СВЦЭМ!$D$10+'СЕТ СН'!$H$6-'СЕТ СН'!$H$19</f>
        <v>1021.9317530699997</v>
      </c>
      <c r="E86" s="37">
        <f>SUMIFS(СВЦЭМ!$C$34:$C$777,СВЦЭМ!$A$34:$A$777,$A86,СВЦЭМ!$B$34:$B$777,E$83)+'СЕТ СН'!$H$9+СВЦЭМ!$D$10+'СЕТ СН'!$H$6-'СЕТ СН'!$H$19</f>
        <v>1032.4096912599998</v>
      </c>
      <c r="F86" s="37">
        <f>SUMIFS(СВЦЭМ!$C$34:$C$777,СВЦЭМ!$A$34:$A$777,$A86,СВЦЭМ!$B$34:$B$777,F$83)+'СЕТ СН'!$H$9+СВЦЭМ!$D$10+'СЕТ СН'!$H$6-'СЕТ СН'!$H$19</f>
        <v>1030.0523796799998</v>
      </c>
      <c r="G86" s="37">
        <f>SUMIFS(СВЦЭМ!$C$34:$C$777,СВЦЭМ!$A$34:$A$777,$A86,СВЦЭМ!$B$34:$B$777,G$83)+'СЕТ СН'!$H$9+СВЦЭМ!$D$10+'СЕТ СН'!$H$6-'СЕТ СН'!$H$19</f>
        <v>1029.8606134299998</v>
      </c>
      <c r="H86" s="37">
        <f>SUMIFS(СВЦЭМ!$C$34:$C$777,СВЦЭМ!$A$34:$A$777,$A86,СВЦЭМ!$B$34:$B$777,H$83)+'СЕТ СН'!$H$9+СВЦЭМ!$D$10+'СЕТ СН'!$H$6-'СЕТ СН'!$H$19</f>
        <v>1026.1735670399999</v>
      </c>
      <c r="I86" s="37">
        <f>SUMIFS(СВЦЭМ!$C$34:$C$777,СВЦЭМ!$A$34:$A$777,$A86,СВЦЭМ!$B$34:$B$777,I$83)+'СЕТ СН'!$H$9+СВЦЭМ!$D$10+'СЕТ СН'!$H$6-'СЕТ СН'!$H$19</f>
        <v>1008.4817945299998</v>
      </c>
      <c r="J86" s="37">
        <f>SUMIFS(СВЦЭМ!$C$34:$C$777,СВЦЭМ!$A$34:$A$777,$A86,СВЦЭМ!$B$34:$B$777,J$83)+'СЕТ СН'!$H$9+СВЦЭМ!$D$10+'СЕТ СН'!$H$6-'СЕТ СН'!$H$19</f>
        <v>952.13250479999999</v>
      </c>
      <c r="K86" s="37">
        <f>SUMIFS(СВЦЭМ!$C$34:$C$777,СВЦЭМ!$A$34:$A$777,$A86,СВЦЭМ!$B$34:$B$777,K$83)+'СЕТ СН'!$H$9+СВЦЭМ!$D$10+'СЕТ СН'!$H$6-'СЕТ СН'!$H$19</f>
        <v>875.46550507999984</v>
      </c>
      <c r="L86" s="37">
        <f>SUMIFS(СВЦЭМ!$C$34:$C$777,СВЦЭМ!$A$34:$A$777,$A86,СВЦЭМ!$B$34:$B$777,L$83)+'СЕТ СН'!$H$9+СВЦЭМ!$D$10+'СЕТ СН'!$H$6-'СЕТ СН'!$H$19</f>
        <v>828.54062201999989</v>
      </c>
      <c r="M86" s="37">
        <f>SUMIFS(СВЦЭМ!$C$34:$C$777,СВЦЭМ!$A$34:$A$777,$A86,СВЦЭМ!$B$34:$B$777,M$83)+'СЕТ СН'!$H$9+СВЦЭМ!$D$10+'СЕТ СН'!$H$6-'СЕТ СН'!$H$19</f>
        <v>813.11512219999997</v>
      </c>
      <c r="N86" s="37">
        <f>SUMIFS(СВЦЭМ!$C$34:$C$777,СВЦЭМ!$A$34:$A$777,$A86,СВЦЭМ!$B$34:$B$777,N$83)+'СЕТ СН'!$H$9+СВЦЭМ!$D$10+'СЕТ СН'!$H$6-'СЕТ СН'!$H$19</f>
        <v>815.84462546999987</v>
      </c>
      <c r="O86" s="37">
        <f>SUMIFS(СВЦЭМ!$C$34:$C$777,СВЦЭМ!$A$34:$A$777,$A86,СВЦЭМ!$B$34:$B$777,O$83)+'СЕТ СН'!$H$9+СВЦЭМ!$D$10+'СЕТ СН'!$H$6-'СЕТ СН'!$H$19</f>
        <v>830.6527094700001</v>
      </c>
      <c r="P86" s="37">
        <f>SUMIFS(СВЦЭМ!$C$34:$C$777,СВЦЭМ!$A$34:$A$777,$A86,СВЦЭМ!$B$34:$B$777,P$83)+'СЕТ СН'!$H$9+СВЦЭМ!$D$10+'СЕТ СН'!$H$6-'СЕТ СН'!$H$19</f>
        <v>851.59868088999986</v>
      </c>
      <c r="Q86" s="37">
        <f>SUMIFS(СВЦЭМ!$C$34:$C$777,СВЦЭМ!$A$34:$A$777,$A86,СВЦЭМ!$B$34:$B$777,Q$83)+'СЕТ СН'!$H$9+СВЦЭМ!$D$10+'СЕТ СН'!$H$6-'СЕТ СН'!$H$19</f>
        <v>860.62589424999999</v>
      </c>
      <c r="R86" s="37">
        <f>SUMIFS(СВЦЭМ!$C$34:$C$777,СВЦЭМ!$A$34:$A$777,$A86,СВЦЭМ!$B$34:$B$777,R$83)+'СЕТ СН'!$H$9+СВЦЭМ!$D$10+'СЕТ СН'!$H$6-'СЕТ СН'!$H$19</f>
        <v>864.23366414999975</v>
      </c>
      <c r="S86" s="37">
        <f>SUMIFS(СВЦЭМ!$C$34:$C$777,СВЦЭМ!$A$34:$A$777,$A86,СВЦЭМ!$B$34:$B$777,S$83)+'СЕТ СН'!$H$9+СВЦЭМ!$D$10+'СЕТ СН'!$H$6-'СЕТ СН'!$H$19</f>
        <v>832.2845712300001</v>
      </c>
      <c r="T86" s="37">
        <f>SUMIFS(СВЦЭМ!$C$34:$C$777,СВЦЭМ!$A$34:$A$777,$A86,СВЦЭМ!$B$34:$B$777,T$83)+'СЕТ СН'!$H$9+СВЦЭМ!$D$10+'СЕТ СН'!$H$6-'СЕТ СН'!$H$19</f>
        <v>790.59469840999998</v>
      </c>
      <c r="U86" s="37">
        <f>SUMIFS(СВЦЭМ!$C$34:$C$777,СВЦЭМ!$A$34:$A$777,$A86,СВЦЭМ!$B$34:$B$777,U$83)+'СЕТ СН'!$H$9+СВЦЭМ!$D$10+'СЕТ СН'!$H$6-'СЕТ СН'!$H$19</f>
        <v>790.93132785</v>
      </c>
      <c r="V86" s="37">
        <f>SUMIFS(СВЦЭМ!$C$34:$C$777,СВЦЭМ!$A$34:$A$777,$A86,СВЦЭМ!$B$34:$B$777,V$83)+'СЕТ СН'!$H$9+СВЦЭМ!$D$10+'СЕТ СН'!$H$6-'СЕТ СН'!$H$19</f>
        <v>796.85507010000003</v>
      </c>
      <c r="W86" s="37">
        <f>SUMIFS(СВЦЭМ!$C$34:$C$777,СВЦЭМ!$A$34:$A$777,$A86,СВЦЭМ!$B$34:$B$777,W$83)+'СЕТ СН'!$H$9+СВЦЭМ!$D$10+'СЕТ СН'!$H$6-'СЕТ СН'!$H$19</f>
        <v>842.81583418000002</v>
      </c>
      <c r="X86" s="37">
        <f>SUMIFS(СВЦЭМ!$C$34:$C$777,СВЦЭМ!$A$34:$A$777,$A86,СВЦЭМ!$B$34:$B$777,X$83)+'СЕТ СН'!$H$9+СВЦЭМ!$D$10+'СЕТ СН'!$H$6-'СЕТ СН'!$H$19</f>
        <v>867.67882528999974</v>
      </c>
      <c r="Y86" s="37">
        <f>SUMIFS(СВЦЭМ!$C$34:$C$777,СВЦЭМ!$A$34:$A$777,$A86,СВЦЭМ!$B$34:$B$777,Y$83)+'СЕТ СН'!$H$9+СВЦЭМ!$D$10+'СЕТ СН'!$H$6-'СЕТ СН'!$H$19</f>
        <v>931.53175841999985</v>
      </c>
    </row>
    <row r="87" spans="1:25" ht="15.75" x14ac:dyDescent="0.2">
      <c r="A87" s="36">
        <f t="shared" si="2"/>
        <v>43104</v>
      </c>
      <c r="B87" s="37">
        <f>SUMIFS(СВЦЭМ!$C$34:$C$777,СВЦЭМ!$A$34:$A$777,$A87,СВЦЭМ!$B$34:$B$777,B$83)+'СЕТ СН'!$H$9+СВЦЭМ!$D$10+'СЕТ СН'!$H$6-'СЕТ СН'!$H$19</f>
        <v>1014.3714921399998</v>
      </c>
      <c r="C87" s="37">
        <f>SUMIFS(СВЦЭМ!$C$34:$C$777,СВЦЭМ!$A$34:$A$777,$A87,СВЦЭМ!$B$34:$B$777,C$83)+'СЕТ СН'!$H$9+СВЦЭМ!$D$10+'СЕТ СН'!$H$6-'СЕТ СН'!$H$19</f>
        <v>1041.4290066699996</v>
      </c>
      <c r="D87" s="37">
        <f>SUMIFS(СВЦЭМ!$C$34:$C$777,СВЦЭМ!$A$34:$A$777,$A87,СВЦЭМ!$B$34:$B$777,D$83)+'СЕТ СН'!$H$9+СВЦЭМ!$D$10+'СЕТ СН'!$H$6-'СЕТ СН'!$H$19</f>
        <v>1055.8739843599997</v>
      </c>
      <c r="E87" s="37">
        <f>SUMIFS(СВЦЭМ!$C$34:$C$777,СВЦЭМ!$A$34:$A$777,$A87,СВЦЭМ!$B$34:$B$777,E$83)+'СЕТ СН'!$H$9+СВЦЭМ!$D$10+'СЕТ СН'!$H$6-'СЕТ СН'!$H$19</f>
        <v>1053.3655794799997</v>
      </c>
      <c r="F87" s="37">
        <f>SUMIFS(СВЦЭМ!$C$34:$C$777,СВЦЭМ!$A$34:$A$777,$A87,СВЦЭМ!$B$34:$B$777,F$83)+'СЕТ СН'!$H$9+СВЦЭМ!$D$10+'СЕТ СН'!$H$6-'СЕТ СН'!$H$19</f>
        <v>1053.4107259999996</v>
      </c>
      <c r="G87" s="37">
        <f>SUMIFS(СВЦЭМ!$C$34:$C$777,СВЦЭМ!$A$34:$A$777,$A87,СВЦЭМ!$B$34:$B$777,G$83)+'СЕТ СН'!$H$9+СВЦЭМ!$D$10+'СЕТ СН'!$H$6-'СЕТ СН'!$H$19</f>
        <v>1056.1839303499996</v>
      </c>
      <c r="H87" s="37">
        <f>SUMIFS(СВЦЭМ!$C$34:$C$777,СВЦЭМ!$A$34:$A$777,$A87,СВЦЭМ!$B$34:$B$777,H$83)+'СЕТ СН'!$H$9+СВЦЭМ!$D$10+'СЕТ СН'!$H$6-'СЕТ СН'!$H$19</f>
        <v>1057.9709345199999</v>
      </c>
      <c r="I87" s="37">
        <f>SUMIFS(СВЦЭМ!$C$34:$C$777,СВЦЭМ!$A$34:$A$777,$A87,СВЦЭМ!$B$34:$B$777,I$83)+'СЕТ СН'!$H$9+СВЦЭМ!$D$10+'СЕТ СН'!$H$6-'СЕТ СН'!$H$19</f>
        <v>1047.6011605699996</v>
      </c>
      <c r="J87" s="37">
        <f>SUMIFS(СВЦЭМ!$C$34:$C$777,СВЦЭМ!$A$34:$A$777,$A87,СВЦЭМ!$B$34:$B$777,J$83)+'СЕТ СН'!$H$9+СВЦЭМ!$D$10+'СЕТ СН'!$H$6-'СЕТ СН'!$H$19</f>
        <v>971.34438659</v>
      </c>
      <c r="K87" s="37">
        <f>SUMIFS(СВЦЭМ!$C$34:$C$777,СВЦЭМ!$A$34:$A$777,$A87,СВЦЭМ!$B$34:$B$777,K$83)+'СЕТ СН'!$H$9+СВЦЭМ!$D$10+'СЕТ СН'!$H$6-'СЕТ СН'!$H$19</f>
        <v>870.18800932999977</v>
      </c>
      <c r="L87" s="37">
        <f>SUMIFS(СВЦЭМ!$C$34:$C$777,СВЦЭМ!$A$34:$A$777,$A87,СВЦЭМ!$B$34:$B$777,L$83)+'СЕТ СН'!$H$9+СВЦЭМ!$D$10+'СЕТ СН'!$H$6-'СЕТ СН'!$H$19</f>
        <v>773.00483067000016</v>
      </c>
      <c r="M87" s="37">
        <f>SUMIFS(СВЦЭМ!$C$34:$C$777,СВЦЭМ!$A$34:$A$777,$A87,СВЦЭМ!$B$34:$B$777,M$83)+'СЕТ СН'!$H$9+СВЦЭМ!$D$10+'СЕТ СН'!$H$6-'СЕТ СН'!$H$19</f>
        <v>754.49942765000003</v>
      </c>
      <c r="N87" s="37">
        <f>SUMIFS(СВЦЭМ!$C$34:$C$777,СВЦЭМ!$A$34:$A$777,$A87,СВЦЭМ!$B$34:$B$777,N$83)+'СЕТ СН'!$H$9+СВЦЭМ!$D$10+'СЕТ СН'!$H$6-'СЕТ СН'!$H$19</f>
        <v>761.85683598000003</v>
      </c>
      <c r="O87" s="37">
        <f>SUMIFS(СВЦЭМ!$C$34:$C$777,СВЦЭМ!$A$34:$A$777,$A87,СВЦЭМ!$B$34:$B$777,O$83)+'СЕТ СН'!$H$9+СВЦЭМ!$D$10+'СЕТ СН'!$H$6-'СЕТ СН'!$H$19</f>
        <v>781.02434977999985</v>
      </c>
      <c r="P87" s="37">
        <f>SUMIFS(СВЦЭМ!$C$34:$C$777,СВЦЭМ!$A$34:$A$777,$A87,СВЦЭМ!$B$34:$B$777,P$83)+'СЕТ СН'!$H$9+СВЦЭМ!$D$10+'СЕТ СН'!$H$6-'СЕТ СН'!$H$19</f>
        <v>797.22134006999988</v>
      </c>
      <c r="Q87" s="37">
        <f>SUMIFS(СВЦЭМ!$C$34:$C$777,СВЦЭМ!$A$34:$A$777,$A87,СВЦЭМ!$B$34:$B$777,Q$83)+'СЕТ СН'!$H$9+СВЦЭМ!$D$10+'СЕТ СН'!$H$6-'СЕТ СН'!$H$19</f>
        <v>800.62761465999995</v>
      </c>
      <c r="R87" s="37">
        <f>SUMIFS(СВЦЭМ!$C$34:$C$777,СВЦЭМ!$A$34:$A$777,$A87,СВЦЭМ!$B$34:$B$777,R$83)+'СЕТ СН'!$H$9+СВЦЭМ!$D$10+'СЕТ СН'!$H$6-'СЕТ СН'!$H$19</f>
        <v>799.40077341000017</v>
      </c>
      <c r="S87" s="37">
        <f>SUMIFS(СВЦЭМ!$C$34:$C$777,СВЦЭМ!$A$34:$A$777,$A87,СВЦЭМ!$B$34:$B$777,S$83)+'СЕТ СН'!$H$9+СВЦЭМ!$D$10+'СЕТ СН'!$H$6-'СЕТ СН'!$H$19</f>
        <v>766.74853281000003</v>
      </c>
      <c r="T87" s="37">
        <f>SUMIFS(СВЦЭМ!$C$34:$C$777,СВЦЭМ!$A$34:$A$777,$A87,СВЦЭМ!$B$34:$B$777,T$83)+'СЕТ СН'!$H$9+СВЦЭМ!$D$10+'СЕТ СН'!$H$6-'СЕТ СН'!$H$19</f>
        <v>757.80021956999997</v>
      </c>
      <c r="U87" s="37">
        <f>SUMIFS(СВЦЭМ!$C$34:$C$777,СВЦЭМ!$A$34:$A$777,$A87,СВЦЭМ!$B$34:$B$777,U$83)+'СЕТ СН'!$H$9+СВЦЭМ!$D$10+'СЕТ СН'!$H$6-'СЕТ СН'!$H$19</f>
        <v>753.48372075999998</v>
      </c>
      <c r="V87" s="37">
        <f>SUMIFS(СВЦЭМ!$C$34:$C$777,СВЦЭМ!$A$34:$A$777,$A87,СВЦЭМ!$B$34:$B$777,V$83)+'СЕТ СН'!$H$9+СВЦЭМ!$D$10+'СЕТ СН'!$H$6-'СЕТ СН'!$H$19</f>
        <v>758.01441489999991</v>
      </c>
      <c r="W87" s="37">
        <f>SUMIFS(СВЦЭМ!$C$34:$C$777,СВЦЭМ!$A$34:$A$777,$A87,СВЦЭМ!$B$34:$B$777,W$83)+'СЕТ СН'!$H$9+СВЦЭМ!$D$10+'СЕТ СН'!$H$6-'СЕТ СН'!$H$19</f>
        <v>824.14186381999991</v>
      </c>
      <c r="X87" s="37">
        <f>SUMIFS(СВЦЭМ!$C$34:$C$777,СВЦЭМ!$A$34:$A$777,$A87,СВЦЭМ!$B$34:$B$777,X$83)+'СЕТ СН'!$H$9+СВЦЭМ!$D$10+'СЕТ СН'!$H$6-'СЕТ СН'!$H$19</f>
        <v>906.56197129999975</v>
      </c>
      <c r="Y87" s="37">
        <f>SUMIFS(СВЦЭМ!$C$34:$C$777,СВЦЭМ!$A$34:$A$777,$A87,СВЦЭМ!$B$34:$B$777,Y$83)+'СЕТ СН'!$H$9+СВЦЭМ!$D$10+'СЕТ СН'!$H$6-'СЕТ СН'!$H$19</f>
        <v>949.4436942399999</v>
      </c>
    </row>
    <row r="88" spans="1:25" ht="15.75" x14ac:dyDescent="0.2">
      <c r="A88" s="36">
        <f t="shared" si="2"/>
        <v>43105</v>
      </c>
      <c r="B88" s="37">
        <f>SUMIFS(СВЦЭМ!$C$34:$C$777,СВЦЭМ!$A$34:$A$777,$A88,СВЦЭМ!$B$34:$B$777,B$83)+'СЕТ СН'!$H$9+СВЦЭМ!$D$10+'СЕТ СН'!$H$6-'СЕТ СН'!$H$19</f>
        <v>1018.9676556599999</v>
      </c>
      <c r="C88" s="37">
        <f>SUMIFS(СВЦЭМ!$C$34:$C$777,СВЦЭМ!$A$34:$A$777,$A88,СВЦЭМ!$B$34:$B$777,C$83)+'СЕТ СН'!$H$9+СВЦЭМ!$D$10+'СЕТ СН'!$H$6-'СЕТ СН'!$H$19</f>
        <v>1048.4627261599999</v>
      </c>
      <c r="D88" s="37">
        <f>SUMIFS(СВЦЭМ!$C$34:$C$777,СВЦЭМ!$A$34:$A$777,$A88,СВЦЭМ!$B$34:$B$777,D$83)+'СЕТ СН'!$H$9+СВЦЭМ!$D$10+'СЕТ СН'!$H$6-'СЕТ СН'!$H$19</f>
        <v>1119.1583550199998</v>
      </c>
      <c r="E88" s="37">
        <f>SUMIFS(СВЦЭМ!$C$34:$C$777,СВЦЭМ!$A$34:$A$777,$A88,СВЦЭМ!$B$34:$B$777,E$83)+'СЕТ СН'!$H$9+СВЦЭМ!$D$10+'СЕТ СН'!$H$6-'СЕТ СН'!$H$19</f>
        <v>1133.77410087</v>
      </c>
      <c r="F88" s="37">
        <f>SUMIFS(СВЦЭМ!$C$34:$C$777,СВЦЭМ!$A$34:$A$777,$A88,СВЦЭМ!$B$34:$B$777,F$83)+'СЕТ СН'!$H$9+СВЦЭМ!$D$10+'СЕТ СН'!$H$6-'СЕТ СН'!$H$19</f>
        <v>1138.2314098999996</v>
      </c>
      <c r="G88" s="37">
        <f>SUMIFS(СВЦЭМ!$C$34:$C$777,СВЦЭМ!$A$34:$A$777,$A88,СВЦЭМ!$B$34:$B$777,G$83)+'СЕТ СН'!$H$9+СВЦЭМ!$D$10+'СЕТ СН'!$H$6-'СЕТ СН'!$H$19</f>
        <v>1131.8010541299996</v>
      </c>
      <c r="H88" s="37">
        <f>SUMIFS(СВЦЭМ!$C$34:$C$777,СВЦЭМ!$A$34:$A$777,$A88,СВЦЭМ!$B$34:$B$777,H$83)+'СЕТ СН'!$H$9+СВЦЭМ!$D$10+'СЕТ СН'!$H$6-'СЕТ СН'!$H$19</f>
        <v>1117.5304614099996</v>
      </c>
      <c r="I88" s="37">
        <f>SUMIFS(СВЦЭМ!$C$34:$C$777,СВЦЭМ!$A$34:$A$777,$A88,СВЦЭМ!$B$34:$B$777,I$83)+'СЕТ СН'!$H$9+СВЦЭМ!$D$10+'СЕТ СН'!$H$6-'СЕТ СН'!$H$19</f>
        <v>1062.4042767799997</v>
      </c>
      <c r="J88" s="37">
        <f>SUMIFS(СВЦЭМ!$C$34:$C$777,СВЦЭМ!$A$34:$A$777,$A88,СВЦЭМ!$B$34:$B$777,J$83)+'СЕТ СН'!$H$9+СВЦЭМ!$D$10+'СЕТ СН'!$H$6-'СЕТ СН'!$H$19</f>
        <v>994.2160405599999</v>
      </c>
      <c r="K88" s="37">
        <f>SUMIFS(СВЦЭМ!$C$34:$C$777,СВЦЭМ!$A$34:$A$777,$A88,СВЦЭМ!$B$34:$B$777,K$83)+'СЕТ СН'!$H$9+СВЦЭМ!$D$10+'СЕТ СН'!$H$6-'СЕТ СН'!$H$19</f>
        <v>887.98636601999999</v>
      </c>
      <c r="L88" s="37">
        <f>SUMIFS(СВЦЭМ!$C$34:$C$777,СВЦЭМ!$A$34:$A$777,$A88,СВЦЭМ!$B$34:$B$777,L$83)+'СЕТ СН'!$H$9+СВЦЭМ!$D$10+'СЕТ СН'!$H$6-'СЕТ СН'!$H$19</f>
        <v>779.52022378999993</v>
      </c>
      <c r="M88" s="37">
        <f>SUMIFS(СВЦЭМ!$C$34:$C$777,СВЦЭМ!$A$34:$A$777,$A88,СВЦЭМ!$B$34:$B$777,M$83)+'СЕТ СН'!$H$9+СВЦЭМ!$D$10+'СЕТ СН'!$H$6-'СЕТ СН'!$H$19</f>
        <v>751.72913275999997</v>
      </c>
      <c r="N88" s="37">
        <f>SUMIFS(СВЦЭМ!$C$34:$C$777,СВЦЭМ!$A$34:$A$777,$A88,СВЦЭМ!$B$34:$B$777,N$83)+'СЕТ СН'!$H$9+СВЦЭМ!$D$10+'СЕТ СН'!$H$6-'СЕТ СН'!$H$19</f>
        <v>758.54995139999994</v>
      </c>
      <c r="O88" s="37">
        <f>SUMIFS(СВЦЭМ!$C$34:$C$777,СВЦЭМ!$A$34:$A$777,$A88,СВЦЭМ!$B$34:$B$777,O$83)+'СЕТ СН'!$H$9+СВЦЭМ!$D$10+'СЕТ СН'!$H$6-'СЕТ СН'!$H$19</f>
        <v>772.30281893999984</v>
      </c>
      <c r="P88" s="37">
        <f>SUMIFS(СВЦЭМ!$C$34:$C$777,СВЦЭМ!$A$34:$A$777,$A88,СВЦЭМ!$B$34:$B$777,P$83)+'СЕТ СН'!$H$9+СВЦЭМ!$D$10+'СЕТ СН'!$H$6-'СЕТ СН'!$H$19</f>
        <v>783.75032853999994</v>
      </c>
      <c r="Q88" s="37">
        <f>SUMIFS(СВЦЭМ!$C$34:$C$777,СВЦЭМ!$A$34:$A$777,$A88,СВЦЭМ!$B$34:$B$777,Q$83)+'СЕТ СН'!$H$9+СВЦЭМ!$D$10+'СЕТ СН'!$H$6-'СЕТ СН'!$H$19</f>
        <v>799.62960944999998</v>
      </c>
      <c r="R88" s="37">
        <f>SUMIFS(СВЦЭМ!$C$34:$C$777,СВЦЭМ!$A$34:$A$777,$A88,СВЦЭМ!$B$34:$B$777,R$83)+'СЕТ СН'!$H$9+СВЦЭМ!$D$10+'СЕТ СН'!$H$6-'СЕТ СН'!$H$19</f>
        <v>810.27732071999992</v>
      </c>
      <c r="S88" s="37">
        <f>SUMIFS(СВЦЭМ!$C$34:$C$777,СВЦЭМ!$A$34:$A$777,$A88,СВЦЭМ!$B$34:$B$777,S$83)+'СЕТ СН'!$H$9+СВЦЭМ!$D$10+'СЕТ СН'!$H$6-'СЕТ СН'!$H$19</f>
        <v>787.50175164999985</v>
      </c>
      <c r="T88" s="37">
        <f>SUMIFS(СВЦЭМ!$C$34:$C$777,СВЦЭМ!$A$34:$A$777,$A88,СВЦЭМ!$B$34:$B$777,T$83)+'СЕТ СН'!$H$9+СВЦЭМ!$D$10+'СЕТ СН'!$H$6-'СЕТ СН'!$H$19</f>
        <v>760.72036276000006</v>
      </c>
      <c r="U88" s="37">
        <f>SUMIFS(СВЦЭМ!$C$34:$C$777,СВЦЭМ!$A$34:$A$777,$A88,СВЦЭМ!$B$34:$B$777,U$83)+'СЕТ СН'!$H$9+СВЦЭМ!$D$10+'СЕТ СН'!$H$6-'СЕТ СН'!$H$19</f>
        <v>760.19462363000014</v>
      </c>
      <c r="V88" s="37">
        <f>SUMIFS(СВЦЭМ!$C$34:$C$777,СВЦЭМ!$A$34:$A$777,$A88,СВЦЭМ!$B$34:$B$777,V$83)+'СЕТ СН'!$H$9+СВЦЭМ!$D$10+'СЕТ СН'!$H$6-'СЕТ СН'!$H$19</f>
        <v>775.01396697999996</v>
      </c>
      <c r="W88" s="37">
        <f>SUMIFS(СВЦЭМ!$C$34:$C$777,СВЦЭМ!$A$34:$A$777,$A88,СВЦЭМ!$B$34:$B$777,W$83)+'СЕТ СН'!$H$9+СВЦЭМ!$D$10+'СЕТ СН'!$H$6-'СЕТ СН'!$H$19</f>
        <v>841.10700713000017</v>
      </c>
      <c r="X88" s="37">
        <f>SUMIFS(СВЦЭМ!$C$34:$C$777,СВЦЭМ!$A$34:$A$777,$A88,СВЦЭМ!$B$34:$B$777,X$83)+'СЕТ СН'!$H$9+СВЦЭМ!$D$10+'СЕТ СН'!$H$6-'СЕТ СН'!$H$19</f>
        <v>925.06038109999974</v>
      </c>
      <c r="Y88" s="37">
        <f>SUMIFS(СВЦЭМ!$C$34:$C$777,СВЦЭМ!$A$34:$A$777,$A88,СВЦЭМ!$B$34:$B$777,Y$83)+'СЕТ СН'!$H$9+СВЦЭМ!$D$10+'СЕТ СН'!$H$6-'СЕТ СН'!$H$19</f>
        <v>997.96464231999983</v>
      </c>
    </row>
    <row r="89" spans="1:25" ht="15.75" x14ac:dyDescent="0.2">
      <c r="A89" s="36">
        <f t="shared" si="2"/>
        <v>43106</v>
      </c>
      <c r="B89" s="37">
        <f>SUMIFS(СВЦЭМ!$C$34:$C$777,СВЦЭМ!$A$34:$A$777,$A89,СВЦЭМ!$B$34:$B$777,B$83)+'СЕТ СН'!$H$9+СВЦЭМ!$D$10+'СЕТ СН'!$H$6-'СЕТ СН'!$H$19</f>
        <v>1050.3532675799997</v>
      </c>
      <c r="C89" s="37">
        <f>SUMIFS(СВЦЭМ!$C$34:$C$777,СВЦЭМ!$A$34:$A$777,$A89,СВЦЭМ!$B$34:$B$777,C$83)+'СЕТ СН'!$H$9+СВЦЭМ!$D$10+'СЕТ СН'!$H$6-'СЕТ СН'!$H$19</f>
        <v>1091.6578522499999</v>
      </c>
      <c r="D89" s="37">
        <f>SUMIFS(СВЦЭМ!$C$34:$C$777,СВЦЭМ!$A$34:$A$777,$A89,СВЦЭМ!$B$34:$B$777,D$83)+'СЕТ СН'!$H$9+СВЦЭМ!$D$10+'СЕТ СН'!$H$6-'СЕТ СН'!$H$19</f>
        <v>1139.0033419799997</v>
      </c>
      <c r="E89" s="37">
        <f>SUMIFS(СВЦЭМ!$C$34:$C$777,СВЦЭМ!$A$34:$A$777,$A89,СВЦЭМ!$B$34:$B$777,E$83)+'СЕТ СН'!$H$9+СВЦЭМ!$D$10+'СЕТ СН'!$H$6-'СЕТ СН'!$H$19</f>
        <v>1148.7129738899998</v>
      </c>
      <c r="F89" s="37">
        <f>SUMIFS(СВЦЭМ!$C$34:$C$777,СВЦЭМ!$A$34:$A$777,$A89,СВЦЭМ!$B$34:$B$777,F$83)+'СЕТ СН'!$H$9+СВЦЭМ!$D$10+'СЕТ СН'!$H$6-'СЕТ СН'!$H$19</f>
        <v>1149.5656635199998</v>
      </c>
      <c r="G89" s="37">
        <f>SUMIFS(СВЦЭМ!$C$34:$C$777,СВЦЭМ!$A$34:$A$777,$A89,СВЦЭМ!$B$34:$B$777,G$83)+'СЕТ СН'!$H$9+СВЦЭМ!$D$10+'СЕТ СН'!$H$6-'СЕТ СН'!$H$19</f>
        <v>1144.0790197099996</v>
      </c>
      <c r="H89" s="37">
        <f>SUMIFS(СВЦЭМ!$C$34:$C$777,СВЦЭМ!$A$34:$A$777,$A89,СВЦЭМ!$B$34:$B$777,H$83)+'СЕТ СН'!$H$9+СВЦЭМ!$D$10+'СЕТ СН'!$H$6-'СЕТ СН'!$H$19</f>
        <v>1122.57445573</v>
      </c>
      <c r="I89" s="37">
        <f>SUMIFS(СВЦЭМ!$C$34:$C$777,СВЦЭМ!$A$34:$A$777,$A89,СВЦЭМ!$B$34:$B$777,I$83)+'СЕТ СН'!$H$9+СВЦЭМ!$D$10+'СЕТ СН'!$H$6-'СЕТ СН'!$H$19</f>
        <v>1063.5548135099998</v>
      </c>
      <c r="J89" s="37">
        <f>SUMIFS(СВЦЭМ!$C$34:$C$777,СВЦЭМ!$A$34:$A$777,$A89,СВЦЭМ!$B$34:$B$777,J$83)+'СЕТ СН'!$H$9+СВЦЭМ!$D$10+'СЕТ СН'!$H$6-'СЕТ СН'!$H$19</f>
        <v>996.44288514999982</v>
      </c>
      <c r="K89" s="37">
        <f>SUMIFS(СВЦЭМ!$C$34:$C$777,СВЦЭМ!$A$34:$A$777,$A89,СВЦЭМ!$B$34:$B$777,K$83)+'СЕТ СН'!$H$9+СВЦЭМ!$D$10+'СЕТ СН'!$H$6-'СЕТ СН'!$H$19</f>
        <v>890.7569014500001</v>
      </c>
      <c r="L89" s="37">
        <f>SUMIFS(СВЦЭМ!$C$34:$C$777,СВЦЭМ!$A$34:$A$777,$A89,СВЦЭМ!$B$34:$B$777,L$83)+'СЕТ СН'!$H$9+СВЦЭМ!$D$10+'СЕТ СН'!$H$6-'СЕТ СН'!$H$19</f>
        <v>782.81971773999987</v>
      </c>
      <c r="M89" s="37">
        <f>SUMIFS(СВЦЭМ!$C$34:$C$777,СВЦЭМ!$A$34:$A$777,$A89,СВЦЭМ!$B$34:$B$777,M$83)+'СЕТ СН'!$H$9+СВЦЭМ!$D$10+'СЕТ СН'!$H$6-'СЕТ СН'!$H$19</f>
        <v>763.68365535999999</v>
      </c>
      <c r="N89" s="37">
        <f>SUMIFS(СВЦЭМ!$C$34:$C$777,СВЦЭМ!$A$34:$A$777,$A89,СВЦЭМ!$B$34:$B$777,N$83)+'СЕТ СН'!$H$9+СВЦЭМ!$D$10+'СЕТ СН'!$H$6-'СЕТ СН'!$H$19</f>
        <v>775.82657724000012</v>
      </c>
      <c r="O89" s="37">
        <f>SUMIFS(СВЦЭМ!$C$34:$C$777,СВЦЭМ!$A$34:$A$777,$A89,СВЦЭМ!$B$34:$B$777,O$83)+'СЕТ СН'!$H$9+СВЦЭМ!$D$10+'СЕТ СН'!$H$6-'СЕТ СН'!$H$19</f>
        <v>787.49014206999993</v>
      </c>
      <c r="P89" s="37">
        <f>SUMIFS(СВЦЭМ!$C$34:$C$777,СВЦЭМ!$A$34:$A$777,$A89,СВЦЭМ!$B$34:$B$777,P$83)+'СЕТ СН'!$H$9+СВЦЭМ!$D$10+'СЕТ СН'!$H$6-'СЕТ СН'!$H$19</f>
        <v>807.85848352000005</v>
      </c>
      <c r="Q89" s="37">
        <f>SUMIFS(СВЦЭМ!$C$34:$C$777,СВЦЭМ!$A$34:$A$777,$A89,СВЦЭМ!$B$34:$B$777,Q$83)+'СЕТ СН'!$H$9+СВЦЭМ!$D$10+'СЕТ СН'!$H$6-'СЕТ СН'!$H$19</f>
        <v>816.60779330000003</v>
      </c>
      <c r="R89" s="37">
        <f>SUMIFS(СВЦЭМ!$C$34:$C$777,СВЦЭМ!$A$34:$A$777,$A89,СВЦЭМ!$B$34:$B$777,R$83)+'СЕТ СН'!$H$9+СВЦЭМ!$D$10+'СЕТ СН'!$H$6-'СЕТ СН'!$H$19</f>
        <v>814.97819917000004</v>
      </c>
      <c r="S89" s="37">
        <f>SUMIFS(СВЦЭМ!$C$34:$C$777,СВЦЭМ!$A$34:$A$777,$A89,СВЦЭМ!$B$34:$B$777,S$83)+'СЕТ СН'!$H$9+СВЦЭМ!$D$10+'СЕТ СН'!$H$6-'СЕТ СН'!$H$19</f>
        <v>786.64703399999996</v>
      </c>
      <c r="T89" s="37">
        <f>SUMIFS(СВЦЭМ!$C$34:$C$777,СВЦЭМ!$A$34:$A$777,$A89,СВЦЭМ!$B$34:$B$777,T$83)+'СЕТ СН'!$H$9+СВЦЭМ!$D$10+'СЕТ СН'!$H$6-'СЕТ СН'!$H$19</f>
        <v>761.67922513999986</v>
      </c>
      <c r="U89" s="37">
        <f>SUMIFS(СВЦЭМ!$C$34:$C$777,СВЦЭМ!$A$34:$A$777,$A89,СВЦЭМ!$B$34:$B$777,U$83)+'СЕТ СН'!$H$9+СВЦЭМ!$D$10+'СЕТ СН'!$H$6-'СЕТ СН'!$H$19</f>
        <v>762.86395524000011</v>
      </c>
      <c r="V89" s="37">
        <f>SUMIFS(СВЦЭМ!$C$34:$C$777,СВЦЭМ!$A$34:$A$777,$A89,СВЦЭМ!$B$34:$B$777,V$83)+'СЕТ СН'!$H$9+СВЦЭМ!$D$10+'СЕТ СН'!$H$6-'СЕТ СН'!$H$19</f>
        <v>775.56853294999985</v>
      </c>
      <c r="W89" s="37">
        <f>SUMIFS(СВЦЭМ!$C$34:$C$777,СВЦЭМ!$A$34:$A$777,$A89,СВЦЭМ!$B$34:$B$777,W$83)+'СЕТ СН'!$H$9+СВЦЭМ!$D$10+'СЕТ СН'!$H$6-'СЕТ СН'!$H$19</f>
        <v>843.01536601999999</v>
      </c>
      <c r="X89" s="37">
        <f>SUMIFS(СВЦЭМ!$C$34:$C$777,СВЦЭМ!$A$34:$A$777,$A89,СВЦЭМ!$B$34:$B$777,X$83)+'СЕТ СН'!$H$9+СВЦЭМ!$D$10+'СЕТ СН'!$H$6-'СЕТ СН'!$H$19</f>
        <v>937.13728176000006</v>
      </c>
      <c r="Y89" s="37">
        <f>SUMIFS(СВЦЭМ!$C$34:$C$777,СВЦЭМ!$A$34:$A$777,$A89,СВЦЭМ!$B$34:$B$777,Y$83)+'СЕТ СН'!$H$9+СВЦЭМ!$D$10+'СЕТ СН'!$H$6-'СЕТ СН'!$H$19</f>
        <v>1006.9114598799998</v>
      </c>
    </row>
    <row r="90" spans="1:25" ht="15.75" x14ac:dyDescent="0.2">
      <c r="A90" s="36">
        <f t="shared" si="2"/>
        <v>43107</v>
      </c>
      <c r="B90" s="37">
        <f>SUMIFS(СВЦЭМ!$C$34:$C$777,СВЦЭМ!$A$34:$A$777,$A90,СВЦЭМ!$B$34:$B$777,B$83)+'СЕТ СН'!$H$9+СВЦЭМ!$D$10+'СЕТ СН'!$H$6-'СЕТ СН'!$H$19</f>
        <v>1036.1234677699999</v>
      </c>
      <c r="C90" s="37">
        <f>SUMIFS(СВЦЭМ!$C$34:$C$777,СВЦЭМ!$A$34:$A$777,$A90,СВЦЭМ!$B$34:$B$777,C$83)+'СЕТ СН'!$H$9+СВЦЭМ!$D$10+'СЕТ СН'!$H$6-'СЕТ СН'!$H$19</f>
        <v>1048.2975825799999</v>
      </c>
      <c r="D90" s="37">
        <f>SUMIFS(СВЦЭМ!$C$34:$C$777,СВЦЭМ!$A$34:$A$777,$A90,СВЦЭМ!$B$34:$B$777,D$83)+'СЕТ СН'!$H$9+СВЦЭМ!$D$10+'СЕТ СН'!$H$6-'СЕТ СН'!$H$19</f>
        <v>1106.0094121499997</v>
      </c>
      <c r="E90" s="37">
        <f>SUMIFS(СВЦЭМ!$C$34:$C$777,СВЦЭМ!$A$34:$A$777,$A90,СВЦЭМ!$B$34:$B$777,E$83)+'СЕТ СН'!$H$9+СВЦЭМ!$D$10+'СЕТ СН'!$H$6-'СЕТ СН'!$H$19</f>
        <v>1130.6961491699999</v>
      </c>
      <c r="F90" s="37">
        <f>SUMIFS(СВЦЭМ!$C$34:$C$777,СВЦЭМ!$A$34:$A$777,$A90,СВЦЭМ!$B$34:$B$777,F$83)+'СЕТ СН'!$H$9+СВЦЭМ!$D$10+'СЕТ СН'!$H$6-'СЕТ СН'!$H$19</f>
        <v>1130.6806020999998</v>
      </c>
      <c r="G90" s="37">
        <f>SUMIFS(СВЦЭМ!$C$34:$C$777,СВЦЭМ!$A$34:$A$777,$A90,СВЦЭМ!$B$34:$B$777,G$83)+'СЕТ СН'!$H$9+СВЦЭМ!$D$10+'СЕТ СН'!$H$6-'СЕТ СН'!$H$19</f>
        <v>1131.1438604999998</v>
      </c>
      <c r="H90" s="37">
        <f>SUMIFS(СВЦЭМ!$C$34:$C$777,СВЦЭМ!$A$34:$A$777,$A90,СВЦЭМ!$B$34:$B$777,H$83)+'СЕТ СН'!$H$9+СВЦЭМ!$D$10+'СЕТ СН'!$H$6-'СЕТ СН'!$H$19</f>
        <v>1138.0104679399997</v>
      </c>
      <c r="I90" s="37">
        <f>SUMIFS(СВЦЭМ!$C$34:$C$777,СВЦЭМ!$A$34:$A$777,$A90,СВЦЭМ!$B$34:$B$777,I$83)+'СЕТ СН'!$H$9+СВЦЭМ!$D$10+'СЕТ СН'!$H$6-'СЕТ СН'!$H$19</f>
        <v>1058.1927091799998</v>
      </c>
      <c r="J90" s="37">
        <f>SUMIFS(СВЦЭМ!$C$34:$C$777,СВЦЭМ!$A$34:$A$777,$A90,СВЦЭМ!$B$34:$B$777,J$83)+'СЕТ СН'!$H$9+СВЦЭМ!$D$10+'СЕТ СН'!$H$6-'СЕТ СН'!$H$19</f>
        <v>1030.2145124399999</v>
      </c>
      <c r="K90" s="37">
        <f>SUMIFS(СВЦЭМ!$C$34:$C$777,СВЦЭМ!$A$34:$A$777,$A90,СВЦЭМ!$B$34:$B$777,K$83)+'СЕТ СН'!$H$9+СВЦЭМ!$D$10+'СЕТ СН'!$H$6-'СЕТ СН'!$H$19</f>
        <v>922.49061004999987</v>
      </c>
      <c r="L90" s="37">
        <f>SUMIFS(СВЦЭМ!$C$34:$C$777,СВЦЭМ!$A$34:$A$777,$A90,СВЦЭМ!$B$34:$B$777,L$83)+'СЕТ СН'!$H$9+СВЦЭМ!$D$10+'СЕТ СН'!$H$6-'СЕТ СН'!$H$19</f>
        <v>805.13529067000002</v>
      </c>
      <c r="M90" s="37">
        <f>SUMIFS(СВЦЭМ!$C$34:$C$777,СВЦЭМ!$A$34:$A$777,$A90,СВЦЭМ!$B$34:$B$777,M$83)+'СЕТ СН'!$H$9+СВЦЭМ!$D$10+'СЕТ СН'!$H$6-'СЕТ СН'!$H$19</f>
        <v>783.70566552000003</v>
      </c>
      <c r="N90" s="37">
        <f>SUMIFS(СВЦЭМ!$C$34:$C$777,СВЦЭМ!$A$34:$A$777,$A90,СВЦЭМ!$B$34:$B$777,N$83)+'СЕТ СН'!$H$9+СВЦЭМ!$D$10+'СЕТ СН'!$H$6-'СЕТ СН'!$H$19</f>
        <v>780.10664929000006</v>
      </c>
      <c r="O90" s="37">
        <f>SUMIFS(СВЦЭМ!$C$34:$C$777,СВЦЭМ!$A$34:$A$777,$A90,СВЦЭМ!$B$34:$B$777,O$83)+'СЕТ СН'!$H$9+СВЦЭМ!$D$10+'СЕТ СН'!$H$6-'СЕТ СН'!$H$19</f>
        <v>794.11276718000011</v>
      </c>
      <c r="P90" s="37">
        <f>SUMIFS(СВЦЭМ!$C$34:$C$777,СВЦЭМ!$A$34:$A$777,$A90,СВЦЭМ!$B$34:$B$777,P$83)+'СЕТ СН'!$H$9+СВЦЭМ!$D$10+'СЕТ СН'!$H$6-'СЕТ СН'!$H$19</f>
        <v>810.45855534999998</v>
      </c>
      <c r="Q90" s="37">
        <f>SUMIFS(СВЦЭМ!$C$34:$C$777,СВЦЭМ!$A$34:$A$777,$A90,СВЦЭМ!$B$34:$B$777,Q$83)+'СЕТ СН'!$H$9+СВЦЭМ!$D$10+'СЕТ СН'!$H$6-'СЕТ СН'!$H$19</f>
        <v>822.36794882000015</v>
      </c>
      <c r="R90" s="37">
        <f>SUMIFS(СВЦЭМ!$C$34:$C$777,СВЦЭМ!$A$34:$A$777,$A90,СВЦЭМ!$B$34:$B$777,R$83)+'СЕТ СН'!$H$9+СВЦЭМ!$D$10+'СЕТ СН'!$H$6-'СЕТ СН'!$H$19</f>
        <v>822.94279440000003</v>
      </c>
      <c r="S90" s="37">
        <f>SUMIFS(СВЦЭМ!$C$34:$C$777,СВЦЭМ!$A$34:$A$777,$A90,СВЦЭМ!$B$34:$B$777,S$83)+'СЕТ СН'!$H$9+СВЦЭМ!$D$10+'СЕТ СН'!$H$6-'СЕТ СН'!$H$19</f>
        <v>799.27075758000012</v>
      </c>
      <c r="T90" s="37">
        <f>SUMIFS(СВЦЭМ!$C$34:$C$777,СВЦЭМ!$A$34:$A$777,$A90,СВЦЭМ!$B$34:$B$777,T$83)+'СЕТ СН'!$H$9+СВЦЭМ!$D$10+'СЕТ СН'!$H$6-'СЕТ СН'!$H$19</f>
        <v>758.69876750000014</v>
      </c>
      <c r="U90" s="37">
        <f>SUMIFS(СВЦЭМ!$C$34:$C$777,СВЦЭМ!$A$34:$A$777,$A90,СВЦЭМ!$B$34:$B$777,U$83)+'СЕТ СН'!$H$9+СВЦЭМ!$D$10+'СЕТ СН'!$H$6-'СЕТ СН'!$H$19</f>
        <v>760.33765399000015</v>
      </c>
      <c r="V90" s="37">
        <f>SUMIFS(СВЦЭМ!$C$34:$C$777,СВЦЭМ!$A$34:$A$777,$A90,СВЦЭМ!$B$34:$B$777,V$83)+'СЕТ СН'!$H$9+СВЦЭМ!$D$10+'СЕТ СН'!$H$6-'СЕТ СН'!$H$19</f>
        <v>779.77160711999989</v>
      </c>
      <c r="W90" s="37">
        <f>SUMIFS(СВЦЭМ!$C$34:$C$777,СВЦЭМ!$A$34:$A$777,$A90,СВЦЭМ!$B$34:$B$777,W$83)+'СЕТ СН'!$H$9+СВЦЭМ!$D$10+'СЕТ СН'!$H$6-'СЕТ СН'!$H$19</f>
        <v>842.69978684</v>
      </c>
      <c r="X90" s="37">
        <f>SUMIFS(СВЦЭМ!$C$34:$C$777,СВЦЭМ!$A$34:$A$777,$A90,СВЦЭМ!$B$34:$B$777,X$83)+'СЕТ СН'!$H$9+СВЦЭМ!$D$10+'СЕТ СН'!$H$6-'СЕТ СН'!$H$19</f>
        <v>928.61906336000004</v>
      </c>
      <c r="Y90" s="37">
        <f>SUMIFS(СВЦЭМ!$C$34:$C$777,СВЦЭМ!$A$34:$A$777,$A90,СВЦЭМ!$B$34:$B$777,Y$83)+'СЕТ СН'!$H$9+СВЦЭМ!$D$10+'СЕТ СН'!$H$6-'СЕТ СН'!$H$19</f>
        <v>950.15172731999985</v>
      </c>
    </row>
    <row r="91" spans="1:25" ht="15.75" x14ac:dyDescent="0.2">
      <c r="A91" s="36">
        <f t="shared" si="2"/>
        <v>43108</v>
      </c>
      <c r="B91" s="37">
        <f>SUMIFS(СВЦЭМ!$C$34:$C$777,СВЦЭМ!$A$34:$A$777,$A91,СВЦЭМ!$B$34:$B$777,B$83)+'СЕТ СН'!$H$9+СВЦЭМ!$D$10+'СЕТ СН'!$H$6-'СЕТ СН'!$H$19</f>
        <v>953.80925588999992</v>
      </c>
      <c r="C91" s="37">
        <f>SUMIFS(СВЦЭМ!$C$34:$C$777,СВЦЭМ!$A$34:$A$777,$A91,СВЦЭМ!$B$34:$B$777,C$83)+'СЕТ СН'!$H$9+СВЦЭМ!$D$10+'СЕТ СН'!$H$6-'СЕТ СН'!$H$19</f>
        <v>1037.0643360299996</v>
      </c>
      <c r="D91" s="37">
        <f>SUMIFS(СВЦЭМ!$C$34:$C$777,СВЦЭМ!$A$34:$A$777,$A91,СВЦЭМ!$B$34:$B$777,D$83)+'СЕТ СН'!$H$9+СВЦЭМ!$D$10+'СЕТ СН'!$H$6-'СЕТ СН'!$H$19</f>
        <v>1115.6317406799999</v>
      </c>
      <c r="E91" s="37">
        <f>SUMIFS(СВЦЭМ!$C$34:$C$777,СВЦЭМ!$A$34:$A$777,$A91,СВЦЭМ!$B$34:$B$777,E$83)+'СЕТ СН'!$H$9+СВЦЭМ!$D$10+'СЕТ СН'!$H$6-'СЕТ СН'!$H$19</f>
        <v>1132.0548341599997</v>
      </c>
      <c r="F91" s="37">
        <f>SUMIFS(СВЦЭМ!$C$34:$C$777,СВЦЭМ!$A$34:$A$777,$A91,СВЦЭМ!$B$34:$B$777,F$83)+'СЕТ СН'!$H$9+СВЦЭМ!$D$10+'СЕТ СН'!$H$6-'СЕТ СН'!$H$19</f>
        <v>1134.9510276299998</v>
      </c>
      <c r="G91" s="37">
        <f>SUMIFS(СВЦЭМ!$C$34:$C$777,СВЦЭМ!$A$34:$A$777,$A91,СВЦЭМ!$B$34:$B$777,G$83)+'СЕТ СН'!$H$9+СВЦЭМ!$D$10+'СЕТ СН'!$H$6-'СЕТ СН'!$H$19</f>
        <v>1136.5855506399998</v>
      </c>
      <c r="H91" s="37">
        <f>SUMIFS(СВЦЭМ!$C$34:$C$777,СВЦЭМ!$A$34:$A$777,$A91,СВЦЭМ!$B$34:$B$777,H$83)+'СЕТ СН'!$H$9+СВЦЭМ!$D$10+'СЕТ СН'!$H$6-'СЕТ СН'!$H$19</f>
        <v>1142.2870063699997</v>
      </c>
      <c r="I91" s="37">
        <f>SUMIFS(СВЦЭМ!$C$34:$C$777,СВЦЭМ!$A$34:$A$777,$A91,СВЦЭМ!$B$34:$B$777,I$83)+'СЕТ СН'!$H$9+СВЦЭМ!$D$10+'СЕТ СН'!$H$6-'СЕТ СН'!$H$19</f>
        <v>1109.96121335</v>
      </c>
      <c r="J91" s="37">
        <f>SUMIFS(СВЦЭМ!$C$34:$C$777,СВЦЭМ!$A$34:$A$777,$A91,СВЦЭМ!$B$34:$B$777,J$83)+'СЕТ СН'!$H$9+СВЦЭМ!$D$10+'СЕТ СН'!$H$6-'СЕТ СН'!$H$19</f>
        <v>1031.0210115199998</v>
      </c>
      <c r="K91" s="37">
        <f>SUMIFS(СВЦЭМ!$C$34:$C$777,СВЦЭМ!$A$34:$A$777,$A91,СВЦЭМ!$B$34:$B$777,K$83)+'СЕТ СН'!$H$9+СВЦЭМ!$D$10+'СЕТ СН'!$H$6-'СЕТ СН'!$H$19</f>
        <v>925.34775984000009</v>
      </c>
      <c r="L91" s="37">
        <f>SUMIFS(СВЦЭМ!$C$34:$C$777,СВЦЭМ!$A$34:$A$777,$A91,СВЦЭМ!$B$34:$B$777,L$83)+'СЕТ СН'!$H$9+СВЦЭМ!$D$10+'СЕТ СН'!$H$6-'СЕТ СН'!$H$19</f>
        <v>821.41998206000005</v>
      </c>
      <c r="M91" s="37">
        <f>SUMIFS(СВЦЭМ!$C$34:$C$777,СВЦЭМ!$A$34:$A$777,$A91,СВЦЭМ!$B$34:$B$777,M$83)+'СЕТ СН'!$H$9+СВЦЭМ!$D$10+'СЕТ СН'!$H$6-'СЕТ СН'!$H$19</f>
        <v>799.95082820000005</v>
      </c>
      <c r="N91" s="37">
        <f>SUMIFS(СВЦЭМ!$C$34:$C$777,СВЦЭМ!$A$34:$A$777,$A91,СВЦЭМ!$B$34:$B$777,N$83)+'СЕТ СН'!$H$9+СВЦЭМ!$D$10+'СЕТ СН'!$H$6-'СЕТ СН'!$H$19</f>
        <v>802.01258221000001</v>
      </c>
      <c r="O91" s="37">
        <f>SUMIFS(СВЦЭМ!$C$34:$C$777,СВЦЭМ!$A$34:$A$777,$A91,СВЦЭМ!$B$34:$B$777,O$83)+'СЕТ СН'!$H$9+СВЦЭМ!$D$10+'СЕТ СН'!$H$6-'СЕТ СН'!$H$19</f>
        <v>816.01488119999988</v>
      </c>
      <c r="P91" s="37">
        <f>SUMIFS(СВЦЭМ!$C$34:$C$777,СВЦЭМ!$A$34:$A$777,$A91,СВЦЭМ!$B$34:$B$777,P$83)+'СЕТ СН'!$H$9+СВЦЭМ!$D$10+'СЕТ СН'!$H$6-'СЕТ СН'!$H$19</f>
        <v>828.82477415999995</v>
      </c>
      <c r="Q91" s="37">
        <f>SUMIFS(СВЦЭМ!$C$34:$C$777,СВЦЭМ!$A$34:$A$777,$A91,СВЦЭМ!$B$34:$B$777,Q$83)+'СЕТ СН'!$H$9+СВЦЭМ!$D$10+'СЕТ СН'!$H$6-'СЕТ СН'!$H$19</f>
        <v>832.27653552000004</v>
      </c>
      <c r="R91" s="37">
        <f>SUMIFS(СВЦЭМ!$C$34:$C$777,СВЦЭМ!$A$34:$A$777,$A91,СВЦЭМ!$B$34:$B$777,R$83)+'СЕТ СН'!$H$9+СВЦЭМ!$D$10+'СЕТ СН'!$H$6-'СЕТ СН'!$H$19</f>
        <v>830.43662131999997</v>
      </c>
      <c r="S91" s="37">
        <f>SUMIFS(СВЦЭМ!$C$34:$C$777,СВЦЭМ!$A$34:$A$777,$A91,СВЦЭМ!$B$34:$B$777,S$83)+'СЕТ СН'!$H$9+СВЦЭМ!$D$10+'СЕТ СН'!$H$6-'СЕТ СН'!$H$19</f>
        <v>822.30544184999997</v>
      </c>
      <c r="T91" s="37">
        <f>SUMIFS(СВЦЭМ!$C$34:$C$777,СВЦЭМ!$A$34:$A$777,$A91,СВЦЭМ!$B$34:$B$777,T$83)+'СЕТ СН'!$H$9+СВЦЭМ!$D$10+'СЕТ СН'!$H$6-'СЕТ СН'!$H$19</f>
        <v>787.26876690999995</v>
      </c>
      <c r="U91" s="37">
        <f>SUMIFS(СВЦЭМ!$C$34:$C$777,СВЦЭМ!$A$34:$A$777,$A91,СВЦЭМ!$B$34:$B$777,U$83)+'СЕТ СН'!$H$9+СВЦЭМ!$D$10+'СЕТ СН'!$H$6-'СЕТ СН'!$H$19</f>
        <v>782.39142939999999</v>
      </c>
      <c r="V91" s="37">
        <f>SUMIFS(СВЦЭМ!$C$34:$C$777,СВЦЭМ!$A$34:$A$777,$A91,СВЦЭМ!$B$34:$B$777,V$83)+'СЕТ СН'!$H$9+СВЦЭМ!$D$10+'СЕТ СН'!$H$6-'СЕТ СН'!$H$19</f>
        <v>802.70631151000009</v>
      </c>
      <c r="W91" s="37">
        <f>SUMIFS(СВЦЭМ!$C$34:$C$777,СВЦЭМ!$A$34:$A$777,$A91,СВЦЭМ!$B$34:$B$777,W$83)+'СЕТ СН'!$H$9+СВЦЭМ!$D$10+'СЕТ СН'!$H$6-'СЕТ СН'!$H$19</f>
        <v>859.45995452</v>
      </c>
      <c r="X91" s="37">
        <f>SUMIFS(СВЦЭМ!$C$34:$C$777,СВЦЭМ!$A$34:$A$777,$A91,СВЦЭМ!$B$34:$B$777,X$83)+'СЕТ СН'!$H$9+СВЦЭМ!$D$10+'СЕТ СН'!$H$6-'СЕТ СН'!$H$19</f>
        <v>944.92386091999981</v>
      </c>
      <c r="Y91" s="37">
        <f>SUMIFS(СВЦЭМ!$C$34:$C$777,СВЦЭМ!$A$34:$A$777,$A91,СВЦЭМ!$B$34:$B$777,Y$83)+'СЕТ СН'!$H$9+СВЦЭМ!$D$10+'СЕТ СН'!$H$6-'СЕТ СН'!$H$19</f>
        <v>977.86049555000011</v>
      </c>
    </row>
    <row r="92" spans="1:25" ht="15.75" x14ac:dyDescent="0.2">
      <c r="A92" s="36">
        <f t="shared" si="2"/>
        <v>43109</v>
      </c>
      <c r="B92" s="37">
        <f>SUMIFS(СВЦЭМ!$C$34:$C$777,СВЦЭМ!$A$34:$A$777,$A92,СВЦЭМ!$B$34:$B$777,B$83)+'СЕТ СН'!$H$9+СВЦЭМ!$D$10+'СЕТ СН'!$H$6-'СЕТ СН'!$H$19</f>
        <v>1077.6774288499996</v>
      </c>
      <c r="C92" s="37">
        <f>SUMIFS(СВЦЭМ!$C$34:$C$777,СВЦЭМ!$A$34:$A$777,$A92,СВЦЭМ!$B$34:$B$777,C$83)+'СЕТ СН'!$H$9+СВЦЭМ!$D$10+'СЕТ СН'!$H$6-'СЕТ СН'!$H$19</f>
        <v>1103.8905659399998</v>
      </c>
      <c r="D92" s="37">
        <f>SUMIFS(СВЦЭМ!$C$34:$C$777,СВЦЭМ!$A$34:$A$777,$A92,СВЦЭМ!$B$34:$B$777,D$83)+'СЕТ СН'!$H$9+СВЦЭМ!$D$10+'СЕТ СН'!$H$6-'СЕТ СН'!$H$19</f>
        <v>1169.3344451799999</v>
      </c>
      <c r="E92" s="37">
        <f>SUMIFS(СВЦЭМ!$C$34:$C$777,СВЦЭМ!$A$34:$A$777,$A92,СВЦЭМ!$B$34:$B$777,E$83)+'СЕТ СН'!$H$9+СВЦЭМ!$D$10+'СЕТ СН'!$H$6-'СЕТ СН'!$H$19</f>
        <v>1185.9853033499999</v>
      </c>
      <c r="F92" s="37">
        <f>SUMIFS(СВЦЭМ!$C$34:$C$777,СВЦЭМ!$A$34:$A$777,$A92,СВЦЭМ!$B$34:$B$777,F$83)+'СЕТ СН'!$H$9+СВЦЭМ!$D$10+'СЕТ СН'!$H$6-'СЕТ СН'!$H$19</f>
        <v>1181.9408152699998</v>
      </c>
      <c r="G92" s="37">
        <f>SUMIFS(СВЦЭМ!$C$34:$C$777,СВЦЭМ!$A$34:$A$777,$A92,СВЦЭМ!$B$34:$B$777,G$83)+'СЕТ СН'!$H$9+СВЦЭМ!$D$10+'СЕТ СН'!$H$6-'СЕТ СН'!$H$19</f>
        <v>1169.5705659499999</v>
      </c>
      <c r="H92" s="37">
        <f>SUMIFS(СВЦЭМ!$C$34:$C$777,СВЦЭМ!$A$34:$A$777,$A92,СВЦЭМ!$B$34:$B$777,H$83)+'СЕТ СН'!$H$9+СВЦЭМ!$D$10+'СЕТ СН'!$H$6-'СЕТ СН'!$H$19</f>
        <v>1106.5483337799997</v>
      </c>
      <c r="I92" s="37">
        <f>SUMIFS(СВЦЭМ!$C$34:$C$777,СВЦЭМ!$A$34:$A$777,$A92,СВЦЭМ!$B$34:$B$777,I$83)+'СЕТ СН'!$H$9+СВЦЭМ!$D$10+'СЕТ СН'!$H$6-'СЕТ СН'!$H$19</f>
        <v>1054.7641375599997</v>
      </c>
      <c r="J92" s="37">
        <f>SUMIFS(СВЦЭМ!$C$34:$C$777,СВЦЭМ!$A$34:$A$777,$A92,СВЦЭМ!$B$34:$B$777,J$83)+'СЕТ СН'!$H$9+СВЦЭМ!$D$10+'СЕТ СН'!$H$6-'СЕТ СН'!$H$19</f>
        <v>1014.9251810500001</v>
      </c>
      <c r="K92" s="37">
        <f>SUMIFS(СВЦЭМ!$C$34:$C$777,СВЦЭМ!$A$34:$A$777,$A92,СВЦЭМ!$B$34:$B$777,K$83)+'СЕТ СН'!$H$9+СВЦЭМ!$D$10+'СЕТ СН'!$H$6-'СЕТ СН'!$H$19</f>
        <v>955.65159950999998</v>
      </c>
      <c r="L92" s="37">
        <f>SUMIFS(СВЦЭМ!$C$34:$C$777,СВЦЭМ!$A$34:$A$777,$A92,СВЦЭМ!$B$34:$B$777,L$83)+'СЕТ СН'!$H$9+СВЦЭМ!$D$10+'СЕТ СН'!$H$6-'СЕТ СН'!$H$19</f>
        <v>894.14787634000015</v>
      </c>
      <c r="M92" s="37">
        <f>SUMIFS(СВЦЭМ!$C$34:$C$777,СВЦЭМ!$A$34:$A$777,$A92,СВЦЭМ!$B$34:$B$777,M$83)+'СЕТ СН'!$H$9+СВЦЭМ!$D$10+'СЕТ СН'!$H$6-'СЕТ СН'!$H$19</f>
        <v>888.5693057499999</v>
      </c>
      <c r="N92" s="37">
        <f>SUMIFS(СВЦЭМ!$C$34:$C$777,СВЦЭМ!$A$34:$A$777,$A92,СВЦЭМ!$B$34:$B$777,N$83)+'СЕТ СН'!$H$9+СВЦЭМ!$D$10+'СЕТ СН'!$H$6-'СЕТ СН'!$H$19</f>
        <v>885.27052779000007</v>
      </c>
      <c r="O92" s="37">
        <f>SUMIFS(СВЦЭМ!$C$34:$C$777,СВЦЭМ!$A$34:$A$777,$A92,СВЦЭМ!$B$34:$B$777,O$83)+'СЕТ СН'!$H$9+СВЦЭМ!$D$10+'СЕТ СН'!$H$6-'СЕТ СН'!$H$19</f>
        <v>887.95513223</v>
      </c>
      <c r="P92" s="37">
        <f>SUMIFS(СВЦЭМ!$C$34:$C$777,СВЦЭМ!$A$34:$A$777,$A92,СВЦЭМ!$B$34:$B$777,P$83)+'СЕТ СН'!$H$9+СВЦЭМ!$D$10+'СЕТ СН'!$H$6-'СЕТ СН'!$H$19</f>
        <v>893.6433274100001</v>
      </c>
      <c r="Q92" s="37">
        <f>SUMIFS(СВЦЭМ!$C$34:$C$777,СВЦЭМ!$A$34:$A$777,$A92,СВЦЭМ!$B$34:$B$777,Q$83)+'СЕТ СН'!$H$9+СВЦЭМ!$D$10+'СЕТ СН'!$H$6-'СЕТ СН'!$H$19</f>
        <v>890.28069165999989</v>
      </c>
      <c r="R92" s="37">
        <f>SUMIFS(СВЦЭМ!$C$34:$C$777,СВЦЭМ!$A$34:$A$777,$A92,СВЦЭМ!$B$34:$B$777,R$83)+'СЕТ СН'!$H$9+СВЦЭМ!$D$10+'СЕТ СН'!$H$6-'СЕТ СН'!$H$19</f>
        <v>893.34951384999988</v>
      </c>
      <c r="S92" s="37">
        <f>SUMIFS(СВЦЭМ!$C$34:$C$777,СВЦЭМ!$A$34:$A$777,$A92,СВЦЭМ!$B$34:$B$777,S$83)+'СЕТ СН'!$H$9+СВЦЭМ!$D$10+'СЕТ СН'!$H$6-'СЕТ СН'!$H$19</f>
        <v>876.46896484999991</v>
      </c>
      <c r="T92" s="37">
        <f>SUMIFS(СВЦЭМ!$C$34:$C$777,СВЦЭМ!$A$34:$A$777,$A92,СВЦЭМ!$B$34:$B$777,T$83)+'СЕТ СН'!$H$9+СВЦЭМ!$D$10+'СЕТ СН'!$H$6-'СЕТ СН'!$H$19</f>
        <v>865.70870738999986</v>
      </c>
      <c r="U92" s="37">
        <f>SUMIFS(СВЦЭМ!$C$34:$C$777,СВЦЭМ!$A$34:$A$777,$A92,СВЦЭМ!$B$34:$B$777,U$83)+'СЕТ СН'!$H$9+СВЦЭМ!$D$10+'СЕТ СН'!$H$6-'СЕТ СН'!$H$19</f>
        <v>871.41880382000011</v>
      </c>
      <c r="V92" s="37">
        <f>SUMIFS(СВЦЭМ!$C$34:$C$777,СВЦЭМ!$A$34:$A$777,$A92,СВЦЭМ!$B$34:$B$777,V$83)+'СЕТ СН'!$H$9+СВЦЭМ!$D$10+'СЕТ СН'!$H$6-'СЕТ СН'!$H$19</f>
        <v>879.88893076999977</v>
      </c>
      <c r="W92" s="37">
        <f>SUMIFS(СВЦЭМ!$C$34:$C$777,СВЦЭМ!$A$34:$A$777,$A92,СВЦЭМ!$B$34:$B$777,W$83)+'СЕТ СН'!$H$9+СВЦЭМ!$D$10+'СЕТ СН'!$H$6-'СЕТ СН'!$H$19</f>
        <v>932.62390096000001</v>
      </c>
      <c r="X92" s="37">
        <f>SUMIFS(СВЦЭМ!$C$34:$C$777,СВЦЭМ!$A$34:$A$777,$A92,СВЦЭМ!$B$34:$B$777,X$83)+'СЕТ СН'!$H$9+СВЦЭМ!$D$10+'СЕТ СН'!$H$6-'СЕТ СН'!$H$19</f>
        <v>1003.24643063</v>
      </c>
      <c r="Y92" s="37">
        <f>SUMIFS(СВЦЭМ!$C$34:$C$777,СВЦЭМ!$A$34:$A$777,$A92,СВЦЭМ!$B$34:$B$777,Y$83)+'СЕТ СН'!$H$9+СВЦЭМ!$D$10+'СЕТ СН'!$H$6-'СЕТ СН'!$H$19</f>
        <v>1084.7890656599998</v>
      </c>
    </row>
    <row r="93" spans="1:25" ht="15.75" x14ac:dyDescent="0.2">
      <c r="A93" s="36">
        <f t="shared" si="2"/>
        <v>43110</v>
      </c>
      <c r="B93" s="37">
        <f>SUMIFS(СВЦЭМ!$C$34:$C$777,СВЦЭМ!$A$34:$A$777,$A93,СВЦЭМ!$B$34:$B$777,B$83)+'СЕТ СН'!$H$9+СВЦЭМ!$D$10+'СЕТ СН'!$H$6-'СЕТ СН'!$H$19</f>
        <v>1085.5936235699996</v>
      </c>
      <c r="C93" s="37">
        <f>SUMIFS(СВЦЭМ!$C$34:$C$777,СВЦЭМ!$A$34:$A$777,$A93,СВЦЭМ!$B$34:$B$777,C$83)+'СЕТ СН'!$H$9+СВЦЭМ!$D$10+'СЕТ СН'!$H$6-'СЕТ СН'!$H$19</f>
        <v>1144.9679105199998</v>
      </c>
      <c r="D93" s="37">
        <f>SUMIFS(СВЦЭМ!$C$34:$C$777,СВЦЭМ!$A$34:$A$777,$A93,СВЦЭМ!$B$34:$B$777,D$83)+'СЕТ СН'!$H$9+СВЦЭМ!$D$10+'СЕТ СН'!$H$6-'СЕТ СН'!$H$19</f>
        <v>1171.6782793299999</v>
      </c>
      <c r="E93" s="37">
        <f>SUMIFS(СВЦЭМ!$C$34:$C$777,СВЦЭМ!$A$34:$A$777,$A93,СВЦЭМ!$B$34:$B$777,E$83)+'СЕТ СН'!$H$9+СВЦЭМ!$D$10+'СЕТ СН'!$H$6-'СЕТ СН'!$H$19</f>
        <v>1169.5382206599998</v>
      </c>
      <c r="F93" s="37">
        <f>SUMIFS(СВЦЭМ!$C$34:$C$777,СВЦЭМ!$A$34:$A$777,$A93,СВЦЭМ!$B$34:$B$777,F$83)+'СЕТ СН'!$H$9+СВЦЭМ!$D$10+'СЕТ СН'!$H$6-'СЕТ СН'!$H$19</f>
        <v>1169.3637211299997</v>
      </c>
      <c r="G93" s="37">
        <f>SUMIFS(СВЦЭМ!$C$34:$C$777,СВЦЭМ!$A$34:$A$777,$A93,СВЦЭМ!$B$34:$B$777,G$83)+'СЕТ СН'!$H$9+СВЦЭМ!$D$10+'СЕТ СН'!$H$6-'СЕТ СН'!$H$19</f>
        <v>1171.6925318599997</v>
      </c>
      <c r="H93" s="37">
        <f>SUMIFS(СВЦЭМ!$C$34:$C$777,СВЦЭМ!$A$34:$A$777,$A93,СВЦЭМ!$B$34:$B$777,H$83)+'СЕТ СН'!$H$9+СВЦЭМ!$D$10+'СЕТ СН'!$H$6-'СЕТ СН'!$H$19</f>
        <v>1120.7925733399998</v>
      </c>
      <c r="I93" s="37">
        <f>SUMIFS(СВЦЭМ!$C$34:$C$777,СВЦЭМ!$A$34:$A$777,$A93,СВЦЭМ!$B$34:$B$777,I$83)+'СЕТ СН'!$H$9+СВЦЭМ!$D$10+'СЕТ СН'!$H$6-'СЕТ СН'!$H$19</f>
        <v>1045.6580497399996</v>
      </c>
      <c r="J93" s="37">
        <f>SUMIFS(СВЦЭМ!$C$34:$C$777,СВЦЭМ!$A$34:$A$777,$A93,СВЦЭМ!$B$34:$B$777,J$83)+'СЕТ СН'!$H$9+СВЦЭМ!$D$10+'СЕТ СН'!$H$6-'СЕТ СН'!$H$19</f>
        <v>987.09950472000003</v>
      </c>
      <c r="K93" s="37">
        <f>SUMIFS(СВЦЭМ!$C$34:$C$777,СВЦЭМ!$A$34:$A$777,$A93,СВЦЭМ!$B$34:$B$777,K$83)+'СЕТ СН'!$H$9+СВЦЭМ!$D$10+'СЕТ СН'!$H$6-'СЕТ СН'!$H$19</f>
        <v>905.46548818999975</v>
      </c>
      <c r="L93" s="37">
        <f>SUMIFS(СВЦЭМ!$C$34:$C$777,СВЦЭМ!$A$34:$A$777,$A93,СВЦЭМ!$B$34:$B$777,L$83)+'СЕТ СН'!$H$9+СВЦЭМ!$D$10+'СЕТ СН'!$H$6-'СЕТ СН'!$H$19</f>
        <v>827.22090685000001</v>
      </c>
      <c r="M93" s="37">
        <f>SUMIFS(СВЦЭМ!$C$34:$C$777,СВЦЭМ!$A$34:$A$777,$A93,СВЦЭМ!$B$34:$B$777,M$83)+'СЕТ СН'!$H$9+СВЦЭМ!$D$10+'СЕТ СН'!$H$6-'СЕТ СН'!$H$19</f>
        <v>818.00840550999999</v>
      </c>
      <c r="N93" s="37">
        <f>SUMIFS(СВЦЭМ!$C$34:$C$777,СВЦЭМ!$A$34:$A$777,$A93,СВЦЭМ!$B$34:$B$777,N$83)+'СЕТ СН'!$H$9+СВЦЭМ!$D$10+'СЕТ СН'!$H$6-'СЕТ СН'!$H$19</f>
        <v>826.47633936</v>
      </c>
      <c r="O93" s="37">
        <f>SUMIFS(СВЦЭМ!$C$34:$C$777,СВЦЭМ!$A$34:$A$777,$A93,СВЦЭМ!$B$34:$B$777,O$83)+'СЕТ СН'!$H$9+СВЦЭМ!$D$10+'СЕТ СН'!$H$6-'СЕТ СН'!$H$19</f>
        <v>829.79253372999995</v>
      </c>
      <c r="P93" s="37">
        <f>SUMIFS(СВЦЭМ!$C$34:$C$777,СВЦЭМ!$A$34:$A$777,$A93,СВЦЭМ!$B$34:$B$777,P$83)+'СЕТ СН'!$H$9+СВЦЭМ!$D$10+'СЕТ СН'!$H$6-'СЕТ СН'!$H$19</f>
        <v>841.37508789000015</v>
      </c>
      <c r="Q93" s="37">
        <f>SUMIFS(СВЦЭМ!$C$34:$C$777,СВЦЭМ!$A$34:$A$777,$A93,СВЦЭМ!$B$34:$B$777,Q$83)+'СЕТ СН'!$H$9+СВЦЭМ!$D$10+'СЕТ СН'!$H$6-'СЕТ СН'!$H$19</f>
        <v>847.62669641000014</v>
      </c>
      <c r="R93" s="37">
        <f>SUMIFS(СВЦЭМ!$C$34:$C$777,СВЦЭМ!$A$34:$A$777,$A93,СВЦЭМ!$B$34:$B$777,R$83)+'СЕТ СН'!$H$9+СВЦЭМ!$D$10+'СЕТ СН'!$H$6-'СЕТ СН'!$H$19</f>
        <v>847.08328520999987</v>
      </c>
      <c r="S93" s="37">
        <f>SUMIFS(СВЦЭМ!$C$34:$C$777,СВЦЭМ!$A$34:$A$777,$A93,СВЦЭМ!$B$34:$B$777,S$83)+'СЕТ СН'!$H$9+СВЦЭМ!$D$10+'СЕТ СН'!$H$6-'СЕТ СН'!$H$19</f>
        <v>821.53874903000008</v>
      </c>
      <c r="T93" s="37">
        <f>SUMIFS(СВЦЭМ!$C$34:$C$777,СВЦЭМ!$A$34:$A$777,$A93,СВЦЭМ!$B$34:$B$777,T$83)+'СЕТ СН'!$H$9+СВЦЭМ!$D$10+'СЕТ СН'!$H$6-'СЕТ СН'!$H$19</f>
        <v>785.28193234999992</v>
      </c>
      <c r="U93" s="37">
        <f>SUMIFS(СВЦЭМ!$C$34:$C$777,СВЦЭМ!$A$34:$A$777,$A93,СВЦЭМ!$B$34:$B$777,U$83)+'СЕТ СН'!$H$9+СВЦЭМ!$D$10+'СЕТ СН'!$H$6-'СЕТ СН'!$H$19</f>
        <v>787.78452666999999</v>
      </c>
      <c r="V93" s="37">
        <f>SUMIFS(СВЦЭМ!$C$34:$C$777,СВЦЭМ!$A$34:$A$777,$A93,СВЦЭМ!$B$34:$B$777,V$83)+'СЕТ СН'!$H$9+СВЦЭМ!$D$10+'СЕТ СН'!$H$6-'СЕТ СН'!$H$19</f>
        <v>796.27205290999984</v>
      </c>
      <c r="W93" s="37">
        <f>SUMIFS(СВЦЭМ!$C$34:$C$777,СВЦЭМ!$A$34:$A$777,$A93,СВЦЭМ!$B$34:$B$777,W$83)+'СЕТ СН'!$H$9+СВЦЭМ!$D$10+'СЕТ СН'!$H$6-'СЕТ СН'!$H$19</f>
        <v>847.74123317999977</v>
      </c>
      <c r="X93" s="37">
        <f>SUMIFS(СВЦЭМ!$C$34:$C$777,СВЦЭМ!$A$34:$A$777,$A93,СВЦЭМ!$B$34:$B$777,X$83)+'СЕТ СН'!$H$9+СВЦЭМ!$D$10+'СЕТ СН'!$H$6-'СЕТ СН'!$H$19</f>
        <v>933.02490855999997</v>
      </c>
      <c r="Y93" s="37">
        <f>SUMIFS(СВЦЭМ!$C$34:$C$777,СВЦЭМ!$A$34:$A$777,$A93,СВЦЭМ!$B$34:$B$777,Y$83)+'СЕТ СН'!$H$9+СВЦЭМ!$D$10+'СЕТ СН'!$H$6-'СЕТ СН'!$H$19</f>
        <v>1011.63604929</v>
      </c>
    </row>
    <row r="94" spans="1:25" ht="15.75" x14ac:dyDescent="0.2">
      <c r="A94" s="36">
        <f t="shared" si="2"/>
        <v>43111</v>
      </c>
      <c r="B94" s="37">
        <f>SUMIFS(СВЦЭМ!$C$34:$C$777,СВЦЭМ!$A$34:$A$777,$A94,СВЦЭМ!$B$34:$B$777,B$83)+'СЕТ СН'!$H$9+СВЦЭМ!$D$10+'СЕТ СН'!$H$6-'СЕТ СН'!$H$19</f>
        <v>1102.8142633699999</v>
      </c>
      <c r="C94" s="37">
        <f>SUMIFS(СВЦЭМ!$C$34:$C$777,СВЦЭМ!$A$34:$A$777,$A94,СВЦЭМ!$B$34:$B$777,C$83)+'СЕТ СН'!$H$9+СВЦЭМ!$D$10+'СЕТ СН'!$H$6-'СЕТ СН'!$H$19</f>
        <v>1151.0171199099996</v>
      </c>
      <c r="D94" s="37">
        <f>SUMIFS(СВЦЭМ!$C$34:$C$777,СВЦЭМ!$A$34:$A$777,$A94,СВЦЭМ!$B$34:$B$777,D$83)+'СЕТ СН'!$H$9+СВЦЭМ!$D$10+'СЕТ СН'!$H$6-'СЕТ СН'!$H$19</f>
        <v>1192.2089735499999</v>
      </c>
      <c r="E94" s="37">
        <f>SUMIFS(СВЦЭМ!$C$34:$C$777,СВЦЭМ!$A$34:$A$777,$A94,СВЦЭМ!$B$34:$B$777,E$83)+'СЕТ СН'!$H$9+СВЦЭМ!$D$10+'СЕТ СН'!$H$6-'СЕТ СН'!$H$19</f>
        <v>1192.0869722499997</v>
      </c>
      <c r="F94" s="37">
        <f>SUMIFS(СВЦЭМ!$C$34:$C$777,СВЦЭМ!$A$34:$A$777,$A94,СВЦЭМ!$B$34:$B$777,F$83)+'СЕТ СН'!$H$9+СВЦЭМ!$D$10+'СЕТ СН'!$H$6-'СЕТ СН'!$H$19</f>
        <v>1192.0217304499997</v>
      </c>
      <c r="G94" s="37">
        <f>SUMIFS(СВЦЭМ!$C$34:$C$777,СВЦЭМ!$A$34:$A$777,$A94,СВЦЭМ!$B$34:$B$777,G$83)+'СЕТ СН'!$H$9+СВЦЭМ!$D$10+'СЕТ СН'!$H$6-'СЕТ СН'!$H$19</f>
        <v>1185.4179241799998</v>
      </c>
      <c r="H94" s="37">
        <f>SUMIFS(СВЦЭМ!$C$34:$C$777,СВЦЭМ!$A$34:$A$777,$A94,СВЦЭМ!$B$34:$B$777,H$83)+'СЕТ СН'!$H$9+СВЦЭМ!$D$10+'СЕТ СН'!$H$6-'СЕТ СН'!$H$19</f>
        <v>1129.9527617299996</v>
      </c>
      <c r="I94" s="37">
        <f>SUMIFS(СВЦЭМ!$C$34:$C$777,СВЦЭМ!$A$34:$A$777,$A94,СВЦЭМ!$B$34:$B$777,I$83)+'СЕТ СН'!$H$9+СВЦЭМ!$D$10+'СЕТ СН'!$H$6-'СЕТ СН'!$H$19</f>
        <v>1045.6543435899998</v>
      </c>
      <c r="J94" s="37">
        <f>SUMIFS(СВЦЭМ!$C$34:$C$777,СВЦЭМ!$A$34:$A$777,$A94,СВЦЭМ!$B$34:$B$777,J$83)+'СЕТ СН'!$H$9+СВЦЭМ!$D$10+'СЕТ СН'!$H$6-'СЕТ СН'!$H$19</f>
        <v>989.8519719799998</v>
      </c>
      <c r="K94" s="37">
        <f>SUMIFS(СВЦЭМ!$C$34:$C$777,СВЦЭМ!$A$34:$A$777,$A94,СВЦЭМ!$B$34:$B$777,K$83)+'СЕТ СН'!$H$9+СВЦЭМ!$D$10+'СЕТ СН'!$H$6-'СЕТ СН'!$H$19</f>
        <v>908.21083160000001</v>
      </c>
      <c r="L94" s="37">
        <f>SUMIFS(СВЦЭМ!$C$34:$C$777,СВЦЭМ!$A$34:$A$777,$A94,СВЦЭМ!$B$34:$B$777,L$83)+'СЕТ СН'!$H$9+СВЦЭМ!$D$10+'СЕТ СН'!$H$6-'СЕТ СН'!$H$19</f>
        <v>822.46015403000013</v>
      </c>
      <c r="M94" s="37">
        <f>SUMIFS(СВЦЭМ!$C$34:$C$777,СВЦЭМ!$A$34:$A$777,$A94,СВЦЭМ!$B$34:$B$777,M$83)+'СЕТ СН'!$H$9+СВЦЭМ!$D$10+'СЕТ СН'!$H$6-'СЕТ СН'!$H$19</f>
        <v>812.23346253000011</v>
      </c>
      <c r="N94" s="37">
        <f>SUMIFS(СВЦЭМ!$C$34:$C$777,СВЦЭМ!$A$34:$A$777,$A94,СВЦЭМ!$B$34:$B$777,N$83)+'СЕТ СН'!$H$9+СВЦЭМ!$D$10+'СЕТ СН'!$H$6-'СЕТ СН'!$H$19</f>
        <v>824.46231377000015</v>
      </c>
      <c r="O94" s="37">
        <f>SUMIFS(СВЦЭМ!$C$34:$C$777,СВЦЭМ!$A$34:$A$777,$A94,СВЦЭМ!$B$34:$B$777,O$83)+'СЕТ СН'!$H$9+СВЦЭМ!$D$10+'СЕТ СН'!$H$6-'СЕТ СН'!$H$19</f>
        <v>841.73380577</v>
      </c>
      <c r="P94" s="37">
        <f>SUMIFS(СВЦЭМ!$C$34:$C$777,СВЦЭМ!$A$34:$A$777,$A94,СВЦЭМ!$B$34:$B$777,P$83)+'СЕТ СН'!$H$9+СВЦЭМ!$D$10+'СЕТ СН'!$H$6-'СЕТ СН'!$H$19</f>
        <v>852.58322658000009</v>
      </c>
      <c r="Q94" s="37">
        <f>SUMIFS(СВЦЭМ!$C$34:$C$777,СВЦЭМ!$A$34:$A$777,$A94,СВЦЭМ!$B$34:$B$777,Q$83)+'СЕТ СН'!$H$9+СВЦЭМ!$D$10+'СЕТ СН'!$H$6-'СЕТ СН'!$H$19</f>
        <v>860.41950426000005</v>
      </c>
      <c r="R94" s="37">
        <f>SUMIFS(СВЦЭМ!$C$34:$C$777,СВЦЭМ!$A$34:$A$777,$A94,СВЦЭМ!$B$34:$B$777,R$83)+'СЕТ СН'!$H$9+СВЦЭМ!$D$10+'СЕТ СН'!$H$6-'СЕТ СН'!$H$19</f>
        <v>858.25959595000006</v>
      </c>
      <c r="S94" s="37">
        <f>SUMIFS(СВЦЭМ!$C$34:$C$777,СВЦЭМ!$A$34:$A$777,$A94,СВЦЭМ!$B$34:$B$777,S$83)+'СЕТ СН'!$H$9+СВЦЭМ!$D$10+'СЕТ СН'!$H$6-'СЕТ СН'!$H$19</f>
        <v>838.59788323999999</v>
      </c>
      <c r="T94" s="37">
        <f>SUMIFS(СВЦЭМ!$C$34:$C$777,СВЦЭМ!$A$34:$A$777,$A94,СВЦЭМ!$B$34:$B$777,T$83)+'СЕТ СН'!$H$9+СВЦЭМ!$D$10+'СЕТ СН'!$H$6-'СЕТ СН'!$H$19</f>
        <v>814.58544446999997</v>
      </c>
      <c r="U94" s="37">
        <f>SUMIFS(СВЦЭМ!$C$34:$C$777,СВЦЭМ!$A$34:$A$777,$A94,СВЦЭМ!$B$34:$B$777,U$83)+'СЕТ СН'!$H$9+СВЦЭМ!$D$10+'СЕТ СН'!$H$6-'СЕТ СН'!$H$19</f>
        <v>811.80930051999997</v>
      </c>
      <c r="V94" s="37">
        <f>SUMIFS(СВЦЭМ!$C$34:$C$777,СВЦЭМ!$A$34:$A$777,$A94,СВЦЭМ!$B$34:$B$777,V$83)+'СЕТ СН'!$H$9+СВЦЭМ!$D$10+'СЕТ СН'!$H$6-'СЕТ СН'!$H$19</f>
        <v>822.24861479999993</v>
      </c>
      <c r="W94" s="37">
        <f>SUMIFS(СВЦЭМ!$C$34:$C$777,СВЦЭМ!$A$34:$A$777,$A94,СВЦЭМ!$B$34:$B$777,W$83)+'СЕТ СН'!$H$9+СВЦЭМ!$D$10+'СЕТ СН'!$H$6-'СЕТ СН'!$H$19</f>
        <v>886.18665165000004</v>
      </c>
      <c r="X94" s="37">
        <f>SUMIFS(СВЦЭМ!$C$34:$C$777,СВЦЭМ!$A$34:$A$777,$A94,СВЦЭМ!$B$34:$B$777,X$83)+'СЕТ СН'!$H$9+СВЦЭМ!$D$10+'СЕТ СН'!$H$6-'СЕТ СН'!$H$19</f>
        <v>977.86983823999992</v>
      </c>
      <c r="Y94" s="37">
        <f>SUMIFS(СВЦЭМ!$C$34:$C$777,СВЦЭМ!$A$34:$A$777,$A94,СВЦЭМ!$B$34:$B$777,Y$83)+'СЕТ СН'!$H$9+СВЦЭМ!$D$10+'СЕТ СН'!$H$6-'СЕТ СН'!$H$19</f>
        <v>1067.1544605699996</v>
      </c>
    </row>
    <row r="95" spans="1:25" ht="15.75" x14ac:dyDescent="0.2">
      <c r="A95" s="36">
        <f t="shared" si="2"/>
        <v>43112</v>
      </c>
      <c r="B95" s="37">
        <f>SUMIFS(СВЦЭМ!$C$34:$C$777,СВЦЭМ!$A$34:$A$777,$A95,СВЦЭМ!$B$34:$B$777,B$83)+'СЕТ СН'!$H$9+СВЦЭМ!$D$10+'СЕТ СН'!$H$6-'СЕТ СН'!$H$19</f>
        <v>1092.9716278799997</v>
      </c>
      <c r="C95" s="37">
        <f>SUMIFS(СВЦЭМ!$C$34:$C$777,СВЦЭМ!$A$34:$A$777,$A95,СВЦЭМ!$B$34:$B$777,C$83)+'СЕТ СН'!$H$9+СВЦЭМ!$D$10+'СЕТ СН'!$H$6-'СЕТ СН'!$H$19</f>
        <v>1091.84289167</v>
      </c>
      <c r="D95" s="37">
        <f>SUMIFS(СВЦЭМ!$C$34:$C$777,СВЦЭМ!$A$34:$A$777,$A95,СВЦЭМ!$B$34:$B$777,D$83)+'СЕТ СН'!$H$9+СВЦЭМ!$D$10+'СЕТ СН'!$H$6-'СЕТ СН'!$H$19</f>
        <v>1131.9306554199998</v>
      </c>
      <c r="E95" s="37">
        <f>SUMIFS(СВЦЭМ!$C$34:$C$777,СВЦЭМ!$A$34:$A$777,$A95,СВЦЭМ!$B$34:$B$777,E$83)+'СЕТ СН'!$H$9+СВЦЭМ!$D$10+'СЕТ СН'!$H$6-'СЕТ СН'!$H$19</f>
        <v>1149.6324409899998</v>
      </c>
      <c r="F95" s="37">
        <f>SUMIFS(СВЦЭМ!$C$34:$C$777,СВЦЭМ!$A$34:$A$777,$A95,СВЦЭМ!$B$34:$B$777,F$83)+'СЕТ СН'!$H$9+СВЦЭМ!$D$10+'СЕТ СН'!$H$6-'СЕТ СН'!$H$19</f>
        <v>1139.5999790999999</v>
      </c>
      <c r="G95" s="37">
        <f>SUMIFS(СВЦЭМ!$C$34:$C$777,СВЦЭМ!$A$34:$A$777,$A95,СВЦЭМ!$B$34:$B$777,G$83)+'СЕТ СН'!$H$9+СВЦЭМ!$D$10+'СЕТ СН'!$H$6-'СЕТ СН'!$H$19</f>
        <v>1120.07325541</v>
      </c>
      <c r="H95" s="37">
        <f>SUMIFS(СВЦЭМ!$C$34:$C$777,СВЦЭМ!$A$34:$A$777,$A95,СВЦЭМ!$B$34:$B$777,H$83)+'СЕТ СН'!$H$9+СВЦЭМ!$D$10+'СЕТ СН'!$H$6-'СЕТ СН'!$H$19</f>
        <v>1089.9505745699998</v>
      </c>
      <c r="I95" s="37">
        <f>SUMIFS(СВЦЭМ!$C$34:$C$777,СВЦЭМ!$A$34:$A$777,$A95,СВЦЭМ!$B$34:$B$777,I$83)+'СЕТ СН'!$H$9+СВЦЭМ!$D$10+'СЕТ СН'!$H$6-'СЕТ СН'!$H$19</f>
        <v>1033.1685973699996</v>
      </c>
      <c r="J95" s="37">
        <f>SUMIFS(СВЦЭМ!$C$34:$C$777,СВЦЭМ!$A$34:$A$777,$A95,СВЦЭМ!$B$34:$B$777,J$83)+'СЕТ СН'!$H$9+СВЦЭМ!$D$10+'СЕТ СН'!$H$6-'СЕТ СН'!$H$19</f>
        <v>974.06744420999996</v>
      </c>
      <c r="K95" s="37">
        <f>SUMIFS(СВЦЭМ!$C$34:$C$777,СВЦЭМ!$A$34:$A$777,$A95,СВЦЭМ!$B$34:$B$777,K$83)+'СЕТ СН'!$H$9+СВЦЭМ!$D$10+'СЕТ СН'!$H$6-'СЕТ СН'!$H$19</f>
        <v>903.23178609999979</v>
      </c>
      <c r="L95" s="37">
        <f>SUMIFS(СВЦЭМ!$C$34:$C$777,СВЦЭМ!$A$34:$A$777,$A95,СВЦЭМ!$B$34:$B$777,L$83)+'СЕТ СН'!$H$9+СВЦЭМ!$D$10+'СЕТ СН'!$H$6-'СЕТ СН'!$H$19</f>
        <v>832.11508994999997</v>
      </c>
      <c r="M95" s="37">
        <f>SUMIFS(СВЦЭМ!$C$34:$C$777,СВЦЭМ!$A$34:$A$777,$A95,СВЦЭМ!$B$34:$B$777,M$83)+'СЕТ СН'!$H$9+СВЦЭМ!$D$10+'СЕТ СН'!$H$6-'СЕТ СН'!$H$19</f>
        <v>819.38206064000008</v>
      </c>
      <c r="N95" s="37">
        <f>SUMIFS(СВЦЭМ!$C$34:$C$777,СВЦЭМ!$A$34:$A$777,$A95,СВЦЭМ!$B$34:$B$777,N$83)+'СЕТ СН'!$H$9+СВЦЭМ!$D$10+'СЕТ СН'!$H$6-'СЕТ СН'!$H$19</f>
        <v>831.87985275999984</v>
      </c>
      <c r="O95" s="37">
        <f>SUMIFS(СВЦЭМ!$C$34:$C$777,СВЦЭМ!$A$34:$A$777,$A95,СВЦЭМ!$B$34:$B$777,O$83)+'СЕТ СН'!$H$9+СВЦЭМ!$D$10+'СЕТ СН'!$H$6-'СЕТ СН'!$H$19</f>
        <v>839.3206566099999</v>
      </c>
      <c r="P95" s="37">
        <f>SUMIFS(СВЦЭМ!$C$34:$C$777,СВЦЭМ!$A$34:$A$777,$A95,СВЦЭМ!$B$34:$B$777,P$83)+'СЕТ СН'!$H$9+СВЦЭМ!$D$10+'СЕТ СН'!$H$6-'СЕТ СН'!$H$19</f>
        <v>857.16726322999978</v>
      </c>
      <c r="Q95" s="37">
        <f>SUMIFS(СВЦЭМ!$C$34:$C$777,СВЦЭМ!$A$34:$A$777,$A95,СВЦЭМ!$B$34:$B$777,Q$83)+'СЕТ СН'!$H$9+СВЦЭМ!$D$10+'СЕТ СН'!$H$6-'СЕТ СН'!$H$19</f>
        <v>863.03851756999995</v>
      </c>
      <c r="R95" s="37">
        <f>SUMIFS(СВЦЭМ!$C$34:$C$777,СВЦЭМ!$A$34:$A$777,$A95,СВЦЭМ!$B$34:$B$777,R$83)+'СЕТ СН'!$H$9+СВЦЭМ!$D$10+'СЕТ СН'!$H$6-'СЕТ СН'!$H$19</f>
        <v>864.00958091999985</v>
      </c>
      <c r="S95" s="37">
        <f>SUMIFS(СВЦЭМ!$C$34:$C$777,СВЦЭМ!$A$34:$A$777,$A95,СВЦЭМ!$B$34:$B$777,S$83)+'СЕТ СН'!$H$9+СВЦЭМ!$D$10+'СЕТ СН'!$H$6-'СЕТ СН'!$H$19</f>
        <v>837.30742267000016</v>
      </c>
      <c r="T95" s="37">
        <f>SUMIFS(СВЦЭМ!$C$34:$C$777,СВЦЭМ!$A$34:$A$777,$A95,СВЦЭМ!$B$34:$B$777,T$83)+'СЕТ СН'!$H$9+СВЦЭМ!$D$10+'СЕТ СН'!$H$6-'СЕТ СН'!$H$19</f>
        <v>806.26588172999993</v>
      </c>
      <c r="U95" s="37">
        <f>SUMIFS(СВЦЭМ!$C$34:$C$777,СВЦЭМ!$A$34:$A$777,$A95,СВЦЭМ!$B$34:$B$777,U$83)+'СЕТ СН'!$H$9+СВЦЭМ!$D$10+'СЕТ СН'!$H$6-'СЕТ СН'!$H$19</f>
        <v>808.28948950000006</v>
      </c>
      <c r="V95" s="37">
        <f>SUMIFS(СВЦЭМ!$C$34:$C$777,СВЦЭМ!$A$34:$A$777,$A95,СВЦЭМ!$B$34:$B$777,V$83)+'СЕТ СН'!$H$9+СВЦЭМ!$D$10+'СЕТ СН'!$H$6-'СЕТ СН'!$H$19</f>
        <v>816.82051034000017</v>
      </c>
      <c r="W95" s="37">
        <f>SUMIFS(СВЦЭМ!$C$34:$C$777,СВЦЭМ!$A$34:$A$777,$A95,СВЦЭМ!$B$34:$B$777,W$83)+'СЕТ СН'!$H$9+СВЦЭМ!$D$10+'СЕТ СН'!$H$6-'СЕТ СН'!$H$19</f>
        <v>871.7146928200001</v>
      </c>
      <c r="X95" s="37">
        <f>SUMIFS(СВЦЭМ!$C$34:$C$777,СВЦЭМ!$A$34:$A$777,$A95,СВЦЭМ!$B$34:$B$777,X$83)+'СЕТ СН'!$H$9+СВЦЭМ!$D$10+'СЕТ СН'!$H$6-'СЕТ СН'!$H$19</f>
        <v>961.22944208000001</v>
      </c>
      <c r="Y95" s="37">
        <f>SUMIFS(СВЦЭМ!$C$34:$C$777,СВЦЭМ!$A$34:$A$777,$A95,СВЦЭМ!$B$34:$B$777,Y$83)+'СЕТ СН'!$H$9+СВЦЭМ!$D$10+'СЕТ СН'!$H$6-'СЕТ СН'!$H$19</f>
        <v>1045.8739933699999</v>
      </c>
    </row>
    <row r="96" spans="1:25" ht="15.75" x14ac:dyDescent="0.2">
      <c r="A96" s="36">
        <f t="shared" si="2"/>
        <v>43113</v>
      </c>
      <c r="B96" s="37">
        <f>SUMIFS(СВЦЭМ!$C$34:$C$777,СВЦЭМ!$A$34:$A$777,$A96,СВЦЭМ!$B$34:$B$777,B$83)+'СЕТ СН'!$H$9+СВЦЭМ!$D$10+'СЕТ СН'!$H$6-'СЕТ СН'!$H$19</f>
        <v>1074.0397205999998</v>
      </c>
      <c r="C96" s="37">
        <f>SUMIFS(СВЦЭМ!$C$34:$C$777,СВЦЭМ!$A$34:$A$777,$A96,СВЦЭМ!$B$34:$B$777,C$83)+'СЕТ СН'!$H$9+СВЦЭМ!$D$10+'СЕТ СН'!$H$6-'СЕТ СН'!$H$19</f>
        <v>1115.9350018299997</v>
      </c>
      <c r="D96" s="37">
        <f>SUMIFS(СВЦЭМ!$C$34:$C$777,СВЦЭМ!$A$34:$A$777,$A96,СВЦЭМ!$B$34:$B$777,D$83)+'СЕТ СН'!$H$9+СВЦЭМ!$D$10+'СЕТ СН'!$H$6-'СЕТ СН'!$H$19</f>
        <v>1157.3199547699996</v>
      </c>
      <c r="E96" s="37">
        <f>SUMIFS(СВЦЭМ!$C$34:$C$777,СВЦЭМ!$A$34:$A$777,$A96,СВЦЭМ!$B$34:$B$777,E$83)+'СЕТ СН'!$H$9+СВЦЭМ!$D$10+'СЕТ СН'!$H$6-'СЕТ СН'!$H$19</f>
        <v>1170.66059804</v>
      </c>
      <c r="F96" s="37">
        <f>SUMIFS(СВЦЭМ!$C$34:$C$777,СВЦЭМ!$A$34:$A$777,$A96,СВЦЭМ!$B$34:$B$777,F$83)+'СЕТ СН'!$H$9+СВЦЭМ!$D$10+'СЕТ СН'!$H$6-'СЕТ СН'!$H$19</f>
        <v>1169.2052998899999</v>
      </c>
      <c r="G96" s="37">
        <f>SUMIFS(СВЦЭМ!$C$34:$C$777,СВЦЭМ!$A$34:$A$777,$A96,СВЦЭМ!$B$34:$B$777,G$83)+'СЕТ СН'!$H$9+СВЦЭМ!$D$10+'СЕТ СН'!$H$6-'СЕТ СН'!$H$19</f>
        <v>1154.3784290899998</v>
      </c>
      <c r="H96" s="37">
        <f>SUMIFS(СВЦЭМ!$C$34:$C$777,СВЦЭМ!$A$34:$A$777,$A96,СВЦЭМ!$B$34:$B$777,H$83)+'СЕТ СН'!$H$9+СВЦЭМ!$D$10+'СЕТ СН'!$H$6-'СЕТ СН'!$H$19</f>
        <v>1139.7269335599999</v>
      </c>
      <c r="I96" s="37">
        <f>SUMIFS(СВЦЭМ!$C$34:$C$777,СВЦЭМ!$A$34:$A$777,$A96,СВЦЭМ!$B$34:$B$777,I$83)+'СЕТ СН'!$H$9+СВЦЭМ!$D$10+'СЕТ СН'!$H$6-'СЕТ СН'!$H$19</f>
        <v>1082.10959727</v>
      </c>
      <c r="J96" s="37">
        <f>SUMIFS(СВЦЭМ!$C$34:$C$777,СВЦЭМ!$A$34:$A$777,$A96,СВЦЭМ!$B$34:$B$777,J$83)+'СЕТ СН'!$H$9+СВЦЭМ!$D$10+'СЕТ СН'!$H$6-'СЕТ СН'!$H$19</f>
        <v>1040.4033944599996</v>
      </c>
      <c r="K96" s="37">
        <f>SUMIFS(СВЦЭМ!$C$34:$C$777,СВЦЭМ!$A$34:$A$777,$A96,СВЦЭМ!$B$34:$B$777,K$83)+'СЕТ СН'!$H$9+СВЦЭМ!$D$10+'СЕТ СН'!$H$6-'СЕТ СН'!$H$19</f>
        <v>949.08611523999991</v>
      </c>
      <c r="L96" s="37">
        <f>SUMIFS(СВЦЭМ!$C$34:$C$777,СВЦЭМ!$A$34:$A$777,$A96,СВЦЭМ!$B$34:$B$777,L$83)+'СЕТ СН'!$H$9+СВЦЭМ!$D$10+'СЕТ СН'!$H$6-'СЕТ СН'!$H$19</f>
        <v>854.83319456999982</v>
      </c>
      <c r="M96" s="37">
        <f>SUMIFS(СВЦЭМ!$C$34:$C$777,СВЦЭМ!$A$34:$A$777,$A96,СВЦЭМ!$B$34:$B$777,M$83)+'СЕТ СН'!$H$9+СВЦЭМ!$D$10+'СЕТ СН'!$H$6-'СЕТ СН'!$H$19</f>
        <v>834.29034577000004</v>
      </c>
      <c r="N96" s="37">
        <f>SUMIFS(СВЦЭМ!$C$34:$C$777,СВЦЭМ!$A$34:$A$777,$A96,СВЦЭМ!$B$34:$B$777,N$83)+'СЕТ СН'!$H$9+СВЦЭМ!$D$10+'СЕТ СН'!$H$6-'СЕТ СН'!$H$19</f>
        <v>826.34409762000007</v>
      </c>
      <c r="O96" s="37">
        <f>SUMIFS(СВЦЭМ!$C$34:$C$777,СВЦЭМ!$A$34:$A$777,$A96,СВЦЭМ!$B$34:$B$777,O$83)+'СЕТ СН'!$H$9+СВЦЭМ!$D$10+'СЕТ СН'!$H$6-'СЕТ СН'!$H$19</f>
        <v>835.75834868999993</v>
      </c>
      <c r="P96" s="37">
        <f>SUMIFS(СВЦЭМ!$C$34:$C$777,СВЦЭМ!$A$34:$A$777,$A96,СВЦЭМ!$B$34:$B$777,P$83)+'СЕТ СН'!$H$9+СВЦЭМ!$D$10+'СЕТ СН'!$H$6-'СЕТ СН'!$H$19</f>
        <v>845.78877105999993</v>
      </c>
      <c r="Q96" s="37">
        <f>SUMIFS(СВЦЭМ!$C$34:$C$777,СВЦЭМ!$A$34:$A$777,$A96,СВЦЭМ!$B$34:$B$777,Q$83)+'СЕТ СН'!$H$9+СВЦЭМ!$D$10+'СЕТ СН'!$H$6-'СЕТ СН'!$H$19</f>
        <v>848.46770260999995</v>
      </c>
      <c r="R96" s="37">
        <f>SUMIFS(СВЦЭМ!$C$34:$C$777,СВЦЭМ!$A$34:$A$777,$A96,СВЦЭМ!$B$34:$B$777,R$83)+'СЕТ СН'!$H$9+СВЦЭМ!$D$10+'СЕТ СН'!$H$6-'СЕТ СН'!$H$19</f>
        <v>849.06561629000009</v>
      </c>
      <c r="S96" s="37">
        <f>SUMIFS(СВЦЭМ!$C$34:$C$777,СВЦЭМ!$A$34:$A$777,$A96,СВЦЭМ!$B$34:$B$777,S$83)+'СЕТ СН'!$H$9+СВЦЭМ!$D$10+'СЕТ СН'!$H$6-'СЕТ СН'!$H$19</f>
        <v>827.94514136999999</v>
      </c>
      <c r="T96" s="37">
        <f>SUMIFS(СВЦЭМ!$C$34:$C$777,СВЦЭМ!$A$34:$A$777,$A96,СВЦЭМ!$B$34:$B$777,T$83)+'СЕТ СН'!$H$9+СВЦЭМ!$D$10+'СЕТ СН'!$H$6-'СЕТ СН'!$H$19</f>
        <v>788.81787388999999</v>
      </c>
      <c r="U96" s="37">
        <f>SUMIFS(СВЦЭМ!$C$34:$C$777,СВЦЭМ!$A$34:$A$777,$A96,СВЦЭМ!$B$34:$B$777,U$83)+'СЕТ СН'!$H$9+СВЦЭМ!$D$10+'СЕТ СН'!$H$6-'СЕТ СН'!$H$19</f>
        <v>786.21848899000008</v>
      </c>
      <c r="V96" s="37">
        <f>SUMIFS(СВЦЭМ!$C$34:$C$777,СВЦЭМ!$A$34:$A$777,$A96,СВЦЭМ!$B$34:$B$777,V$83)+'СЕТ СН'!$H$9+СВЦЭМ!$D$10+'СЕТ СН'!$H$6-'СЕТ СН'!$H$19</f>
        <v>800.46318569000016</v>
      </c>
      <c r="W96" s="37">
        <f>SUMIFS(СВЦЭМ!$C$34:$C$777,СВЦЭМ!$A$34:$A$777,$A96,СВЦЭМ!$B$34:$B$777,W$83)+'СЕТ СН'!$H$9+СВЦЭМ!$D$10+'СЕТ СН'!$H$6-'СЕТ СН'!$H$19</f>
        <v>855.59693511999978</v>
      </c>
      <c r="X96" s="37">
        <f>SUMIFS(СВЦЭМ!$C$34:$C$777,СВЦЭМ!$A$34:$A$777,$A96,СВЦЭМ!$B$34:$B$777,X$83)+'СЕТ СН'!$H$9+СВЦЭМ!$D$10+'СЕТ СН'!$H$6-'СЕТ СН'!$H$19</f>
        <v>945.85224105000009</v>
      </c>
      <c r="Y96" s="37">
        <f>SUMIFS(СВЦЭМ!$C$34:$C$777,СВЦЭМ!$A$34:$A$777,$A96,СВЦЭМ!$B$34:$B$777,Y$83)+'СЕТ СН'!$H$9+СВЦЭМ!$D$10+'СЕТ СН'!$H$6-'СЕТ СН'!$H$19</f>
        <v>1029.5027746999999</v>
      </c>
    </row>
    <row r="97" spans="1:25" ht="15.75" x14ac:dyDescent="0.2">
      <c r="A97" s="36">
        <f t="shared" si="2"/>
        <v>43114</v>
      </c>
      <c r="B97" s="37">
        <f>SUMIFS(СВЦЭМ!$C$34:$C$777,СВЦЭМ!$A$34:$A$777,$A97,СВЦЭМ!$B$34:$B$777,B$83)+'СЕТ СН'!$H$9+СВЦЭМ!$D$10+'СЕТ СН'!$H$6-'СЕТ СН'!$H$19</f>
        <v>1091.9273159499999</v>
      </c>
      <c r="C97" s="37">
        <f>SUMIFS(СВЦЭМ!$C$34:$C$777,СВЦЭМ!$A$34:$A$777,$A97,СВЦЭМ!$B$34:$B$777,C$83)+'СЕТ СН'!$H$9+СВЦЭМ!$D$10+'СЕТ СН'!$H$6-'СЕТ СН'!$H$19</f>
        <v>1131.7448652199996</v>
      </c>
      <c r="D97" s="37">
        <f>SUMIFS(СВЦЭМ!$C$34:$C$777,СВЦЭМ!$A$34:$A$777,$A97,СВЦЭМ!$B$34:$B$777,D$83)+'СЕТ СН'!$H$9+СВЦЭМ!$D$10+'СЕТ СН'!$H$6-'СЕТ СН'!$H$19</f>
        <v>1170.7714984099998</v>
      </c>
      <c r="E97" s="37">
        <f>SUMIFS(СВЦЭМ!$C$34:$C$777,СВЦЭМ!$A$34:$A$777,$A97,СВЦЭМ!$B$34:$B$777,E$83)+'СЕТ СН'!$H$9+СВЦЭМ!$D$10+'СЕТ СН'!$H$6-'СЕТ СН'!$H$19</f>
        <v>1183.5198528399997</v>
      </c>
      <c r="F97" s="37">
        <f>SUMIFS(СВЦЭМ!$C$34:$C$777,СВЦЭМ!$A$34:$A$777,$A97,СВЦЭМ!$B$34:$B$777,F$83)+'СЕТ СН'!$H$9+СВЦЭМ!$D$10+'СЕТ СН'!$H$6-'СЕТ СН'!$H$19</f>
        <v>1183.1743026699996</v>
      </c>
      <c r="G97" s="37">
        <f>SUMIFS(СВЦЭМ!$C$34:$C$777,СВЦЭМ!$A$34:$A$777,$A97,СВЦЭМ!$B$34:$B$777,G$83)+'СЕТ СН'!$H$9+СВЦЭМ!$D$10+'СЕТ СН'!$H$6-'СЕТ СН'!$H$19</f>
        <v>1173.3796039299996</v>
      </c>
      <c r="H97" s="37">
        <f>SUMIFS(СВЦЭМ!$C$34:$C$777,СВЦЭМ!$A$34:$A$777,$A97,СВЦЭМ!$B$34:$B$777,H$83)+'СЕТ СН'!$H$9+СВЦЭМ!$D$10+'СЕТ СН'!$H$6-'СЕТ СН'!$H$19</f>
        <v>1166.03211126</v>
      </c>
      <c r="I97" s="37">
        <f>SUMIFS(СВЦЭМ!$C$34:$C$777,СВЦЭМ!$A$34:$A$777,$A97,СВЦЭМ!$B$34:$B$777,I$83)+'СЕТ СН'!$H$9+СВЦЭМ!$D$10+'СЕТ СН'!$H$6-'СЕТ СН'!$H$19</f>
        <v>1122.4227486399996</v>
      </c>
      <c r="J97" s="37">
        <f>SUMIFS(СВЦЭМ!$C$34:$C$777,СВЦЭМ!$A$34:$A$777,$A97,СВЦЭМ!$B$34:$B$777,J$83)+'СЕТ СН'!$H$9+СВЦЭМ!$D$10+'СЕТ СН'!$H$6-'СЕТ СН'!$H$19</f>
        <v>1053.3117678399999</v>
      </c>
      <c r="K97" s="37">
        <f>SUMIFS(СВЦЭМ!$C$34:$C$777,СВЦЭМ!$A$34:$A$777,$A97,СВЦЭМ!$B$34:$B$777,K$83)+'СЕТ СН'!$H$9+СВЦЭМ!$D$10+'СЕТ СН'!$H$6-'СЕТ СН'!$H$19</f>
        <v>948.0047146600001</v>
      </c>
      <c r="L97" s="37">
        <f>SUMIFS(СВЦЭМ!$C$34:$C$777,СВЦЭМ!$A$34:$A$777,$A97,СВЦЭМ!$B$34:$B$777,L$83)+'СЕТ СН'!$H$9+СВЦЭМ!$D$10+'СЕТ СН'!$H$6-'СЕТ СН'!$H$19</f>
        <v>837.95931050999991</v>
      </c>
      <c r="M97" s="37">
        <f>SUMIFS(СВЦЭМ!$C$34:$C$777,СВЦЭМ!$A$34:$A$777,$A97,СВЦЭМ!$B$34:$B$777,M$83)+'СЕТ СН'!$H$9+СВЦЭМ!$D$10+'СЕТ СН'!$H$6-'СЕТ СН'!$H$19</f>
        <v>825.75080534999995</v>
      </c>
      <c r="N97" s="37">
        <f>SUMIFS(СВЦЭМ!$C$34:$C$777,СВЦЭМ!$A$34:$A$777,$A97,СВЦЭМ!$B$34:$B$777,N$83)+'СЕТ СН'!$H$9+СВЦЭМ!$D$10+'СЕТ СН'!$H$6-'СЕТ СН'!$H$19</f>
        <v>835.85810090999996</v>
      </c>
      <c r="O97" s="37">
        <f>SUMIFS(СВЦЭМ!$C$34:$C$777,СВЦЭМ!$A$34:$A$777,$A97,СВЦЭМ!$B$34:$B$777,O$83)+'СЕТ СН'!$H$9+СВЦЭМ!$D$10+'СЕТ СН'!$H$6-'СЕТ СН'!$H$19</f>
        <v>841.56084189000001</v>
      </c>
      <c r="P97" s="37">
        <f>SUMIFS(СВЦЭМ!$C$34:$C$777,СВЦЭМ!$A$34:$A$777,$A97,СВЦЭМ!$B$34:$B$777,P$83)+'СЕТ СН'!$H$9+СВЦЭМ!$D$10+'СЕТ СН'!$H$6-'СЕТ СН'!$H$19</f>
        <v>848.7082800899999</v>
      </c>
      <c r="Q97" s="37">
        <f>SUMIFS(СВЦЭМ!$C$34:$C$777,СВЦЭМ!$A$34:$A$777,$A97,СВЦЭМ!$B$34:$B$777,Q$83)+'СЕТ СН'!$H$9+СВЦЭМ!$D$10+'СЕТ СН'!$H$6-'СЕТ СН'!$H$19</f>
        <v>852.50167997999972</v>
      </c>
      <c r="R97" s="37">
        <f>SUMIFS(СВЦЭМ!$C$34:$C$777,СВЦЭМ!$A$34:$A$777,$A97,СВЦЭМ!$B$34:$B$777,R$83)+'СЕТ СН'!$H$9+СВЦЭМ!$D$10+'СЕТ СН'!$H$6-'СЕТ СН'!$H$19</f>
        <v>855.45477546999984</v>
      </c>
      <c r="S97" s="37">
        <f>SUMIFS(СВЦЭМ!$C$34:$C$777,СВЦЭМ!$A$34:$A$777,$A97,СВЦЭМ!$B$34:$B$777,S$83)+'СЕТ СН'!$H$9+СВЦЭМ!$D$10+'СЕТ СН'!$H$6-'СЕТ СН'!$H$19</f>
        <v>824.45328136000001</v>
      </c>
      <c r="T97" s="37">
        <f>SUMIFS(СВЦЭМ!$C$34:$C$777,СВЦЭМ!$A$34:$A$777,$A97,СВЦЭМ!$B$34:$B$777,T$83)+'СЕТ СН'!$H$9+СВЦЭМ!$D$10+'СЕТ СН'!$H$6-'СЕТ СН'!$H$19</f>
        <v>785.63454562000004</v>
      </c>
      <c r="U97" s="37">
        <f>SUMIFS(СВЦЭМ!$C$34:$C$777,СВЦЭМ!$A$34:$A$777,$A97,СВЦЭМ!$B$34:$B$777,U$83)+'СЕТ СН'!$H$9+СВЦЭМ!$D$10+'СЕТ СН'!$H$6-'СЕТ СН'!$H$19</f>
        <v>785.62027847999991</v>
      </c>
      <c r="V97" s="37">
        <f>SUMIFS(СВЦЭМ!$C$34:$C$777,СВЦЭМ!$A$34:$A$777,$A97,СВЦЭМ!$B$34:$B$777,V$83)+'СЕТ СН'!$H$9+СВЦЭМ!$D$10+'СЕТ СН'!$H$6-'СЕТ СН'!$H$19</f>
        <v>800.91286494000008</v>
      </c>
      <c r="W97" s="37">
        <f>SUMIFS(СВЦЭМ!$C$34:$C$777,СВЦЭМ!$A$34:$A$777,$A97,СВЦЭМ!$B$34:$B$777,W$83)+'СЕТ СН'!$H$9+СВЦЭМ!$D$10+'СЕТ СН'!$H$6-'СЕТ СН'!$H$19</f>
        <v>860.00043005000009</v>
      </c>
      <c r="X97" s="37">
        <f>SUMIFS(СВЦЭМ!$C$34:$C$777,СВЦЭМ!$A$34:$A$777,$A97,СВЦЭМ!$B$34:$B$777,X$83)+'СЕТ СН'!$H$9+СВЦЭМ!$D$10+'СЕТ СН'!$H$6-'СЕТ СН'!$H$19</f>
        <v>935.83406530000013</v>
      </c>
      <c r="Y97" s="37">
        <f>SUMIFS(СВЦЭМ!$C$34:$C$777,СВЦЭМ!$A$34:$A$777,$A97,СВЦЭМ!$B$34:$B$777,Y$83)+'СЕТ СН'!$H$9+СВЦЭМ!$D$10+'СЕТ СН'!$H$6-'СЕТ СН'!$H$19</f>
        <v>1023.4739685299998</v>
      </c>
    </row>
    <row r="98" spans="1:25" ht="15.75" x14ac:dyDescent="0.2">
      <c r="A98" s="36">
        <f t="shared" si="2"/>
        <v>43115</v>
      </c>
      <c r="B98" s="37">
        <f>SUMIFS(СВЦЭМ!$C$34:$C$777,СВЦЭМ!$A$34:$A$777,$A98,СВЦЭМ!$B$34:$B$777,B$83)+'СЕТ СН'!$H$9+СВЦЭМ!$D$10+'СЕТ СН'!$H$6-'СЕТ СН'!$H$19</f>
        <v>1046.5928446199996</v>
      </c>
      <c r="C98" s="37">
        <f>SUMIFS(СВЦЭМ!$C$34:$C$777,СВЦЭМ!$A$34:$A$777,$A98,СВЦЭМ!$B$34:$B$777,C$83)+'СЕТ СН'!$H$9+СВЦЭМ!$D$10+'СЕТ СН'!$H$6-'СЕТ СН'!$H$19</f>
        <v>1088.5499347699997</v>
      </c>
      <c r="D98" s="37">
        <f>SUMIFS(СВЦЭМ!$C$34:$C$777,СВЦЭМ!$A$34:$A$777,$A98,СВЦЭМ!$B$34:$B$777,D$83)+'СЕТ СН'!$H$9+СВЦЭМ!$D$10+'СЕТ СН'!$H$6-'СЕТ СН'!$H$19</f>
        <v>1132.4455058099998</v>
      </c>
      <c r="E98" s="37">
        <f>SUMIFS(СВЦЭМ!$C$34:$C$777,СВЦЭМ!$A$34:$A$777,$A98,СВЦЭМ!$B$34:$B$777,E$83)+'СЕТ СН'!$H$9+СВЦЭМ!$D$10+'СЕТ СН'!$H$6-'СЕТ СН'!$H$19</f>
        <v>1152.7219311199997</v>
      </c>
      <c r="F98" s="37">
        <f>SUMIFS(СВЦЭМ!$C$34:$C$777,СВЦЭМ!$A$34:$A$777,$A98,СВЦЭМ!$B$34:$B$777,F$83)+'СЕТ СН'!$H$9+СВЦЭМ!$D$10+'СЕТ СН'!$H$6-'СЕТ СН'!$H$19</f>
        <v>1146.91078711</v>
      </c>
      <c r="G98" s="37">
        <f>SUMIFS(СВЦЭМ!$C$34:$C$777,СВЦЭМ!$A$34:$A$777,$A98,СВЦЭМ!$B$34:$B$777,G$83)+'СЕТ СН'!$H$9+СВЦЭМ!$D$10+'СЕТ СН'!$H$6-'СЕТ СН'!$H$19</f>
        <v>1127.0661779299999</v>
      </c>
      <c r="H98" s="37">
        <f>SUMIFS(СВЦЭМ!$C$34:$C$777,СВЦЭМ!$A$34:$A$777,$A98,СВЦЭМ!$B$34:$B$777,H$83)+'СЕТ СН'!$H$9+СВЦЭМ!$D$10+'СЕТ СН'!$H$6-'СЕТ СН'!$H$19</f>
        <v>1090.3377560599997</v>
      </c>
      <c r="I98" s="37">
        <f>SUMIFS(СВЦЭМ!$C$34:$C$777,СВЦЭМ!$A$34:$A$777,$A98,СВЦЭМ!$B$34:$B$777,I$83)+'СЕТ СН'!$H$9+СВЦЭМ!$D$10+'СЕТ СН'!$H$6-'СЕТ СН'!$H$19</f>
        <v>1032.5543991799996</v>
      </c>
      <c r="J98" s="37">
        <f>SUMIFS(СВЦЭМ!$C$34:$C$777,СВЦЭМ!$A$34:$A$777,$A98,СВЦЭМ!$B$34:$B$777,J$83)+'СЕТ СН'!$H$9+СВЦЭМ!$D$10+'СЕТ СН'!$H$6-'СЕТ СН'!$H$19</f>
        <v>1000.9221100000001</v>
      </c>
      <c r="K98" s="37">
        <f>SUMIFS(СВЦЭМ!$C$34:$C$777,СВЦЭМ!$A$34:$A$777,$A98,СВЦЭМ!$B$34:$B$777,K$83)+'СЕТ СН'!$H$9+СВЦЭМ!$D$10+'СЕТ СН'!$H$6-'СЕТ СН'!$H$19</f>
        <v>923.55580702000009</v>
      </c>
      <c r="L98" s="37">
        <f>SUMIFS(СВЦЭМ!$C$34:$C$777,СВЦЭМ!$A$34:$A$777,$A98,СВЦЭМ!$B$34:$B$777,L$83)+'СЕТ СН'!$H$9+СВЦЭМ!$D$10+'СЕТ СН'!$H$6-'СЕТ СН'!$H$19</f>
        <v>831.98957750000011</v>
      </c>
      <c r="M98" s="37">
        <f>SUMIFS(СВЦЭМ!$C$34:$C$777,СВЦЭМ!$A$34:$A$777,$A98,СВЦЭМ!$B$34:$B$777,M$83)+'СЕТ СН'!$H$9+СВЦЭМ!$D$10+'СЕТ СН'!$H$6-'СЕТ СН'!$H$19</f>
        <v>817.05713153999989</v>
      </c>
      <c r="N98" s="37">
        <f>SUMIFS(СВЦЭМ!$C$34:$C$777,СВЦЭМ!$A$34:$A$777,$A98,СВЦЭМ!$B$34:$B$777,N$83)+'СЕТ СН'!$H$9+СВЦЭМ!$D$10+'СЕТ СН'!$H$6-'СЕТ СН'!$H$19</f>
        <v>828.90199584999993</v>
      </c>
      <c r="O98" s="37">
        <f>SUMIFS(СВЦЭМ!$C$34:$C$777,СВЦЭМ!$A$34:$A$777,$A98,СВЦЭМ!$B$34:$B$777,O$83)+'СЕТ СН'!$H$9+СВЦЭМ!$D$10+'СЕТ СН'!$H$6-'СЕТ СН'!$H$19</f>
        <v>828.65505885999994</v>
      </c>
      <c r="P98" s="37">
        <f>SUMIFS(СВЦЭМ!$C$34:$C$777,СВЦЭМ!$A$34:$A$777,$A98,СВЦЭМ!$B$34:$B$777,P$83)+'СЕТ СН'!$H$9+СВЦЭМ!$D$10+'СЕТ СН'!$H$6-'СЕТ СН'!$H$19</f>
        <v>828.34493316999999</v>
      </c>
      <c r="Q98" s="37">
        <f>SUMIFS(СВЦЭМ!$C$34:$C$777,СВЦЭМ!$A$34:$A$777,$A98,СВЦЭМ!$B$34:$B$777,Q$83)+'СЕТ СН'!$H$9+СВЦЭМ!$D$10+'СЕТ СН'!$H$6-'СЕТ СН'!$H$19</f>
        <v>834.71486552999988</v>
      </c>
      <c r="R98" s="37">
        <f>SUMIFS(СВЦЭМ!$C$34:$C$777,СВЦЭМ!$A$34:$A$777,$A98,СВЦЭМ!$B$34:$B$777,R$83)+'СЕТ СН'!$H$9+СВЦЭМ!$D$10+'СЕТ СН'!$H$6-'СЕТ СН'!$H$19</f>
        <v>831.61661242000002</v>
      </c>
      <c r="S98" s="37">
        <f>SUMIFS(СВЦЭМ!$C$34:$C$777,СВЦЭМ!$A$34:$A$777,$A98,СВЦЭМ!$B$34:$B$777,S$83)+'СЕТ СН'!$H$9+СВЦЭМ!$D$10+'СЕТ СН'!$H$6-'СЕТ СН'!$H$19</f>
        <v>806.27076348999992</v>
      </c>
      <c r="T98" s="37">
        <f>SUMIFS(СВЦЭМ!$C$34:$C$777,СВЦЭМ!$A$34:$A$777,$A98,СВЦЭМ!$B$34:$B$777,T$83)+'СЕТ СН'!$H$9+СВЦЭМ!$D$10+'СЕТ СН'!$H$6-'СЕТ СН'!$H$19</f>
        <v>774.34699344000012</v>
      </c>
      <c r="U98" s="37">
        <f>SUMIFS(СВЦЭМ!$C$34:$C$777,СВЦЭМ!$A$34:$A$777,$A98,СВЦЭМ!$B$34:$B$777,U$83)+'СЕТ СН'!$H$9+СВЦЭМ!$D$10+'СЕТ СН'!$H$6-'СЕТ СН'!$H$19</f>
        <v>772.6625916700001</v>
      </c>
      <c r="V98" s="37">
        <f>SUMIFS(СВЦЭМ!$C$34:$C$777,СВЦЭМ!$A$34:$A$777,$A98,СВЦЭМ!$B$34:$B$777,V$83)+'СЕТ СН'!$H$9+СВЦЭМ!$D$10+'СЕТ СН'!$H$6-'СЕТ СН'!$H$19</f>
        <v>787.96786293000002</v>
      </c>
      <c r="W98" s="37">
        <f>SUMIFS(СВЦЭМ!$C$34:$C$777,СВЦЭМ!$A$34:$A$777,$A98,СВЦЭМ!$B$34:$B$777,W$83)+'СЕТ СН'!$H$9+СВЦЭМ!$D$10+'СЕТ СН'!$H$6-'СЕТ СН'!$H$19</f>
        <v>844.07078414</v>
      </c>
      <c r="X98" s="37">
        <f>SUMIFS(СВЦЭМ!$C$34:$C$777,СВЦЭМ!$A$34:$A$777,$A98,СВЦЭМ!$B$34:$B$777,X$83)+'СЕТ СН'!$H$9+СВЦЭМ!$D$10+'СЕТ СН'!$H$6-'СЕТ СН'!$H$19</f>
        <v>926.55097610999985</v>
      </c>
      <c r="Y98" s="37">
        <f>SUMIFS(СВЦЭМ!$C$34:$C$777,СВЦЭМ!$A$34:$A$777,$A98,СВЦЭМ!$B$34:$B$777,Y$83)+'СЕТ СН'!$H$9+СВЦЭМ!$D$10+'СЕТ СН'!$H$6-'СЕТ СН'!$H$19</f>
        <v>1016.4097043600001</v>
      </c>
    </row>
    <row r="99" spans="1:25" ht="15.75" x14ac:dyDescent="0.2">
      <c r="A99" s="36">
        <f t="shared" si="2"/>
        <v>43116</v>
      </c>
      <c r="B99" s="37">
        <f>SUMIFS(СВЦЭМ!$C$34:$C$777,СВЦЭМ!$A$34:$A$777,$A99,СВЦЭМ!$B$34:$B$777,B$83)+'СЕТ СН'!$H$9+СВЦЭМ!$D$10+'СЕТ СН'!$H$6-'СЕТ СН'!$H$19</f>
        <v>1024.8691239399996</v>
      </c>
      <c r="C99" s="37">
        <f>SUMIFS(СВЦЭМ!$C$34:$C$777,СВЦЭМ!$A$34:$A$777,$A99,СВЦЭМ!$B$34:$B$777,C$83)+'СЕТ СН'!$H$9+СВЦЭМ!$D$10+'СЕТ СН'!$H$6-'СЕТ СН'!$H$19</f>
        <v>1059.5338652199998</v>
      </c>
      <c r="D99" s="37">
        <f>SUMIFS(СВЦЭМ!$C$34:$C$777,СВЦЭМ!$A$34:$A$777,$A99,СВЦЭМ!$B$34:$B$777,D$83)+'СЕТ СН'!$H$9+СВЦЭМ!$D$10+'СЕТ СН'!$H$6-'СЕТ СН'!$H$19</f>
        <v>1097.4689697399999</v>
      </c>
      <c r="E99" s="37">
        <f>SUMIFS(СВЦЭМ!$C$34:$C$777,СВЦЭМ!$A$34:$A$777,$A99,СВЦЭМ!$B$34:$B$777,E$83)+'СЕТ СН'!$H$9+СВЦЭМ!$D$10+'СЕТ СН'!$H$6-'СЕТ СН'!$H$19</f>
        <v>1090.3045573799996</v>
      </c>
      <c r="F99" s="37">
        <f>SUMIFS(СВЦЭМ!$C$34:$C$777,СВЦЭМ!$A$34:$A$777,$A99,СВЦЭМ!$B$34:$B$777,F$83)+'СЕТ СН'!$H$9+СВЦЭМ!$D$10+'СЕТ СН'!$H$6-'СЕТ СН'!$H$19</f>
        <v>1073.2666716299996</v>
      </c>
      <c r="G99" s="37">
        <f>SUMIFS(СВЦЭМ!$C$34:$C$777,СВЦЭМ!$A$34:$A$777,$A99,СВЦЭМ!$B$34:$B$777,G$83)+'СЕТ СН'!$H$9+СВЦЭМ!$D$10+'СЕТ СН'!$H$6-'СЕТ СН'!$H$19</f>
        <v>1063.1925949899996</v>
      </c>
      <c r="H99" s="37">
        <f>SUMIFS(СВЦЭМ!$C$34:$C$777,СВЦЭМ!$A$34:$A$777,$A99,СВЦЭМ!$B$34:$B$777,H$83)+'СЕТ СН'!$H$9+СВЦЭМ!$D$10+'СЕТ СН'!$H$6-'СЕТ СН'!$H$19</f>
        <v>1047.97862003</v>
      </c>
      <c r="I99" s="37">
        <f>SUMIFS(СВЦЭМ!$C$34:$C$777,СВЦЭМ!$A$34:$A$777,$A99,СВЦЭМ!$B$34:$B$777,I$83)+'СЕТ СН'!$H$9+СВЦЭМ!$D$10+'СЕТ СН'!$H$6-'СЕТ СН'!$H$19</f>
        <v>981.94331866999994</v>
      </c>
      <c r="J99" s="37">
        <f>SUMIFS(СВЦЭМ!$C$34:$C$777,СВЦЭМ!$A$34:$A$777,$A99,СВЦЭМ!$B$34:$B$777,J$83)+'СЕТ СН'!$H$9+СВЦЭМ!$D$10+'СЕТ СН'!$H$6-'СЕТ СН'!$H$19</f>
        <v>944.65287176999993</v>
      </c>
      <c r="K99" s="37">
        <f>SUMIFS(СВЦЭМ!$C$34:$C$777,СВЦЭМ!$A$34:$A$777,$A99,СВЦЭМ!$B$34:$B$777,K$83)+'СЕТ СН'!$H$9+СВЦЭМ!$D$10+'СЕТ СН'!$H$6-'СЕТ СН'!$H$19</f>
        <v>856.44350973999974</v>
      </c>
      <c r="L99" s="37">
        <f>SUMIFS(СВЦЭМ!$C$34:$C$777,СВЦЭМ!$A$34:$A$777,$A99,СВЦЭМ!$B$34:$B$777,L$83)+'СЕТ СН'!$H$9+СВЦЭМ!$D$10+'СЕТ СН'!$H$6-'СЕТ СН'!$H$19</f>
        <v>818.69646875000001</v>
      </c>
      <c r="M99" s="37">
        <f>SUMIFS(СВЦЭМ!$C$34:$C$777,СВЦЭМ!$A$34:$A$777,$A99,СВЦЭМ!$B$34:$B$777,M$83)+'СЕТ СН'!$H$9+СВЦЭМ!$D$10+'СЕТ СН'!$H$6-'СЕТ СН'!$H$19</f>
        <v>824.93791541999997</v>
      </c>
      <c r="N99" s="37">
        <f>SUMIFS(СВЦЭМ!$C$34:$C$777,СВЦЭМ!$A$34:$A$777,$A99,СВЦЭМ!$B$34:$B$777,N$83)+'СЕТ СН'!$H$9+СВЦЭМ!$D$10+'СЕТ СН'!$H$6-'СЕТ СН'!$H$19</f>
        <v>839.85087789000011</v>
      </c>
      <c r="O99" s="37">
        <f>SUMIFS(СВЦЭМ!$C$34:$C$777,СВЦЭМ!$A$34:$A$777,$A99,СВЦЭМ!$B$34:$B$777,O$83)+'СЕТ СН'!$H$9+СВЦЭМ!$D$10+'СЕТ СН'!$H$6-'СЕТ СН'!$H$19</f>
        <v>847.28118249000011</v>
      </c>
      <c r="P99" s="37">
        <f>SUMIFS(СВЦЭМ!$C$34:$C$777,СВЦЭМ!$A$34:$A$777,$A99,СВЦЭМ!$B$34:$B$777,P$83)+'СЕТ СН'!$H$9+СВЦЭМ!$D$10+'СЕТ СН'!$H$6-'СЕТ СН'!$H$19</f>
        <v>858.22174399000016</v>
      </c>
      <c r="Q99" s="37">
        <f>SUMIFS(СВЦЭМ!$C$34:$C$777,СВЦЭМ!$A$34:$A$777,$A99,СВЦЭМ!$B$34:$B$777,Q$83)+'СЕТ СН'!$H$9+СВЦЭМ!$D$10+'СЕТ СН'!$H$6-'СЕТ СН'!$H$19</f>
        <v>862.14550211000017</v>
      </c>
      <c r="R99" s="37">
        <f>SUMIFS(СВЦЭМ!$C$34:$C$777,СВЦЭМ!$A$34:$A$777,$A99,СВЦЭМ!$B$34:$B$777,R$83)+'СЕТ СН'!$H$9+СВЦЭМ!$D$10+'СЕТ СН'!$H$6-'СЕТ СН'!$H$19</f>
        <v>862.91185255999983</v>
      </c>
      <c r="S99" s="37">
        <f>SUMIFS(СВЦЭМ!$C$34:$C$777,СВЦЭМ!$A$34:$A$777,$A99,СВЦЭМ!$B$34:$B$777,S$83)+'СЕТ СН'!$H$9+СВЦЭМ!$D$10+'СЕТ СН'!$H$6-'СЕТ СН'!$H$19</f>
        <v>844.52423220000003</v>
      </c>
      <c r="T99" s="37">
        <f>SUMIFS(СВЦЭМ!$C$34:$C$777,СВЦЭМ!$A$34:$A$777,$A99,СВЦЭМ!$B$34:$B$777,T$83)+'СЕТ СН'!$H$9+СВЦЭМ!$D$10+'СЕТ СН'!$H$6-'СЕТ СН'!$H$19</f>
        <v>800.56888304999995</v>
      </c>
      <c r="U99" s="37">
        <f>SUMIFS(СВЦЭМ!$C$34:$C$777,СВЦЭМ!$A$34:$A$777,$A99,СВЦЭМ!$B$34:$B$777,U$83)+'СЕТ СН'!$H$9+СВЦЭМ!$D$10+'СЕТ СН'!$H$6-'СЕТ СН'!$H$19</f>
        <v>798.81861493000008</v>
      </c>
      <c r="V99" s="37">
        <f>SUMIFS(СВЦЭМ!$C$34:$C$777,СВЦЭМ!$A$34:$A$777,$A99,СВЦЭМ!$B$34:$B$777,V$83)+'СЕТ СН'!$H$9+СВЦЭМ!$D$10+'СЕТ СН'!$H$6-'СЕТ СН'!$H$19</f>
        <v>817.2721358099999</v>
      </c>
      <c r="W99" s="37">
        <f>SUMIFS(СВЦЭМ!$C$34:$C$777,СВЦЭМ!$A$34:$A$777,$A99,СВЦЭМ!$B$34:$B$777,W$83)+'СЕТ СН'!$H$9+СВЦЭМ!$D$10+'СЕТ СН'!$H$6-'СЕТ СН'!$H$19</f>
        <v>834.28829795000013</v>
      </c>
      <c r="X99" s="37">
        <f>SUMIFS(СВЦЭМ!$C$34:$C$777,СВЦЭМ!$A$34:$A$777,$A99,СВЦЭМ!$B$34:$B$777,X$83)+'СЕТ СН'!$H$9+СВЦЭМ!$D$10+'СЕТ СН'!$H$6-'СЕТ СН'!$H$19</f>
        <v>895.97343845999978</v>
      </c>
      <c r="Y99" s="37">
        <f>SUMIFS(СВЦЭМ!$C$34:$C$777,СВЦЭМ!$A$34:$A$777,$A99,СВЦЭМ!$B$34:$B$777,Y$83)+'СЕТ СН'!$H$9+СВЦЭМ!$D$10+'СЕТ СН'!$H$6-'СЕТ СН'!$H$19</f>
        <v>969.65254596999978</v>
      </c>
    </row>
    <row r="100" spans="1:25" ht="15.75" x14ac:dyDescent="0.2">
      <c r="A100" s="36">
        <f t="shared" si="2"/>
        <v>43117</v>
      </c>
      <c r="B100" s="37">
        <f>SUMIFS(СВЦЭМ!$C$34:$C$777,СВЦЭМ!$A$34:$A$777,$A100,СВЦЭМ!$B$34:$B$777,B$83)+'СЕТ СН'!$H$9+СВЦЭМ!$D$10+'СЕТ СН'!$H$6-'СЕТ СН'!$H$19</f>
        <v>1038.6867135199996</v>
      </c>
      <c r="C100" s="37">
        <f>SUMIFS(СВЦЭМ!$C$34:$C$777,СВЦЭМ!$A$34:$A$777,$A100,СВЦЭМ!$B$34:$B$777,C$83)+'СЕТ СН'!$H$9+СВЦЭМ!$D$10+'СЕТ СН'!$H$6-'СЕТ СН'!$H$19</f>
        <v>1083.8254365499997</v>
      </c>
      <c r="D100" s="37">
        <f>SUMIFS(СВЦЭМ!$C$34:$C$777,СВЦЭМ!$A$34:$A$777,$A100,СВЦЭМ!$B$34:$B$777,D$83)+'СЕТ СН'!$H$9+СВЦЭМ!$D$10+'СЕТ СН'!$H$6-'СЕТ СН'!$H$19</f>
        <v>1129.4248156799999</v>
      </c>
      <c r="E100" s="37">
        <f>SUMIFS(СВЦЭМ!$C$34:$C$777,СВЦЭМ!$A$34:$A$777,$A100,СВЦЭМ!$B$34:$B$777,E$83)+'СЕТ СН'!$H$9+СВЦЭМ!$D$10+'СЕТ СН'!$H$6-'СЕТ СН'!$H$19</f>
        <v>1142.6519974599996</v>
      </c>
      <c r="F100" s="37">
        <f>SUMIFS(СВЦЭМ!$C$34:$C$777,СВЦЭМ!$A$34:$A$777,$A100,СВЦЭМ!$B$34:$B$777,F$83)+'СЕТ СН'!$H$9+СВЦЭМ!$D$10+'СЕТ СН'!$H$6-'СЕТ СН'!$H$19</f>
        <v>1146.1201845399996</v>
      </c>
      <c r="G100" s="37">
        <f>SUMIFS(СВЦЭМ!$C$34:$C$777,СВЦЭМ!$A$34:$A$777,$A100,СВЦЭМ!$B$34:$B$777,G$83)+'СЕТ СН'!$H$9+СВЦЭМ!$D$10+'СЕТ СН'!$H$6-'СЕТ СН'!$H$19</f>
        <v>1121.3545764999999</v>
      </c>
      <c r="H100" s="37">
        <f>SUMIFS(СВЦЭМ!$C$34:$C$777,СВЦЭМ!$A$34:$A$777,$A100,СВЦЭМ!$B$34:$B$777,H$83)+'СЕТ СН'!$H$9+СВЦЭМ!$D$10+'СЕТ СН'!$H$6-'СЕТ СН'!$H$19</f>
        <v>1058.5474342499997</v>
      </c>
      <c r="I100" s="37">
        <f>SUMIFS(СВЦЭМ!$C$34:$C$777,СВЦЭМ!$A$34:$A$777,$A100,СВЦЭМ!$B$34:$B$777,I$83)+'СЕТ СН'!$H$9+СВЦЭМ!$D$10+'СЕТ СН'!$H$6-'СЕТ СН'!$H$19</f>
        <v>984.77746012</v>
      </c>
      <c r="J100" s="37">
        <f>SUMIFS(СВЦЭМ!$C$34:$C$777,СВЦЭМ!$A$34:$A$777,$A100,СВЦЭМ!$B$34:$B$777,J$83)+'СЕТ СН'!$H$9+СВЦЭМ!$D$10+'СЕТ СН'!$H$6-'СЕТ СН'!$H$19</f>
        <v>927.71037605999993</v>
      </c>
      <c r="K100" s="37">
        <f>SUMIFS(СВЦЭМ!$C$34:$C$777,СВЦЭМ!$A$34:$A$777,$A100,СВЦЭМ!$B$34:$B$777,K$83)+'СЕТ СН'!$H$9+СВЦЭМ!$D$10+'СЕТ СН'!$H$6-'СЕТ СН'!$H$19</f>
        <v>855.51273143999981</v>
      </c>
      <c r="L100" s="37">
        <f>SUMIFS(СВЦЭМ!$C$34:$C$777,СВЦЭМ!$A$34:$A$777,$A100,СВЦЭМ!$B$34:$B$777,L$83)+'СЕТ СН'!$H$9+СВЦЭМ!$D$10+'СЕТ СН'!$H$6-'СЕТ СН'!$H$19</f>
        <v>824.54954241000007</v>
      </c>
      <c r="M100" s="37">
        <f>SUMIFS(СВЦЭМ!$C$34:$C$777,СВЦЭМ!$A$34:$A$777,$A100,СВЦЭМ!$B$34:$B$777,M$83)+'СЕТ СН'!$H$9+СВЦЭМ!$D$10+'СЕТ СН'!$H$6-'СЕТ СН'!$H$19</f>
        <v>829.29381530000012</v>
      </c>
      <c r="N100" s="37">
        <f>SUMIFS(СВЦЭМ!$C$34:$C$777,СВЦЭМ!$A$34:$A$777,$A100,СВЦЭМ!$B$34:$B$777,N$83)+'СЕТ СН'!$H$9+СВЦЭМ!$D$10+'СЕТ СН'!$H$6-'СЕТ СН'!$H$19</f>
        <v>835.39903461999995</v>
      </c>
      <c r="O100" s="37">
        <f>SUMIFS(СВЦЭМ!$C$34:$C$777,СВЦЭМ!$A$34:$A$777,$A100,СВЦЭМ!$B$34:$B$777,O$83)+'СЕТ СН'!$H$9+СВЦЭМ!$D$10+'СЕТ СН'!$H$6-'СЕТ СН'!$H$19</f>
        <v>841.48734177000017</v>
      </c>
      <c r="P100" s="37">
        <f>SUMIFS(СВЦЭМ!$C$34:$C$777,СВЦЭМ!$A$34:$A$777,$A100,СВЦЭМ!$B$34:$B$777,P$83)+'СЕТ СН'!$H$9+СВЦЭМ!$D$10+'СЕТ СН'!$H$6-'СЕТ СН'!$H$19</f>
        <v>857.51456625999992</v>
      </c>
      <c r="Q100" s="37">
        <f>SUMIFS(СВЦЭМ!$C$34:$C$777,СВЦЭМ!$A$34:$A$777,$A100,СВЦЭМ!$B$34:$B$777,Q$83)+'СЕТ СН'!$H$9+СВЦЭМ!$D$10+'СЕТ СН'!$H$6-'СЕТ СН'!$H$19</f>
        <v>868.02430819999984</v>
      </c>
      <c r="R100" s="37">
        <f>SUMIFS(СВЦЭМ!$C$34:$C$777,СВЦЭМ!$A$34:$A$777,$A100,СВЦЭМ!$B$34:$B$777,R$83)+'СЕТ СН'!$H$9+СВЦЭМ!$D$10+'СЕТ СН'!$H$6-'СЕТ СН'!$H$19</f>
        <v>878.32768786000008</v>
      </c>
      <c r="S100" s="37">
        <f>SUMIFS(СВЦЭМ!$C$34:$C$777,СВЦЭМ!$A$34:$A$777,$A100,СВЦЭМ!$B$34:$B$777,S$83)+'СЕТ СН'!$H$9+СВЦЭМ!$D$10+'СЕТ СН'!$H$6-'СЕТ СН'!$H$19</f>
        <v>873.34745016999989</v>
      </c>
      <c r="T100" s="37">
        <f>SUMIFS(СВЦЭМ!$C$34:$C$777,СВЦЭМ!$A$34:$A$777,$A100,СВЦЭМ!$B$34:$B$777,T$83)+'СЕТ СН'!$H$9+СВЦЭМ!$D$10+'СЕТ СН'!$H$6-'СЕТ СН'!$H$19</f>
        <v>849.86128446999976</v>
      </c>
      <c r="U100" s="37">
        <f>SUMIFS(СВЦЭМ!$C$34:$C$777,СВЦЭМ!$A$34:$A$777,$A100,СВЦЭМ!$B$34:$B$777,U$83)+'СЕТ СН'!$H$9+СВЦЭМ!$D$10+'СЕТ СН'!$H$6-'СЕТ СН'!$H$19</f>
        <v>863.40283671000009</v>
      </c>
      <c r="V100" s="37">
        <f>SUMIFS(СВЦЭМ!$C$34:$C$777,СВЦЭМ!$A$34:$A$777,$A100,СВЦЭМ!$B$34:$B$777,V$83)+'СЕТ СН'!$H$9+СВЦЭМ!$D$10+'СЕТ СН'!$H$6-'СЕТ СН'!$H$19</f>
        <v>880.54968508000013</v>
      </c>
      <c r="W100" s="37">
        <f>SUMIFS(СВЦЭМ!$C$34:$C$777,СВЦЭМ!$A$34:$A$777,$A100,СВЦЭМ!$B$34:$B$777,W$83)+'СЕТ СН'!$H$9+СВЦЭМ!$D$10+'СЕТ СН'!$H$6-'СЕТ СН'!$H$19</f>
        <v>870.68703229999994</v>
      </c>
      <c r="X100" s="37">
        <f>SUMIFS(СВЦЭМ!$C$34:$C$777,СВЦЭМ!$A$34:$A$777,$A100,СВЦЭМ!$B$34:$B$777,X$83)+'СЕТ СН'!$H$9+СВЦЭМ!$D$10+'СЕТ СН'!$H$6-'СЕТ СН'!$H$19</f>
        <v>892.43145531999983</v>
      </c>
      <c r="Y100" s="37">
        <f>SUMIFS(СВЦЭМ!$C$34:$C$777,СВЦЭМ!$A$34:$A$777,$A100,СВЦЭМ!$B$34:$B$777,Y$83)+'СЕТ СН'!$H$9+СВЦЭМ!$D$10+'СЕТ СН'!$H$6-'СЕТ СН'!$H$19</f>
        <v>974.702449</v>
      </c>
    </row>
    <row r="101" spans="1:25" ht="15.75" x14ac:dyDescent="0.2">
      <c r="A101" s="36">
        <f t="shared" si="2"/>
        <v>43118</v>
      </c>
      <c r="B101" s="37">
        <f>SUMIFS(СВЦЭМ!$C$34:$C$777,СВЦЭМ!$A$34:$A$777,$A101,СВЦЭМ!$B$34:$B$777,B$83)+'СЕТ СН'!$H$9+СВЦЭМ!$D$10+'СЕТ СН'!$H$6-'СЕТ СН'!$H$19</f>
        <v>1057.0414260199996</v>
      </c>
      <c r="C101" s="37">
        <f>SUMIFS(СВЦЭМ!$C$34:$C$777,СВЦЭМ!$A$34:$A$777,$A101,СВЦЭМ!$B$34:$B$777,C$83)+'СЕТ СН'!$H$9+СВЦЭМ!$D$10+'СЕТ СН'!$H$6-'СЕТ СН'!$H$19</f>
        <v>1110.2181341699998</v>
      </c>
      <c r="D101" s="37">
        <f>SUMIFS(СВЦЭМ!$C$34:$C$777,СВЦЭМ!$A$34:$A$777,$A101,СВЦЭМ!$B$34:$B$777,D$83)+'СЕТ СН'!$H$9+СВЦЭМ!$D$10+'СЕТ СН'!$H$6-'СЕТ СН'!$H$19</f>
        <v>1153.4999138599997</v>
      </c>
      <c r="E101" s="37">
        <f>SUMIFS(СВЦЭМ!$C$34:$C$777,СВЦЭМ!$A$34:$A$777,$A101,СВЦЭМ!$B$34:$B$777,E$83)+'СЕТ СН'!$H$9+СВЦЭМ!$D$10+'СЕТ СН'!$H$6-'СЕТ СН'!$H$19</f>
        <v>1161.1492495499997</v>
      </c>
      <c r="F101" s="37">
        <f>SUMIFS(СВЦЭМ!$C$34:$C$777,СВЦЭМ!$A$34:$A$777,$A101,СВЦЭМ!$B$34:$B$777,F$83)+'СЕТ СН'!$H$9+СВЦЭМ!$D$10+'СЕТ СН'!$H$6-'СЕТ СН'!$H$19</f>
        <v>1159.6345543899997</v>
      </c>
      <c r="G101" s="37">
        <f>SUMIFS(СВЦЭМ!$C$34:$C$777,СВЦЭМ!$A$34:$A$777,$A101,СВЦЭМ!$B$34:$B$777,G$83)+'СЕТ СН'!$H$9+СВЦЭМ!$D$10+'СЕТ СН'!$H$6-'СЕТ СН'!$H$19</f>
        <v>1137.7535616799996</v>
      </c>
      <c r="H101" s="37">
        <f>SUMIFS(СВЦЭМ!$C$34:$C$777,СВЦЭМ!$A$34:$A$777,$A101,СВЦЭМ!$B$34:$B$777,H$83)+'СЕТ СН'!$H$9+СВЦЭМ!$D$10+'СЕТ СН'!$H$6-'СЕТ СН'!$H$19</f>
        <v>1077.5604742199998</v>
      </c>
      <c r="I101" s="37">
        <f>SUMIFS(СВЦЭМ!$C$34:$C$777,СВЦЭМ!$A$34:$A$777,$A101,СВЦЭМ!$B$34:$B$777,I$83)+'СЕТ СН'!$H$9+СВЦЭМ!$D$10+'СЕТ СН'!$H$6-'СЕТ СН'!$H$19</f>
        <v>1002.1354288599997</v>
      </c>
      <c r="J101" s="37">
        <f>SUMIFS(СВЦЭМ!$C$34:$C$777,СВЦЭМ!$A$34:$A$777,$A101,СВЦЭМ!$B$34:$B$777,J$83)+'СЕТ СН'!$H$9+СВЦЭМ!$D$10+'СЕТ СН'!$H$6-'СЕТ СН'!$H$19</f>
        <v>950.38503008000009</v>
      </c>
      <c r="K101" s="37">
        <f>SUMIFS(СВЦЭМ!$C$34:$C$777,СВЦЭМ!$A$34:$A$777,$A101,СВЦЭМ!$B$34:$B$777,K$83)+'СЕТ СН'!$H$9+СВЦЭМ!$D$10+'СЕТ СН'!$H$6-'СЕТ СН'!$H$19</f>
        <v>876.12690739999982</v>
      </c>
      <c r="L101" s="37">
        <f>SUMIFS(СВЦЭМ!$C$34:$C$777,СВЦЭМ!$A$34:$A$777,$A101,СВЦЭМ!$B$34:$B$777,L$83)+'СЕТ СН'!$H$9+СВЦЭМ!$D$10+'СЕТ СН'!$H$6-'СЕТ СН'!$H$19</f>
        <v>842.46601798999984</v>
      </c>
      <c r="M101" s="37">
        <f>SUMIFS(СВЦЭМ!$C$34:$C$777,СВЦЭМ!$A$34:$A$777,$A101,СВЦЭМ!$B$34:$B$777,M$83)+'СЕТ СН'!$H$9+СВЦЭМ!$D$10+'СЕТ СН'!$H$6-'СЕТ СН'!$H$19</f>
        <v>847.27120957</v>
      </c>
      <c r="N101" s="37">
        <f>SUMIFS(СВЦЭМ!$C$34:$C$777,СВЦЭМ!$A$34:$A$777,$A101,СВЦЭМ!$B$34:$B$777,N$83)+'СЕТ СН'!$H$9+СВЦЭМ!$D$10+'СЕТ СН'!$H$6-'СЕТ СН'!$H$19</f>
        <v>858.09468312000001</v>
      </c>
      <c r="O101" s="37">
        <f>SUMIFS(СВЦЭМ!$C$34:$C$777,СВЦЭМ!$A$34:$A$777,$A101,СВЦЭМ!$B$34:$B$777,O$83)+'СЕТ СН'!$H$9+СВЦЭМ!$D$10+'СЕТ СН'!$H$6-'СЕТ СН'!$H$19</f>
        <v>855.36057799999992</v>
      </c>
      <c r="P101" s="37">
        <f>SUMIFS(СВЦЭМ!$C$34:$C$777,СВЦЭМ!$A$34:$A$777,$A101,СВЦЭМ!$B$34:$B$777,P$83)+'СЕТ СН'!$H$9+СВЦЭМ!$D$10+'СЕТ СН'!$H$6-'СЕТ СН'!$H$19</f>
        <v>871.16470468</v>
      </c>
      <c r="Q101" s="37">
        <f>SUMIFS(СВЦЭМ!$C$34:$C$777,СВЦЭМ!$A$34:$A$777,$A101,СВЦЭМ!$B$34:$B$777,Q$83)+'СЕТ СН'!$H$9+СВЦЭМ!$D$10+'СЕТ СН'!$H$6-'СЕТ СН'!$H$19</f>
        <v>891.7472918499999</v>
      </c>
      <c r="R101" s="37">
        <f>SUMIFS(СВЦЭМ!$C$34:$C$777,СВЦЭМ!$A$34:$A$777,$A101,СВЦЭМ!$B$34:$B$777,R$83)+'СЕТ СН'!$H$9+СВЦЭМ!$D$10+'СЕТ СН'!$H$6-'СЕТ СН'!$H$19</f>
        <v>890.33295843999997</v>
      </c>
      <c r="S101" s="37">
        <f>SUMIFS(СВЦЭМ!$C$34:$C$777,СВЦЭМ!$A$34:$A$777,$A101,СВЦЭМ!$B$34:$B$777,S$83)+'СЕТ СН'!$H$9+СВЦЭМ!$D$10+'СЕТ СН'!$H$6-'СЕТ СН'!$H$19</f>
        <v>879.12145108000016</v>
      </c>
      <c r="T101" s="37">
        <f>SUMIFS(СВЦЭМ!$C$34:$C$777,СВЦЭМ!$A$34:$A$777,$A101,СВЦЭМ!$B$34:$B$777,T$83)+'СЕТ СН'!$H$9+СВЦЭМ!$D$10+'СЕТ СН'!$H$6-'СЕТ СН'!$H$19</f>
        <v>841.90158716999997</v>
      </c>
      <c r="U101" s="37">
        <f>SUMIFS(СВЦЭМ!$C$34:$C$777,СВЦЭМ!$A$34:$A$777,$A101,СВЦЭМ!$B$34:$B$777,U$83)+'СЕТ СН'!$H$9+СВЦЭМ!$D$10+'СЕТ СН'!$H$6-'СЕТ СН'!$H$19</f>
        <v>852.96225419999985</v>
      </c>
      <c r="V101" s="37">
        <f>SUMIFS(СВЦЭМ!$C$34:$C$777,СВЦЭМ!$A$34:$A$777,$A101,СВЦЭМ!$B$34:$B$777,V$83)+'СЕТ СН'!$H$9+СВЦЭМ!$D$10+'СЕТ СН'!$H$6-'СЕТ СН'!$H$19</f>
        <v>870.81582684999978</v>
      </c>
      <c r="W101" s="37">
        <f>SUMIFS(СВЦЭМ!$C$34:$C$777,СВЦЭМ!$A$34:$A$777,$A101,СВЦЭМ!$B$34:$B$777,W$83)+'СЕТ СН'!$H$9+СВЦЭМ!$D$10+'СЕТ СН'!$H$6-'СЕТ СН'!$H$19</f>
        <v>877.00457684000014</v>
      </c>
      <c r="X101" s="37">
        <f>SUMIFS(СВЦЭМ!$C$34:$C$777,СВЦЭМ!$A$34:$A$777,$A101,СВЦЭМ!$B$34:$B$777,X$83)+'СЕТ СН'!$H$9+СВЦЭМ!$D$10+'СЕТ СН'!$H$6-'СЕТ СН'!$H$19</f>
        <v>936.56021397999996</v>
      </c>
      <c r="Y101" s="37">
        <f>SUMIFS(СВЦЭМ!$C$34:$C$777,СВЦЭМ!$A$34:$A$777,$A101,СВЦЭМ!$B$34:$B$777,Y$83)+'СЕТ СН'!$H$9+СВЦЭМ!$D$10+'СЕТ СН'!$H$6-'СЕТ СН'!$H$19</f>
        <v>1020.0378521999997</v>
      </c>
    </row>
    <row r="102" spans="1:25" ht="15.75" x14ac:dyDescent="0.2">
      <c r="A102" s="36">
        <f t="shared" si="2"/>
        <v>43119</v>
      </c>
      <c r="B102" s="37">
        <f>SUMIFS(СВЦЭМ!$C$34:$C$777,СВЦЭМ!$A$34:$A$777,$A102,СВЦЭМ!$B$34:$B$777,B$83)+'СЕТ СН'!$H$9+СВЦЭМ!$D$10+'СЕТ СН'!$H$6-'СЕТ СН'!$H$19</f>
        <v>1035.7693844599999</v>
      </c>
      <c r="C102" s="37">
        <f>SUMIFS(СВЦЭМ!$C$34:$C$777,СВЦЭМ!$A$34:$A$777,$A102,СВЦЭМ!$B$34:$B$777,C$83)+'СЕТ СН'!$H$9+СВЦЭМ!$D$10+'СЕТ СН'!$H$6-'СЕТ СН'!$H$19</f>
        <v>1083.0259286299997</v>
      </c>
      <c r="D102" s="37">
        <f>SUMIFS(СВЦЭМ!$C$34:$C$777,СВЦЭМ!$A$34:$A$777,$A102,СВЦЭМ!$B$34:$B$777,D$83)+'СЕТ СН'!$H$9+СВЦЭМ!$D$10+'СЕТ СН'!$H$6-'СЕТ СН'!$H$19</f>
        <v>1130.2624091199996</v>
      </c>
      <c r="E102" s="37">
        <f>SUMIFS(СВЦЭМ!$C$34:$C$777,СВЦЭМ!$A$34:$A$777,$A102,СВЦЭМ!$B$34:$B$777,E$83)+'СЕТ СН'!$H$9+СВЦЭМ!$D$10+'СЕТ СН'!$H$6-'СЕТ СН'!$H$19</f>
        <v>1138.5476706299996</v>
      </c>
      <c r="F102" s="37">
        <f>SUMIFS(СВЦЭМ!$C$34:$C$777,СВЦЭМ!$A$34:$A$777,$A102,СВЦЭМ!$B$34:$B$777,F$83)+'СЕТ СН'!$H$9+СВЦЭМ!$D$10+'СЕТ СН'!$H$6-'СЕТ СН'!$H$19</f>
        <v>1139.2986399399997</v>
      </c>
      <c r="G102" s="37">
        <f>SUMIFS(СВЦЭМ!$C$34:$C$777,СВЦЭМ!$A$34:$A$777,$A102,СВЦЭМ!$B$34:$B$777,G$83)+'СЕТ СН'!$H$9+СВЦЭМ!$D$10+'СЕТ СН'!$H$6-'СЕТ СН'!$H$19</f>
        <v>1117.5108386499996</v>
      </c>
      <c r="H102" s="37">
        <f>SUMIFS(СВЦЭМ!$C$34:$C$777,СВЦЭМ!$A$34:$A$777,$A102,СВЦЭМ!$B$34:$B$777,H$83)+'СЕТ СН'!$H$9+СВЦЭМ!$D$10+'СЕТ СН'!$H$6-'СЕТ СН'!$H$19</f>
        <v>1061.6302671399999</v>
      </c>
      <c r="I102" s="37">
        <f>SUMIFS(СВЦЭМ!$C$34:$C$777,СВЦЭМ!$A$34:$A$777,$A102,СВЦЭМ!$B$34:$B$777,I$83)+'СЕТ СН'!$H$9+СВЦЭМ!$D$10+'СЕТ СН'!$H$6-'СЕТ СН'!$H$19</f>
        <v>991.82903301999988</v>
      </c>
      <c r="J102" s="37">
        <f>SUMIFS(СВЦЭМ!$C$34:$C$777,СВЦЭМ!$A$34:$A$777,$A102,СВЦЭМ!$B$34:$B$777,J$83)+'СЕТ СН'!$H$9+СВЦЭМ!$D$10+'СЕТ СН'!$H$6-'СЕТ СН'!$H$19</f>
        <v>941.42357770000001</v>
      </c>
      <c r="K102" s="37">
        <f>SUMIFS(СВЦЭМ!$C$34:$C$777,СВЦЭМ!$A$34:$A$777,$A102,СВЦЭМ!$B$34:$B$777,K$83)+'СЕТ СН'!$H$9+СВЦЭМ!$D$10+'СЕТ СН'!$H$6-'СЕТ СН'!$H$19</f>
        <v>877.42914484999994</v>
      </c>
      <c r="L102" s="37">
        <f>SUMIFS(СВЦЭМ!$C$34:$C$777,СВЦЭМ!$A$34:$A$777,$A102,СВЦЭМ!$B$34:$B$777,L$83)+'СЕТ СН'!$H$9+СВЦЭМ!$D$10+'СЕТ СН'!$H$6-'СЕТ СН'!$H$19</f>
        <v>854.40509622000002</v>
      </c>
      <c r="M102" s="37">
        <f>SUMIFS(СВЦЭМ!$C$34:$C$777,СВЦЭМ!$A$34:$A$777,$A102,СВЦЭМ!$B$34:$B$777,M$83)+'СЕТ СН'!$H$9+СВЦЭМ!$D$10+'СЕТ СН'!$H$6-'СЕТ СН'!$H$19</f>
        <v>860.15509000999975</v>
      </c>
      <c r="N102" s="37">
        <f>SUMIFS(СВЦЭМ!$C$34:$C$777,СВЦЭМ!$A$34:$A$777,$A102,СВЦЭМ!$B$34:$B$777,N$83)+'СЕТ СН'!$H$9+СВЦЭМ!$D$10+'СЕТ СН'!$H$6-'СЕТ СН'!$H$19</f>
        <v>875.39518982999982</v>
      </c>
      <c r="O102" s="37">
        <f>SUMIFS(СВЦЭМ!$C$34:$C$777,СВЦЭМ!$A$34:$A$777,$A102,СВЦЭМ!$B$34:$B$777,O$83)+'СЕТ СН'!$H$9+СВЦЭМ!$D$10+'СЕТ СН'!$H$6-'СЕТ СН'!$H$19</f>
        <v>868.89099782999995</v>
      </c>
      <c r="P102" s="37">
        <f>SUMIFS(СВЦЭМ!$C$34:$C$777,СВЦЭМ!$A$34:$A$777,$A102,СВЦЭМ!$B$34:$B$777,P$83)+'СЕТ СН'!$H$9+СВЦЭМ!$D$10+'СЕТ СН'!$H$6-'СЕТ СН'!$H$19</f>
        <v>886.72452872999986</v>
      </c>
      <c r="Q102" s="37">
        <f>SUMIFS(СВЦЭМ!$C$34:$C$777,СВЦЭМ!$A$34:$A$777,$A102,СВЦЭМ!$B$34:$B$777,Q$83)+'СЕТ СН'!$H$9+СВЦЭМ!$D$10+'СЕТ СН'!$H$6-'СЕТ СН'!$H$19</f>
        <v>897.49066572000004</v>
      </c>
      <c r="R102" s="37">
        <f>SUMIFS(СВЦЭМ!$C$34:$C$777,СВЦЭМ!$A$34:$A$777,$A102,СВЦЭМ!$B$34:$B$777,R$83)+'СЕТ СН'!$H$9+СВЦЭМ!$D$10+'СЕТ СН'!$H$6-'СЕТ СН'!$H$19</f>
        <v>902.54044609000005</v>
      </c>
      <c r="S102" s="37">
        <f>SUMIFS(СВЦЭМ!$C$34:$C$777,СВЦЭМ!$A$34:$A$777,$A102,СВЦЭМ!$B$34:$B$777,S$83)+'СЕТ СН'!$H$9+СВЦЭМ!$D$10+'СЕТ СН'!$H$6-'СЕТ СН'!$H$19</f>
        <v>890.68723199999988</v>
      </c>
      <c r="T102" s="37">
        <f>SUMIFS(СВЦЭМ!$C$34:$C$777,СВЦЭМ!$A$34:$A$777,$A102,СВЦЭМ!$B$34:$B$777,T$83)+'СЕТ СН'!$H$9+СВЦЭМ!$D$10+'СЕТ СН'!$H$6-'СЕТ СН'!$H$19</f>
        <v>846.56543681000005</v>
      </c>
      <c r="U102" s="37">
        <f>SUMIFS(СВЦЭМ!$C$34:$C$777,СВЦЭМ!$A$34:$A$777,$A102,СВЦЭМ!$B$34:$B$777,U$83)+'СЕТ СН'!$H$9+СВЦЭМ!$D$10+'СЕТ СН'!$H$6-'СЕТ СН'!$H$19</f>
        <v>854.35522813</v>
      </c>
      <c r="V102" s="37">
        <f>SUMIFS(СВЦЭМ!$C$34:$C$777,СВЦЭМ!$A$34:$A$777,$A102,СВЦЭМ!$B$34:$B$777,V$83)+'СЕТ СН'!$H$9+СВЦЭМ!$D$10+'СЕТ СН'!$H$6-'СЕТ СН'!$H$19</f>
        <v>875.19503782000004</v>
      </c>
      <c r="W102" s="37">
        <f>SUMIFS(СВЦЭМ!$C$34:$C$777,СВЦЭМ!$A$34:$A$777,$A102,СВЦЭМ!$B$34:$B$777,W$83)+'СЕТ СН'!$H$9+СВЦЭМ!$D$10+'СЕТ СН'!$H$6-'СЕТ СН'!$H$19</f>
        <v>859.31931700000007</v>
      </c>
      <c r="X102" s="37">
        <f>SUMIFS(СВЦЭМ!$C$34:$C$777,СВЦЭМ!$A$34:$A$777,$A102,СВЦЭМ!$B$34:$B$777,X$83)+'СЕТ СН'!$H$9+СВЦЭМ!$D$10+'СЕТ СН'!$H$6-'СЕТ СН'!$H$19</f>
        <v>912.74146901000006</v>
      </c>
      <c r="Y102" s="37">
        <f>SUMIFS(СВЦЭМ!$C$34:$C$777,СВЦЭМ!$A$34:$A$777,$A102,СВЦЭМ!$B$34:$B$777,Y$83)+'СЕТ СН'!$H$9+СВЦЭМ!$D$10+'СЕТ СН'!$H$6-'СЕТ СН'!$H$19</f>
        <v>1002.4099357699998</v>
      </c>
    </row>
    <row r="103" spans="1:25" ht="15.75" x14ac:dyDescent="0.2">
      <c r="A103" s="36">
        <f t="shared" si="2"/>
        <v>43120</v>
      </c>
      <c r="B103" s="37">
        <f>SUMIFS(СВЦЭМ!$C$34:$C$777,СВЦЭМ!$A$34:$A$777,$A103,СВЦЭМ!$B$34:$B$777,B$83)+'СЕТ СН'!$H$9+СВЦЭМ!$D$10+'СЕТ СН'!$H$6-'СЕТ СН'!$H$19</f>
        <v>1038.14803635</v>
      </c>
      <c r="C103" s="37">
        <f>SUMIFS(СВЦЭМ!$C$34:$C$777,СВЦЭМ!$A$34:$A$777,$A103,СВЦЭМ!$B$34:$B$777,C$83)+'СЕТ СН'!$H$9+СВЦЭМ!$D$10+'СЕТ СН'!$H$6-'СЕТ СН'!$H$19</f>
        <v>1080.5835853299996</v>
      </c>
      <c r="D103" s="37">
        <f>SUMIFS(СВЦЭМ!$C$34:$C$777,СВЦЭМ!$A$34:$A$777,$A103,СВЦЭМ!$B$34:$B$777,D$83)+'СЕТ СН'!$H$9+СВЦЭМ!$D$10+'СЕТ СН'!$H$6-'СЕТ СН'!$H$19</f>
        <v>1121.4961222399997</v>
      </c>
      <c r="E103" s="37">
        <f>SUMIFS(СВЦЭМ!$C$34:$C$777,СВЦЭМ!$A$34:$A$777,$A103,СВЦЭМ!$B$34:$B$777,E$83)+'СЕТ СН'!$H$9+СВЦЭМ!$D$10+'СЕТ СН'!$H$6-'СЕТ СН'!$H$19</f>
        <v>1127.9471603799998</v>
      </c>
      <c r="F103" s="37">
        <f>SUMIFS(СВЦЭМ!$C$34:$C$777,СВЦЭМ!$A$34:$A$777,$A103,СВЦЭМ!$B$34:$B$777,F$83)+'СЕТ СН'!$H$9+СВЦЭМ!$D$10+'СЕТ СН'!$H$6-'СЕТ СН'!$H$19</f>
        <v>1122.4634907599998</v>
      </c>
      <c r="G103" s="37">
        <f>SUMIFS(СВЦЭМ!$C$34:$C$777,СВЦЭМ!$A$34:$A$777,$A103,СВЦЭМ!$B$34:$B$777,G$83)+'СЕТ СН'!$H$9+СВЦЭМ!$D$10+'СЕТ СН'!$H$6-'СЕТ СН'!$H$19</f>
        <v>1108.00030165</v>
      </c>
      <c r="H103" s="37">
        <f>SUMIFS(СВЦЭМ!$C$34:$C$777,СВЦЭМ!$A$34:$A$777,$A103,СВЦЭМ!$B$34:$B$777,H$83)+'СЕТ СН'!$H$9+СВЦЭМ!$D$10+'СЕТ СН'!$H$6-'СЕТ СН'!$H$19</f>
        <v>1088.6511242299998</v>
      </c>
      <c r="I103" s="37">
        <f>SUMIFS(СВЦЭМ!$C$34:$C$777,СВЦЭМ!$A$34:$A$777,$A103,СВЦЭМ!$B$34:$B$777,I$83)+'СЕТ СН'!$H$9+СВЦЭМ!$D$10+'СЕТ СН'!$H$6-'СЕТ СН'!$H$19</f>
        <v>1044.3783846799997</v>
      </c>
      <c r="J103" s="37">
        <f>SUMIFS(СВЦЭМ!$C$34:$C$777,СВЦЭМ!$A$34:$A$777,$A103,СВЦЭМ!$B$34:$B$777,J$83)+'СЕТ СН'!$H$9+СВЦЭМ!$D$10+'СЕТ СН'!$H$6-'СЕТ СН'!$H$19</f>
        <v>976.45080135000001</v>
      </c>
      <c r="K103" s="37">
        <f>SUMIFS(СВЦЭМ!$C$34:$C$777,СВЦЭМ!$A$34:$A$777,$A103,СВЦЭМ!$B$34:$B$777,K$83)+'СЕТ СН'!$H$9+СВЦЭМ!$D$10+'СЕТ СН'!$H$6-'СЕТ СН'!$H$19</f>
        <v>885.96926666999991</v>
      </c>
      <c r="L103" s="37">
        <f>SUMIFS(СВЦЭМ!$C$34:$C$777,СВЦЭМ!$A$34:$A$777,$A103,СВЦЭМ!$B$34:$B$777,L$83)+'СЕТ СН'!$H$9+СВЦЭМ!$D$10+'СЕТ СН'!$H$6-'СЕТ СН'!$H$19</f>
        <v>832.91155196000011</v>
      </c>
      <c r="M103" s="37">
        <f>SUMIFS(СВЦЭМ!$C$34:$C$777,СВЦЭМ!$A$34:$A$777,$A103,СВЦЭМ!$B$34:$B$777,M$83)+'СЕТ СН'!$H$9+СВЦЭМ!$D$10+'СЕТ СН'!$H$6-'СЕТ СН'!$H$19</f>
        <v>841.66141652999988</v>
      </c>
      <c r="N103" s="37">
        <f>SUMIFS(СВЦЭМ!$C$34:$C$777,СВЦЭМ!$A$34:$A$777,$A103,СВЦЭМ!$B$34:$B$777,N$83)+'СЕТ СН'!$H$9+СВЦЭМ!$D$10+'СЕТ СН'!$H$6-'СЕТ СН'!$H$19</f>
        <v>848.85519041000009</v>
      </c>
      <c r="O103" s="37">
        <f>SUMIFS(СВЦЭМ!$C$34:$C$777,СВЦЭМ!$A$34:$A$777,$A103,СВЦЭМ!$B$34:$B$777,O$83)+'СЕТ СН'!$H$9+СВЦЭМ!$D$10+'СЕТ СН'!$H$6-'СЕТ СН'!$H$19</f>
        <v>874.07670660999986</v>
      </c>
      <c r="P103" s="37">
        <f>SUMIFS(СВЦЭМ!$C$34:$C$777,СВЦЭМ!$A$34:$A$777,$A103,СВЦЭМ!$B$34:$B$777,P$83)+'СЕТ СН'!$H$9+СВЦЭМ!$D$10+'СЕТ СН'!$H$6-'СЕТ СН'!$H$19</f>
        <v>892.16207713000006</v>
      </c>
      <c r="Q103" s="37">
        <f>SUMIFS(СВЦЭМ!$C$34:$C$777,СВЦЭМ!$A$34:$A$777,$A103,СВЦЭМ!$B$34:$B$777,Q$83)+'СЕТ СН'!$H$9+СВЦЭМ!$D$10+'СЕТ СН'!$H$6-'СЕТ СН'!$H$19</f>
        <v>892.94419447999974</v>
      </c>
      <c r="R103" s="37">
        <f>SUMIFS(СВЦЭМ!$C$34:$C$777,СВЦЭМ!$A$34:$A$777,$A103,СВЦЭМ!$B$34:$B$777,R$83)+'СЕТ СН'!$H$9+СВЦЭМ!$D$10+'СЕТ СН'!$H$6-'СЕТ СН'!$H$19</f>
        <v>893.45006058999991</v>
      </c>
      <c r="S103" s="37">
        <f>SUMIFS(СВЦЭМ!$C$34:$C$777,СВЦЭМ!$A$34:$A$777,$A103,СВЦЭМ!$B$34:$B$777,S$83)+'СЕТ СН'!$H$9+СВЦЭМ!$D$10+'СЕТ СН'!$H$6-'СЕТ СН'!$H$19</f>
        <v>864.76441317000001</v>
      </c>
      <c r="T103" s="37">
        <f>SUMIFS(СВЦЭМ!$C$34:$C$777,СВЦЭМ!$A$34:$A$777,$A103,СВЦЭМ!$B$34:$B$777,T$83)+'СЕТ СН'!$H$9+СВЦЭМ!$D$10+'СЕТ СН'!$H$6-'СЕТ СН'!$H$19</f>
        <v>817.20939447000012</v>
      </c>
      <c r="U103" s="37">
        <f>SUMIFS(СВЦЭМ!$C$34:$C$777,СВЦЭМ!$A$34:$A$777,$A103,СВЦЭМ!$B$34:$B$777,U$83)+'СЕТ СН'!$H$9+СВЦЭМ!$D$10+'СЕТ СН'!$H$6-'СЕТ СН'!$H$19</f>
        <v>818.17161787999987</v>
      </c>
      <c r="V103" s="37">
        <f>SUMIFS(СВЦЭМ!$C$34:$C$777,СВЦЭМ!$A$34:$A$777,$A103,СВЦЭМ!$B$34:$B$777,V$83)+'СЕТ СН'!$H$9+СВЦЭМ!$D$10+'СЕТ СН'!$H$6-'СЕТ СН'!$H$19</f>
        <v>842.14184712999997</v>
      </c>
      <c r="W103" s="37">
        <f>SUMIFS(СВЦЭМ!$C$34:$C$777,СВЦЭМ!$A$34:$A$777,$A103,СВЦЭМ!$B$34:$B$777,W$83)+'СЕТ СН'!$H$9+СВЦЭМ!$D$10+'СЕТ СН'!$H$6-'СЕТ СН'!$H$19</f>
        <v>847.66883852000012</v>
      </c>
      <c r="X103" s="37">
        <f>SUMIFS(СВЦЭМ!$C$34:$C$777,СВЦЭМ!$A$34:$A$777,$A103,СВЦЭМ!$B$34:$B$777,X$83)+'СЕТ СН'!$H$9+СВЦЭМ!$D$10+'СЕТ СН'!$H$6-'СЕТ СН'!$H$19</f>
        <v>924.12956100999975</v>
      </c>
      <c r="Y103" s="37">
        <f>SUMIFS(СВЦЭМ!$C$34:$C$777,СВЦЭМ!$A$34:$A$777,$A103,СВЦЭМ!$B$34:$B$777,Y$83)+'СЕТ СН'!$H$9+СВЦЭМ!$D$10+'СЕТ СН'!$H$6-'СЕТ СН'!$H$19</f>
        <v>1001.47524928</v>
      </c>
    </row>
    <row r="104" spans="1:25" ht="15.75" x14ac:dyDescent="0.2">
      <c r="A104" s="36">
        <f t="shared" si="2"/>
        <v>43121</v>
      </c>
      <c r="B104" s="37">
        <f>SUMIFS(СВЦЭМ!$C$34:$C$777,СВЦЭМ!$A$34:$A$777,$A104,СВЦЭМ!$B$34:$B$777,B$83)+'СЕТ СН'!$H$9+СВЦЭМ!$D$10+'СЕТ СН'!$H$6-'СЕТ СН'!$H$19</f>
        <v>1052.2193031499996</v>
      </c>
      <c r="C104" s="37">
        <f>SUMIFS(СВЦЭМ!$C$34:$C$777,СВЦЭМ!$A$34:$A$777,$A104,СВЦЭМ!$B$34:$B$777,C$83)+'СЕТ СН'!$H$9+СВЦЭМ!$D$10+'СЕТ СН'!$H$6-'СЕТ СН'!$H$19</f>
        <v>1104.24006504</v>
      </c>
      <c r="D104" s="37">
        <f>SUMIFS(СВЦЭМ!$C$34:$C$777,СВЦЭМ!$A$34:$A$777,$A104,СВЦЭМ!$B$34:$B$777,D$83)+'СЕТ СН'!$H$9+СВЦЭМ!$D$10+'СЕТ СН'!$H$6-'СЕТ СН'!$H$19</f>
        <v>1146.1804618499996</v>
      </c>
      <c r="E104" s="37">
        <f>SUMIFS(СВЦЭМ!$C$34:$C$777,СВЦЭМ!$A$34:$A$777,$A104,СВЦЭМ!$B$34:$B$777,E$83)+'СЕТ СН'!$H$9+СВЦЭМ!$D$10+'СЕТ СН'!$H$6-'СЕТ СН'!$H$19</f>
        <v>1157.4419274299999</v>
      </c>
      <c r="F104" s="37">
        <f>SUMIFS(СВЦЭМ!$C$34:$C$777,СВЦЭМ!$A$34:$A$777,$A104,СВЦЭМ!$B$34:$B$777,F$83)+'СЕТ СН'!$H$9+СВЦЭМ!$D$10+'СЕТ СН'!$H$6-'СЕТ СН'!$H$19</f>
        <v>1163.7519167099999</v>
      </c>
      <c r="G104" s="37">
        <f>SUMIFS(СВЦЭМ!$C$34:$C$777,СВЦЭМ!$A$34:$A$777,$A104,СВЦЭМ!$B$34:$B$777,G$83)+'СЕТ СН'!$H$9+СВЦЭМ!$D$10+'СЕТ СН'!$H$6-'СЕТ СН'!$H$19</f>
        <v>1153.6591284599999</v>
      </c>
      <c r="H104" s="37">
        <f>SUMIFS(СВЦЭМ!$C$34:$C$777,СВЦЭМ!$A$34:$A$777,$A104,СВЦЭМ!$B$34:$B$777,H$83)+'СЕТ СН'!$H$9+СВЦЭМ!$D$10+'СЕТ СН'!$H$6-'СЕТ СН'!$H$19</f>
        <v>1114.48074787</v>
      </c>
      <c r="I104" s="37">
        <f>SUMIFS(СВЦЭМ!$C$34:$C$777,СВЦЭМ!$A$34:$A$777,$A104,СВЦЭМ!$B$34:$B$777,I$83)+'СЕТ СН'!$H$9+СВЦЭМ!$D$10+'СЕТ СН'!$H$6-'СЕТ СН'!$H$19</f>
        <v>1057.1830700199998</v>
      </c>
      <c r="J104" s="37">
        <f>SUMIFS(СВЦЭМ!$C$34:$C$777,СВЦЭМ!$A$34:$A$777,$A104,СВЦЭМ!$B$34:$B$777,J$83)+'СЕТ СН'!$H$9+СВЦЭМ!$D$10+'СЕТ СН'!$H$6-'СЕТ СН'!$H$19</f>
        <v>988.00225843999999</v>
      </c>
      <c r="K104" s="37">
        <f>SUMIFS(СВЦЭМ!$C$34:$C$777,СВЦЭМ!$A$34:$A$777,$A104,СВЦЭМ!$B$34:$B$777,K$83)+'СЕТ СН'!$H$9+СВЦЭМ!$D$10+'СЕТ СН'!$H$6-'СЕТ СН'!$H$19</f>
        <v>908.40016782999976</v>
      </c>
      <c r="L104" s="37">
        <f>SUMIFS(СВЦЭМ!$C$34:$C$777,СВЦЭМ!$A$34:$A$777,$A104,СВЦЭМ!$B$34:$B$777,L$83)+'СЕТ СН'!$H$9+СВЦЭМ!$D$10+'СЕТ СН'!$H$6-'СЕТ СН'!$H$19</f>
        <v>856.00428109999996</v>
      </c>
      <c r="M104" s="37">
        <f>SUMIFS(СВЦЭМ!$C$34:$C$777,СВЦЭМ!$A$34:$A$777,$A104,СВЦЭМ!$B$34:$B$777,M$83)+'СЕТ СН'!$H$9+СВЦЭМ!$D$10+'СЕТ СН'!$H$6-'СЕТ СН'!$H$19</f>
        <v>852.13475295000001</v>
      </c>
      <c r="N104" s="37">
        <f>SUMIFS(СВЦЭМ!$C$34:$C$777,СВЦЭМ!$A$34:$A$777,$A104,СВЦЭМ!$B$34:$B$777,N$83)+'СЕТ СН'!$H$9+СВЦЭМ!$D$10+'СЕТ СН'!$H$6-'СЕТ СН'!$H$19</f>
        <v>861.13422724999975</v>
      </c>
      <c r="O104" s="37">
        <f>SUMIFS(СВЦЭМ!$C$34:$C$777,СВЦЭМ!$A$34:$A$777,$A104,СВЦЭМ!$B$34:$B$777,O$83)+'СЕТ СН'!$H$9+СВЦЭМ!$D$10+'СЕТ СН'!$H$6-'СЕТ СН'!$H$19</f>
        <v>866.48979479999991</v>
      </c>
      <c r="P104" s="37">
        <f>SUMIFS(СВЦЭМ!$C$34:$C$777,СВЦЭМ!$A$34:$A$777,$A104,СВЦЭМ!$B$34:$B$777,P$83)+'СЕТ СН'!$H$9+СВЦЭМ!$D$10+'СЕТ СН'!$H$6-'СЕТ СН'!$H$19</f>
        <v>882.97259155999984</v>
      </c>
      <c r="Q104" s="37">
        <f>SUMIFS(СВЦЭМ!$C$34:$C$777,СВЦЭМ!$A$34:$A$777,$A104,СВЦЭМ!$B$34:$B$777,Q$83)+'СЕТ СН'!$H$9+СВЦЭМ!$D$10+'СЕТ СН'!$H$6-'СЕТ СН'!$H$19</f>
        <v>887.68202271999974</v>
      </c>
      <c r="R104" s="37">
        <f>SUMIFS(СВЦЭМ!$C$34:$C$777,СВЦЭМ!$A$34:$A$777,$A104,СВЦЭМ!$B$34:$B$777,R$83)+'СЕТ СН'!$H$9+СВЦЭМ!$D$10+'СЕТ СН'!$H$6-'СЕТ СН'!$H$19</f>
        <v>886.47813374999998</v>
      </c>
      <c r="S104" s="37">
        <f>SUMIFS(СВЦЭМ!$C$34:$C$777,СВЦЭМ!$A$34:$A$777,$A104,СВЦЭМ!$B$34:$B$777,S$83)+'СЕТ СН'!$H$9+СВЦЭМ!$D$10+'СЕТ СН'!$H$6-'СЕТ СН'!$H$19</f>
        <v>857.09424065999985</v>
      </c>
      <c r="T104" s="37">
        <f>SUMIFS(СВЦЭМ!$C$34:$C$777,СВЦЭМ!$A$34:$A$777,$A104,СВЦЭМ!$B$34:$B$777,T$83)+'СЕТ СН'!$H$9+СВЦЭМ!$D$10+'СЕТ СН'!$H$6-'СЕТ СН'!$H$19</f>
        <v>818.74389188999987</v>
      </c>
      <c r="U104" s="37">
        <f>SUMIFS(СВЦЭМ!$C$34:$C$777,СВЦЭМ!$A$34:$A$777,$A104,СВЦЭМ!$B$34:$B$777,U$83)+'СЕТ СН'!$H$9+СВЦЭМ!$D$10+'СЕТ СН'!$H$6-'СЕТ СН'!$H$19</f>
        <v>813.43701611000017</v>
      </c>
      <c r="V104" s="37">
        <f>SUMIFS(СВЦЭМ!$C$34:$C$777,СВЦЭМ!$A$34:$A$777,$A104,СВЦЭМ!$B$34:$B$777,V$83)+'СЕТ СН'!$H$9+СВЦЭМ!$D$10+'СЕТ СН'!$H$6-'СЕТ СН'!$H$19</f>
        <v>826.44803482999998</v>
      </c>
      <c r="W104" s="37">
        <f>SUMIFS(СВЦЭМ!$C$34:$C$777,СВЦЭМ!$A$34:$A$777,$A104,СВЦЭМ!$B$34:$B$777,W$83)+'СЕТ СН'!$H$9+СВЦЭМ!$D$10+'СЕТ СН'!$H$6-'СЕТ СН'!$H$19</f>
        <v>834.0482840599999</v>
      </c>
      <c r="X104" s="37">
        <f>SUMIFS(СВЦЭМ!$C$34:$C$777,СВЦЭМ!$A$34:$A$777,$A104,СВЦЭМ!$B$34:$B$777,X$83)+'СЕТ СН'!$H$9+СВЦЭМ!$D$10+'СЕТ СН'!$H$6-'СЕТ СН'!$H$19</f>
        <v>917.4655918499999</v>
      </c>
      <c r="Y104" s="37">
        <f>SUMIFS(СВЦЭМ!$C$34:$C$777,СВЦЭМ!$A$34:$A$777,$A104,СВЦЭМ!$B$34:$B$777,Y$83)+'СЕТ СН'!$H$9+СВЦЭМ!$D$10+'СЕТ СН'!$H$6-'СЕТ СН'!$H$19</f>
        <v>987.4991147500001</v>
      </c>
    </row>
    <row r="105" spans="1:25" ht="15.75" x14ac:dyDescent="0.2">
      <c r="A105" s="36">
        <f t="shared" si="2"/>
        <v>43122</v>
      </c>
      <c r="B105" s="37">
        <f>SUMIFS(СВЦЭМ!$C$34:$C$777,СВЦЭМ!$A$34:$A$777,$A105,СВЦЭМ!$B$34:$B$777,B$83)+'СЕТ СН'!$H$9+СВЦЭМ!$D$10+'СЕТ СН'!$H$6-'СЕТ СН'!$H$19</f>
        <v>1078.5445476499999</v>
      </c>
      <c r="C105" s="37">
        <f>SUMIFS(СВЦЭМ!$C$34:$C$777,СВЦЭМ!$A$34:$A$777,$A105,СВЦЭМ!$B$34:$B$777,C$83)+'СЕТ СН'!$H$9+СВЦЭМ!$D$10+'СЕТ СН'!$H$6-'СЕТ СН'!$H$19</f>
        <v>1124.0585882799996</v>
      </c>
      <c r="D105" s="37">
        <f>SUMIFS(СВЦЭМ!$C$34:$C$777,СВЦЭМ!$A$34:$A$777,$A105,СВЦЭМ!$B$34:$B$777,D$83)+'СЕТ СН'!$H$9+СВЦЭМ!$D$10+'СЕТ СН'!$H$6-'СЕТ СН'!$H$19</f>
        <v>1165.7162126799999</v>
      </c>
      <c r="E105" s="37">
        <f>SUMIFS(СВЦЭМ!$C$34:$C$777,СВЦЭМ!$A$34:$A$777,$A105,СВЦЭМ!$B$34:$B$777,E$83)+'СЕТ СН'!$H$9+СВЦЭМ!$D$10+'СЕТ СН'!$H$6-'СЕТ СН'!$H$19</f>
        <v>1181.0722678999996</v>
      </c>
      <c r="F105" s="37">
        <f>SUMIFS(СВЦЭМ!$C$34:$C$777,СВЦЭМ!$A$34:$A$777,$A105,СВЦЭМ!$B$34:$B$777,F$83)+'СЕТ СН'!$H$9+СВЦЭМ!$D$10+'СЕТ СН'!$H$6-'СЕТ СН'!$H$19</f>
        <v>1176.3006697699998</v>
      </c>
      <c r="G105" s="37">
        <f>SUMIFS(СВЦЭМ!$C$34:$C$777,СВЦЭМ!$A$34:$A$777,$A105,СВЦЭМ!$B$34:$B$777,G$83)+'СЕТ СН'!$H$9+СВЦЭМ!$D$10+'СЕТ СН'!$H$6-'СЕТ СН'!$H$19</f>
        <v>1147.7309132299997</v>
      </c>
      <c r="H105" s="37">
        <f>SUMIFS(СВЦЭМ!$C$34:$C$777,СВЦЭМ!$A$34:$A$777,$A105,СВЦЭМ!$B$34:$B$777,H$83)+'СЕТ СН'!$H$9+СВЦЭМ!$D$10+'СЕТ СН'!$H$6-'СЕТ СН'!$H$19</f>
        <v>1094.5081803099997</v>
      </c>
      <c r="I105" s="37">
        <f>SUMIFS(СВЦЭМ!$C$34:$C$777,СВЦЭМ!$A$34:$A$777,$A105,СВЦЭМ!$B$34:$B$777,I$83)+'СЕТ СН'!$H$9+СВЦЭМ!$D$10+'СЕТ СН'!$H$6-'СЕТ СН'!$H$19</f>
        <v>1011.89110657</v>
      </c>
      <c r="J105" s="37">
        <f>SUMIFS(СВЦЭМ!$C$34:$C$777,СВЦЭМ!$A$34:$A$777,$A105,СВЦЭМ!$B$34:$B$777,J$83)+'СЕТ СН'!$H$9+СВЦЭМ!$D$10+'СЕТ СН'!$H$6-'СЕТ СН'!$H$19</f>
        <v>962.78310445999989</v>
      </c>
      <c r="K105" s="37">
        <f>SUMIFS(СВЦЭМ!$C$34:$C$777,СВЦЭМ!$A$34:$A$777,$A105,СВЦЭМ!$B$34:$B$777,K$83)+'СЕТ СН'!$H$9+СВЦЭМ!$D$10+'СЕТ СН'!$H$6-'СЕТ СН'!$H$19</f>
        <v>887.13396080999985</v>
      </c>
      <c r="L105" s="37">
        <f>SUMIFS(СВЦЭМ!$C$34:$C$777,СВЦЭМ!$A$34:$A$777,$A105,СВЦЭМ!$B$34:$B$777,L$83)+'СЕТ СН'!$H$9+СВЦЭМ!$D$10+'СЕТ СН'!$H$6-'СЕТ СН'!$H$19</f>
        <v>855.71208953999997</v>
      </c>
      <c r="M105" s="37">
        <f>SUMIFS(СВЦЭМ!$C$34:$C$777,СВЦЭМ!$A$34:$A$777,$A105,СВЦЭМ!$B$34:$B$777,M$83)+'СЕТ СН'!$H$9+СВЦЭМ!$D$10+'СЕТ СН'!$H$6-'СЕТ СН'!$H$19</f>
        <v>867.09627220999994</v>
      </c>
      <c r="N105" s="37">
        <f>SUMIFS(СВЦЭМ!$C$34:$C$777,СВЦЭМ!$A$34:$A$777,$A105,СВЦЭМ!$B$34:$B$777,N$83)+'СЕТ СН'!$H$9+СВЦЭМ!$D$10+'СЕТ СН'!$H$6-'СЕТ СН'!$H$19</f>
        <v>885.32660163999992</v>
      </c>
      <c r="O105" s="37">
        <f>SUMIFS(СВЦЭМ!$C$34:$C$777,СВЦЭМ!$A$34:$A$777,$A105,СВЦЭМ!$B$34:$B$777,O$83)+'СЕТ СН'!$H$9+СВЦЭМ!$D$10+'СЕТ СН'!$H$6-'СЕТ СН'!$H$19</f>
        <v>896.12007344999995</v>
      </c>
      <c r="P105" s="37">
        <f>SUMIFS(СВЦЭМ!$C$34:$C$777,СВЦЭМ!$A$34:$A$777,$A105,СВЦЭМ!$B$34:$B$777,P$83)+'СЕТ СН'!$H$9+СВЦЭМ!$D$10+'СЕТ СН'!$H$6-'СЕТ СН'!$H$19</f>
        <v>910.16778416</v>
      </c>
      <c r="Q105" s="37">
        <f>SUMIFS(СВЦЭМ!$C$34:$C$777,СВЦЭМ!$A$34:$A$777,$A105,СВЦЭМ!$B$34:$B$777,Q$83)+'СЕТ СН'!$H$9+СВЦЭМ!$D$10+'СЕТ СН'!$H$6-'СЕТ СН'!$H$19</f>
        <v>917.93034622000016</v>
      </c>
      <c r="R105" s="37">
        <f>SUMIFS(СВЦЭМ!$C$34:$C$777,СВЦЭМ!$A$34:$A$777,$A105,СВЦЭМ!$B$34:$B$777,R$83)+'СЕТ СН'!$H$9+СВЦЭМ!$D$10+'СЕТ СН'!$H$6-'СЕТ СН'!$H$19</f>
        <v>917.3710650700001</v>
      </c>
      <c r="S105" s="37">
        <f>SUMIFS(СВЦЭМ!$C$34:$C$777,СВЦЭМ!$A$34:$A$777,$A105,СВЦЭМ!$B$34:$B$777,S$83)+'СЕТ СН'!$H$9+СВЦЭМ!$D$10+'СЕТ СН'!$H$6-'СЕТ СН'!$H$19</f>
        <v>889.9151670399998</v>
      </c>
      <c r="T105" s="37">
        <f>SUMIFS(СВЦЭМ!$C$34:$C$777,СВЦЭМ!$A$34:$A$777,$A105,СВЦЭМ!$B$34:$B$777,T$83)+'СЕТ СН'!$H$9+СВЦЭМ!$D$10+'СЕТ СН'!$H$6-'СЕТ СН'!$H$19</f>
        <v>841.44011461999992</v>
      </c>
      <c r="U105" s="37">
        <f>SUMIFS(СВЦЭМ!$C$34:$C$777,СВЦЭМ!$A$34:$A$777,$A105,СВЦЭМ!$B$34:$B$777,U$83)+'СЕТ СН'!$H$9+СВЦЭМ!$D$10+'СЕТ СН'!$H$6-'СЕТ СН'!$H$19</f>
        <v>841.91388694999989</v>
      </c>
      <c r="V105" s="37">
        <f>SUMIFS(СВЦЭМ!$C$34:$C$777,СВЦЭМ!$A$34:$A$777,$A105,СВЦЭМ!$B$34:$B$777,V$83)+'СЕТ СН'!$H$9+СВЦЭМ!$D$10+'СЕТ СН'!$H$6-'СЕТ СН'!$H$19</f>
        <v>860.12320452999995</v>
      </c>
      <c r="W105" s="37">
        <f>SUMIFS(СВЦЭМ!$C$34:$C$777,СВЦЭМ!$A$34:$A$777,$A105,СВЦЭМ!$B$34:$B$777,W$83)+'СЕТ СН'!$H$9+СВЦЭМ!$D$10+'СЕТ СН'!$H$6-'СЕТ СН'!$H$19</f>
        <v>872.45160133000002</v>
      </c>
      <c r="X105" s="37">
        <f>SUMIFS(СВЦЭМ!$C$34:$C$777,СВЦЭМ!$A$34:$A$777,$A105,СВЦЭМ!$B$34:$B$777,X$83)+'СЕТ СН'!$H$9+СВЦЭМ!$D$10+'СЕТ СН'!$H$6-'СЕТ СН'!$H$19</f>
        <v>938.69784116999983</v>
      </c>
      <c r="Y105" s="37">
        <f>SUMIFS(СВЦЭМ!$C$34:$C$777,СВЦЭМ!$A$34:$A$777,$A105,СВЦЭМ!$B$34:$B$777,Y$83)+'СЕТ СН'!$H$9+СВЦЭМ!$D$10+'СЕТ СН'!$H$6-'СЕТ СН'!$H$19</f>
        <v>1020.9907008199999</v>
      </c>
    </row>
    <row r="106" spans="1:25" ht="15.75" x14ac:dyDescent="0.2">
      <c r="A106" s="36">
        <f t="shared" si="2"/>
        <v>43123</v>
      </c>
      <c r="B106" s="37">
        <f>SUMIFS(СВЦЭМ!$C$34:$C$777,СВЦЭМ!$A$34:$A$777,$A106,СВЦЭМ!$B$34:$B$777,B$83)+'СЕТ СН'!$H$9+СВЦЭМ!$D$10+'СЕТ СН'!$H$6-'СЕТ СН'!$H$19</f>
        <v>1055.6778619399997</v>
      </c>
      <c r="C106" s="37">
        <f>SUMIFS(СВЦЭМ!$C$34:$C$777,СВЦЭМ!$A$34:$A$777,$A106,СВЦЭМ!$B$34:$B$777,C$83)+'СЕТ СН'!$H$9+СВЦЭМ!$D$10+'СЕТ СН'!$H$6-'СЕТ СН'!$H$19</f>
        <v>1102.3187802999996</v>
      </c>
      <c r="D106" s="37">
        <f>SUMIFS(СВЦЭМ!$C$34:$C$777,СВЦЭМ!$A$34:$A$777,$A106,СВЦЭМ!$B$34:$B$777,D$83)+'СЕТ СН'!$H$9+СВЦЭМ!$D$10+'СЕТ СН'!$H$6-'СЕТ СН'!$H$19</f>
        <v>1145.3040336399999</v>
      </c>
      <c r="E106" s="37">
        <f>SUMIFS(СВЦЭМ!$C$34:$C$777,СВЦЭМ!$A$34:$A$777,$A106,СВЦЭМ!$B$34:$B$777,E$83)+'СЕТ СН'!$H$9+СВЦЭМ!$D$10+'СЕТ СН'!$H$6-'СЕТ СН'!$H$19</f>
        <v>1155.6093121699996</v>
      </c>
      <c r="F106" s="37">
        <f>SUMIFS(СВЦЭМ!$C$34:$C$777,СВЦЭМ!$A$34:$A$777,$A106,СВЦЭМ!$B$34:$B$777,F$83)+'СЕТ СН'!$H$9+СВЦЭМ!$D$10+'СЕТ СН'!$H$6-'СЕТ СН'!$H$19</f>
        <v>1158.1522978399998</v>
      </c>
      <c r="G106" s="37">
        <f>SUMIFS(СВЦЭМ!$C$34:$C$777,СВЦЭМ!$A$34:$A$777,$A106,СВЦЭМ!$B$34:$B$777,G$83)+'СЕТ СН'!$H$9+СВЦЭМ!$D$10+'СЕТ СН'!$H$6-'СЕТ СН'!$H$19</f>
        <v>1138.8879790699998</v>
      </c>
      <c r="H106" s="37">
        <f>SUMIFS(СВЦЭМ!$C$34:$C$777,СВЦЭМ!$A$34:$A$777,$A106,СВЦЭМ!$B$34:$B$777,H$83)+'СЕТ СН'!$H$9+СВЦЭМ!$D$10+'СЕТ СН'!$H$6-'СЕТ СН'!$H$19</f>
        <v>1081.9623824099999</v>
      </c>
      <c r="I106" s="37">
        <f>SUMIFS(СВЦЭМ!$C$34:$C$777,СВЦЭМ!$A$34:$A$777,$A106,СВЦЭМ!$B$34:$B$777,I$83)+'СЕТ СН'!$H$9+СВЦЭМ!$D$10+'СЕТ СН'!$H$6-'СЕТ СН'!$H$19</f>
        <v>1002.9472372900001</v>
      </c>
      <c r="J106" s="37">
        <f>SUMIFS(СВЦЭМ!$C$34:$C$777,СВЦЭМ!$A$34:$A$777,$A106,СВЦЭМ!$B$34:$B$777,J$83)+'СЕТ СН'!$H$9+СВЦЭМ!$D$10+'СЕТ СН'!$H$6-'СЕТ СН'!$H$19</f>
        <v>951.13091332999977</v>
      </c>
      <c r="K106" s="37">
        <f>SUMIFS(СВЦЭМ!$C$34:$C$777,СВЦЭМ!$A$34:$A$777,$A106,СВЦЭМ!$B$34:$B$777,K$83)+'СЕТ СН'!$H$9+СВЦЭМ!$D$10+'СЕТ СН'!$H$6-'СЕТ СН'!$H$19</f>
        <v>869.98974985000007</v>
      </c>
      <c r="L106" s="37">
        <f>SUMIFS(СВЦЭМ!$C$34:$C$777,СВЦЭМ!$A$34:$A$777,$A106,СВЦЭМ!$B$34:$B$777,L$83)+'СЕТ СН'!$H$9+СВЦЭМ!$D$10+'СЕТ СН'!$H$6-'СЕТ СН'!$H$19</f>
        <v>842.80098305000013</v>
      </c>
      <c r="M106" s="37">
        <f>SUMIFS(СВЦЭМ!$C$34:$C$777,СВЦЭМ!$A$34:$A$777,$A106,СВЦЭМ!$B$34:$B$777,M$83)+'СЕТ СН'!$H$9+СВЦЭМ!$D$10+'СЕТ СН'!$H$6-'СЕТ СН'!$H$19</f>
        <v>850.80659479999997</v>
      </c>
      <c r="N106" s="37">
        <f>SUMIFS(СВЦЭМ!$C$34:$C$777,СВЦЭМ!$A$34:$A$777,$A106,СВЦЭМ!$B$34:$B$777,N$83)+'СЕТ СН'!$H$9+СВЦЭМ!$D$10+'СЕТ СН'!$H$6-'СЕТ СН'!$H$19</f>
        <v>870.29066944999988</v>
      </c>
      <c r="O106" s="37">
        <f>SUMIFS(СВЦЭМ!$C$34:$C$777,СВЦЭМ!$A$34:$A$777,$A106,СВЦЭМ!$B$34:$B$777,O$83)+'СЕТ СН'!$H$9+СВЦЭМ!$D$10+'СЕТ СН'!$H$6-'СЕТ СН'!$H$19</f>
        <v>872.01350239999977</v>
      </c>
      <c r="P106" s="37">
        <f>SUMIFS(СВЦЭМ!$C$34:$C$777,СВЦЭМ!$A$34:$A$777,$A106,СВЦЭМ!$B$34:$B$777,P$83)+'СЕТ СН'!$H$9+СВЦЭМ!$D$10+'СЕТ СН'!$H$6-'СЕТ СН'!$H$19</f>
        <v>888.51499105000005</v>
      </c>
      <c r="Q106" s="37">
        <f>SUMIFS(СВЦЭМ!$C$34:$C$777,СВЦЭМ!$A$34:$A$777,$A106,СВЦЭМ!$B$34:$B$777,Q$83)+'СЕТ СН'!$H$9+СВЦЭМ!$D$10+'СЕТ СН'!$H$6-'СЕТ СН'!$H$19</f>
        <v>897.66095349</v>
      </c>
      <c r="R106" s="37">
        <f>SUMIFS(СВЦЭМ!$C$34:$C$777,СВЦЭМ!$A$34:$A$777,$A106,СВЦЭМ!$B$34:$B$777,R$83)+'СЕТ СН'!$H$9+СВЦЭМ!$D$10+'СЕТ СН'!$H$6-'СЕТ СН'!$H$19</f>
        <v>897.92924505999974</v>
      </c>
      <c r="S106" s="37">
        <f>SUMIFS(СВЦЭМ!$C$34:$C$777,СВЦЭМ!$A$34:$A$777,$A106,СВЦЭМ!$B$34:$B$777,S$83)+'СЕТ СН'!$H$9+СВЦЭМ!$D$10+'СЕТ СН'!$H$6-'СЕТ СН'!$H$19</f>
        <v>881.85478768999985</v>
      </c>
      <c r="T106" s="37">
        <f>SUMIFS(СВЦЭМ!$C$34:$C$777,СВЦЭМ!$A$34:$A$777,$A106,СВЦЭМ!$B$34:$B$777,T$83)+'СЕТ СН'!$H$9+СВЦЭМ!$D$10+'СЕТ СН'!$H$6-'СЕТ СН'!$H$19</f>
        <v>836.99294286999987</v>
      </c>
      <c r="U106" s="37">
        <f>SUMIFS(СВЦЭМ!$C$34:$C$777,СВЦЭМ!$A$34:$A$777,$A106,СВЦЭМ!$B$34:$B$777,U$83)+'СЕТ СН'!$H$9+СВЦЭМ!$D$10+'СЕТ СН'!$H$6-'СЕТ СН'!$H$19</f>
        <v>829.65501619000008</v>
      </c>
      <c r="V106" s="37">
        <f>SUMIFS(СВЦЭМ!$C$34:$C$777,СВЦЭМ!$A$34:$A$777,$A106,СВЦЭМ!$B$34:$B$777,V$83)+'СЕТ СН'!$H$9+СВЦЭМ!$D$10+'СЕТ СН'!$H$6-'СЕТ СН'!$H$19</f>
        <v>846.0158034100001</v>
      </c>
      <c r="W106" s="37">
        <f>SUMIFS(СВЦЭМ!$C$34:$C$777,СВЦЭМ!$A$34:$A$777,$A106,СВЦЭМ!$B$34:$B$777,W$83)+'СЕТ СН'!$H$9+СВЦЭМ!$D$10+'СЕТ СН'!$H$6-'СЕТ СН'!$H$19</f>
        <v>854.48023432999992</v>
      </c>
      <c r="X106" s="37">
        <f>SUMIFS(СВЦЭМ!$C$34:$C$777,СВЦЭМ!$A$34:$A$777,$A106,СВЦЭМ!$B$34:$B$777,X$83)+'СЕТ СН'!$H$9+СВЦЭМ!$D$10+'СЕТ СН'!$H$6-'СЕТ СН'!$H$19</f>
        <v>919.23597771000016</v>
      </c>
      <c r="Y106" s="37">
        <f>SUMIFS(СВЦЭМ!$C$34:$C$777,СВЦЭМ!$A$34:$A$777,$A106,СВЦЭМ!$B$34:$B$777,Y$83)+'СЕТ СН'!$H$9+СВЦЭМ!$D$10+'СЕТ СН'!$H$6-'СЕТ СН'!$H$19</f>
        <v>1001.2459112499997</v>
      </c>
    </row>
    <row r="107" spans="1:25" ht="15.75" x14ac:dyDescent="0.2">
      <c r="A107" s="36">
        <f t="shared" si="2"/>
        <v>43124</v>
      </c>
      <c r="B107" s="37">
        <f>SUMIFS(СВЦЭМ!$C$34:$C$777,СВЦЭМ!$A$34:$A$777,$A107,СВЦЭМ!$B$34:$B$777,B$83)+'СЕТ СН'!$H$9+СВЦЭМ!$D$10+'СЕТ СН'!$H$6-'СЕТ СН'!$H$19</f>
        <v>1081.6408701399996</v>
      </c>
      <c r="C107" s="37">
        <f>SUMIFS(СВЦЭМ!$C$34:$C$777,СВЦЭМ!$A$34:$A$777,$A107,СВЦЭМ!$B$34:$B$777,C$83)+'СЕТ СН'!$H$9+СВЦЭМ!$D$10+'СЕТ СН'!$H$6-'СЕТ СН'!$H$19</f>
        <v>1131.5569538199998</v>
      </c>
      <c r="D107" s="37">
        <f>SUMIFS(СВЦЭМ!$C$34:$C$777,СВЦЭМ!$A$34:$A$777,$A107,СВЦЭМ!$B$34:$B$777,D$83)+'СЕТ СН'!$H$9+СВЦЭМ!$D$10+'СЕТ СН'!$H$6-'СЕТ СН'!$H$19</f>
        <v>1169.9167867199999</v>
      </c>
      <c r="E107" s="37">
        <f>SUMIFS(СВЦЭМ!$C$34:$C$777,СВЦЭМ!$A$34:$A$777,$A107,СВЦЭМ!$B$34:$B$777,E$83)+'СЕТ СН'!$H$9+СВЦЭМ!$D$10+'СЕТ СН'!$H$6-'СЕТ СН'!$H$19</f>
        <v>1193.5041063899998</v>
      </c>
      <c r="F107" s="37">
        <f>SUMIFS(СВЦЭМ!$C$34:$C$777,СВЦЭМ!$A$34:$A$777,$A107,СВЦЭМ!$B$34:$B$777,F$83)+'СЕТ СН'!$H$9+СВЦЭМ!$D$10+'СЕТ СН'!$H$6-'СЕТ СН'!$H$19</f>
        <v>1185.2480408699998</v>
      </c>
      <c r="G107" s="37">
        <f>SUMIFS(СВЦЭМ!$C$34:$C$777,СВЦЭМ!$A$34:$A$777,$A107,СВЦЭМ!$B$34:$B$777,G$83)+'СЕТ СН'!$H$9+СВЦЭМ!$D$10+'СЕТ СН'!$H$6-'СЕТ СН'!$H$19</f>
        <v>1157.85399345</v>
      </c>
      <c r="H107" s="37">
        <f>SUMIFS(СВЦЭМ!$C$34:$C$777,СВЦЭМ!$A$34:$A$777,$A107,СВЦЭМ!$B$34:$B$777,H$83)+'СЕТ СН'!$H$9+СВЦЭМ!$D$10+'СЕТ СН'!$H$6-'СЕТ СН'!$H$19</f>
        <v>1105.5078780299996</v>
      </c>
      <c r="I107" s="37">
        <f>SUMIFS(СВЦЭМ!$C$34:$C$777,СВЦЭМ!$A$34:$A$777,$A107,СВЦЭМ!$B$34:$B$777,I$83)+'СЕТ СН'!$H$9+СВЦЭМ!$D$10+'СЕТ СН'!$H$6-'СЕТ СН'!$H$19</f>
        <v>1033.5639618799996</v>
      </c>
      <c r="J107" s="37">
        <f>SUMIFS(СВЦЭМ!$C$34:$C$777,СВЦЭМ!$A$34:$A$777,$A107,СВЦЭМ!$B$34:$B$777,J$83)+'СЕТ СН'!$H$9+СВЦЭМ!$D$10+'СЕТ СН'!$H$6-'СЕТ СН'!$H$19</f>
        <v>974.45177897999986</v>
      </c>
      <c r="K107" s="37">
        <f>SUMIFS(СВЦЭМ!$C$34:$C$777,СВЦЭМ!$A$34:$A$777,$A107,СВЦЭМ!$B$34:$B$777,K$83)+'СЕТ СН'!$H$9+СВЦЭМ!$D$10+'СЕТ СН'!$H$6-'СЕТ СН'!$H$19</f>
        <v>901.26132648999976</v>
      </c>
      <c r="L107" s="37">
        <f>SUMIFS(СВЦЭМ!$C$34:$C$777,СВЦЭМ!$A$34:$A$777,$A107,СВЦЭМ!$B$34:$B$777,L$83)+'СЕТ СН'!$H$9+СВЦЭМ!$D$10+'СЕТ СН'!$H$6-'СЕТ СН'!$H$19</f>
        <v>871.45820560999994</v>
      </c>
      <c r="M107" s="37">
        <f>SUMIFS(СВЦЭМ!$C$34:$C$777,СВЦЭМ!$A$34:$A$777,$A107,СВЦЭМ!$B$34:$B$777,M$83)+'СЕТ СН'!$H$9+СВЦЭМ!$D$10+'СЕТ СН'!$H$6-'СЕТ СН'!$H$19</f>
        <v>879.60944097000004</v>
      </c>
      <c r="N107" s="37">
        <f>SUMIFS(СВЦЭМ!$C$34:$C$777,СВЦЭМ!$A$34:$A$777,$A107,СВЦЭМ!$B$34:$B$777,N$83)+'СЕТ СН'!$H$9+СВЦЭМ!$D$10+'СЕТ СН'!$H$6-'СЕТ СН'!$H$19</f>
        <v>896.97668509000016</v>
      </c>
      <c r="O107" s="37">
        <f>SUMIFS(СВЦЭМ!$C$34:$C$777,СВЦЭМ!$A$34:$A$777,$A107,СВЦЭМ!$B$34:$B$777,O$83)+'СЕТ СН'!$H$9+СВЦЭМ!$D$10+'СЕТ СН'!$H$6-'СЕТ СН'!$H$19</f>
        <v>902.81431103999978</v>
      </c>
      <c r="P107" s="37">
        <f>SUMIFS(СВЦЭМ!$C$34:$C$777,СВЦЭМ!$A$34:$A$777,$A107,СВЦЭМ!$B$34:$B$777,P$83)+'СЕТ СН'!$H$9+СВЦЭМ!$D$10+'СЕТ СН'!$H$6-'СЕТ СН'!$H$19</f>
        <v>914.77836166999998</v>
      </c>
      <c r="Q107" s="37">
        <f>SUMIFS(СВЦЭМ!$C$34:$C$777,СВЦЭМ!$A$34:$A$777,$A107,СВЦЭМ!$B$34:$B$777,Q$83)+'СЕТ СН'!$H$9+СВЦЭМ!$D$10+'СЕТ СН'!$H$6-'СЕТ СН'!$H$19</f>
        <v>921.66822646000003</v>
      </c>
      <c r="R107" s="37">
        <f>SUMIFS(СВЦЭМ!$C$34:$C$777,СВЦЭМ!$A$34:$A$777,$A107,СВЦЭМ!$B$34:$B$777,R$83)+'СЕТ СН'!$H$9+СВЦЭМ!$D$10+'СЕТ СН'!$H$6-'СЕТ СН'!$H$19</f>
        <v>924.79715616999977</v>
      </c>
      <c r="S107" s="37">
        <f>SUMIFS(СВЦЭМ!$C$34:$C$777,СВЦЭМ!$A$34:$A$777,$A107,СВЦЭМ!$B$34:$B$777,S$83)+'СЕТ СН'!$H$9+СВЦЭМ!$D$10+'СЕТ СН'!$H$6-'СЕТ СН'!$H$19</f>
        <v>907.16545742999972</v>
      </c>
      <c r="T107" s="37">
        <f>SUMIFS(СВЦЭМ!$C$34:$C$777,СВЦЭМ!$A$34:$A$777,$A107,СВЦЭМ!$B$34:$B$777,T$83)+'СЕТ СН'!$H$9+СВЦЭМ!$D$10+'СЕТ СН'!$H$6-'СЕТ СН'!$H$19</f>
        <v>863.07800444999987</v>
      </c>
      <c r="U107" s="37">
        <f>SUMIFS(СВЦЭМ!$C$34:$C$777,СВЦЭМ!$A$34:$A$777,$A107,СВЦЭМ!$B$34:$B$777,U$83)+'СЕТ СН'!$H$9+СВЦЭМ!$D$10+'СЕТ СН'!$H$6-'СЕТ СН'!$H$19</f>
        <v>859.30547798000009</v>
      </c>
      <c r="V107" s="37">
        <f>SUMIFS(СВЦЭМ!$C$34:$C$777,СВЦЭМ!$A$34:$A$777,$A107,СВЦЭМ!$B$34:$B$777,V$83)+'СЕТ СН'!$H$9+СВЦЭМ!$D$10+'СЕТ СН'!$H$6-'СЕТ СН'!$H$19</f>
        <v>872.59407337999994</v>
      </c>
      <c r="W107" s="37">
        <f>SUMIFS(СВЦЭМ!$C$34:$C$777,СВЦЭМ!$A$34:$A$777,$A107,СВЦЭМ!$B$34:$B$777,W$83)+'СЕТ СН'!$H$9+СВЦЭМ!$D$10+'СЕТ СН'!$H$6-'СЕТ СН'!$H$19</f>
        <v>887.57435227000008</v>
      </c>
      <c r="X107" s="37">
        <f>SUMIFS(СВЦЭМ!$C$34:$C$777,СВЦЭМ!$A$34:$A$777,$A107,СВЦЭМ!$B$34:$B$777,X$83)+'СЕТ СН'!$H$9+СВЦЭМ!$D$10+'СЕТ СН'!$H$6-'СЕТ СН'!$H$19</f>
        <v>949.38944373000015</v>
      </c>
      <c r="Y107" s="37">
        <f>SUMIFS(СВЦЭМ!$C$34:$C$777,СВЦЭМ!$A$34:$A$777,$A107,СВЦЭМ!$B$34:$B$777,Y$83)+'СЕТ СН'!$H$9+СВЦЭМ!$D$10+'СЕТ СН'!$H$6-'СЕТ СН'!$H$19</f>
        <v>1027.2721833899996</v>
      </c>
    </row>
    <row r="108" spans="1:25" ht="15.75" x14ac:dyDescent="0.2">
      <c r="A108" s="36">
        <f t="shared" si="2"/>
        <v>43125</v>
      </c>
      <c r="B108" s="37">
        <f>SUMIFS(СВЦЭМ!$C$34:$C$777,СВЦЭМ!$A$34:$A$777,$A108,СВЦЭМ!$B$34:$B$777,B$83)+'СЕТ СН'!$H$9+СВЦЭМ!$D$10+'СЕТ СН'!$H$6-'СЕТ СН'!$H$19</f>
        <v>1048.63664006</v>
      </c>
      <c r="C108" s="37">
        <f>SUMIFS(СВЦЭМ!$C$34:$C$777,СВЦЭМ!$A$34:$A$777,$A108,СВЦЭМ!$B$34:$B$777,C$83)+'СЕТ СН'!$H$9+СВЦЭМ!$D$10+'СЕТ СН'!$H$6-'СЕТ СН'!$H$19</f>
        <v>1103.4017733599999</v>
      </c>
      <c r="D108" s="37">
        <f>SUMIFS(СВЦЭМ!$C$34:$C$777,СВЦЭМ!$A$34:$A$777,$A108,СВЦЭМ!$B$34:$B$777,D$83)+'СЕТ СН'!$H$9+СВЦЭМ!$D$10+'СЕТ СН'!$H$6-'СЕТ СН'!$H$19</f>
        <v>1137.7783636899999</v>
      </c>
      <c r="E108" s="37">
        <f>SUMIFS(СВЦЭМ!$C$34:$C$777,СВЦЭМ!$A$34:$A$777,$A108,СВЦЭМ!$B$34:$B$777,E$83)+'СЕТ СН'!$H$9+СВЦЭМ!$D$10+'СЕТ СН'!$H$6-'СЕТ СН'!$H$19</f>
        <v>1144.5918417599996</v>
      </c>
      <c r="F108" s="37">
        <f>SUMIFS(СВЦЭМ!$C$34:$C$777,СВЦЭМ!$A$34:$A$777,$A108,СВЦЭМ!$B$34:$B$777,F$83)+'СЕТ СН'!$H$9+СВЦЭМ!$D$10+'СЕТ СН'!$H$6-'СЕТ СН'!$H$19</f>
        <v>1145.9367632099998</v>
      </c>
      <c r="G108" s="37">
        <f>SUMIFS(СВЦЭМ!$C$34:$C$777,СВЦЭМ!$A$34:$A$777,$A108,СВЦЭМ!$B$34:$B$777,G$83)+'СЕТ СН'!$H$9+СВЦЭМ!$D$10+'СЕТ СН'!$H$6-'СЕТ СН'!$H$19</f>
        <v>1130.5252177699999</v>
      </c>
      <c r="H108" s="37">
        <f>SUMIFS(СВЦЭМ!$C$34:$C$777,СВЦЭМ!$A$34:$A$777,$A108,СВЦЭМ!$B$34:$B$777,H$83)+'СЕТ СН'!$H$9+СВЦЭМ!$D$10+'СЕТ СН'!$H$6-'СЕТ СН'!$H$19</f>
        <v>1078.8200661399997</v>
      </c>
      <c r="I108" s="37">
        <f>SUMIFS(СВЦЭМ!$C$34:$C$777,СВЦЭМ!$A$34:$A$777,$A108,СВЦЭМ!$B$34:$B$777,I$83)+'СЕТ СН'!$H$9+СВЦЭМ!$D$10+'СЕТ СН'!$H$6-'СЕТ СН'!$H$19</f>
        <v>1016.7025535700001</v>
      </c>
      <c r="J108" s="37">
        <f>SUMIFS(СВЦЭМ!$C$34:$C$777,СВЦЭМ!$A$34:$A$777,$A108,СВЦЭМ!$B$34:$B$777,J$83)+'СЕТ СН'!$H$9+СВЦЭМ!$D$10+'СЕТ СН'!$H$6-'СЕТ СН'!$H$19</f>
        <v>970.47914397999978</v>
      </c>
      <c r="K108" s="37">
        <f>SUMIFS(СВЦЭМ!$C$34:$C$777,СВЦЭМ!$A$34:$A$777,$A108,СВЦЭМ!$B$34:$B$777,K$83)+'СЕТ СН'!$H$9+СВЦЭМ!$D$10+'СЕТ СН'!$H$6-'СЕТ СН'!$H$19</f>
        <v>912.64488615999983</v>
      </c>
      <c r="L108" s="37">
        <f>SUMIFS(СВЦЭМ!$C$34:$C$777,СВЦЭМ!$A$34:$A$777,$A108,СВЦЭМ!$B$34:$B$777,L$83)+'СЕТ СН'!$H$9+СВЦЭМ!$D$10+'СЕТ СН'!$H$6-'СЕТ СН'!$H$19</f>
        <v>894.12157541999989</v>
      </c>
      <c r="M108" s="37">
        <f>SUMIFS(СВЦЭМ!$C$34:$C$777,СВЦЭМ!$A$34:$A$777,$A108,СВЦЭМ!$B$34:$B$777,M$83)+'СЕТ СН'!$H$9+СВЦЭМ!$D$10+'СЕТ СН'!$H$6-'СЕТ СН'!$H$19</f>
        <v>899.9487562999999</v>
      </c>
      <c r="N108" s="37">
        <f>SUMIFS(СВЦЭМ!$C$34:$C$777,СВЦЭМ!$A$34:$A$777,$A108,СВЦЭМ!$B$34:$B$777,N$83)+'СЕТ СН'!$H$9+СВЦЭМ!$D$10+'СЕТ СН'!$H$6-'СЕТ СН'!$H$19</f>
        <v>903.94622356000002</v>
      </c>
      <c r="O108" s="37">
        <f>SUMIFS(СВЦЭМ!$C$34:$C$777,СВЦЭМ!$A$34:$A$777,$A108,СВЦЭМ!$B$34:$B$777,O$83)+'СЕТ СН'!$H$9+СВЦЭМ!$D$10+'СЕТ СН'!$H$6-'СЕТ СН'!$H$19</f>
        <v>903.07509445000017</v>
      </c>
      <c r="P108" s="37">
        <f>SUMIFS(СВЦЭМ!$C$34:$C$777,СВЦЭМ!$A$34:$A$777,$A108,СВЦЭМ!$B$34:$B$777,P$83)+'СЕТ СН'!$H$9+СВЦЭМ!$D$10+'СЕТ СН'!$H$6-'СЕТ СН'!$H$19</f>
        <v>911.82870380999987</v>
      </c>
      <c r="Q108" s="37">
        <f>SUMIFS(СВЦЭМ!$C$34:$C$777,СВЦЭМ!$A$34:$A$777,$A108,СВЦЭМ!$B$34:$B$777,Q$83)+'СЕТ СН'!$H$9+СВЦЭМ!$D$10+'СЕТ СН'!$H$6-'СЕТ СН'!$H$19</f>
        <v>913.99945592000006</v>
      </c>
      <c r="R108" s="37">
        <f>SUMIFS(СВЦЭМ!$C$34:$C$777,СВЦЭМ!$A$34:$A$777,$A108,СВЦЭМ!$B$34:$B$777,R$83)+'СЕТ СН'!$H$9+СВЦЭМ!$D$10+'СЕТ СН'!$H$6-'СЕТ СН'!$H$19</f>
        <v>922.20706264000012</v>
      </c>
      <c r="S108" s="37">
        <f>SUMIFS(СВЦЭМ!$C$34:$C$777,СВЦЭМ!$A$34:$A$777,$A108,СВЦЭМ!$B$34:$B$777,S$83)+'СЕТ СН'!$H$9+СВЦЭМ!$D$10+'СЕТ СН'!$H$6-'СЕТ СН'!$H$19</f>
        <v>913.75702022000007</v>
      </c>
      <c r="T108" s="37">
        <f>SUMIFS(СВЦЭМ!$C$34:$C$777,СВЦЭМ!$A$34:$A$777,$A108,СВЦЭМ!$B$34:$B$777,T$83)+'СЕТ СН'!$H$9+СВЦЭМ!$D$10+'СЕТ СН'!$H$6-'СЕТ СН'!$H$19</f>
        <v>900.39328196999998</v>
      </c>
      <c r="U108" s="37">
        <f>SUMIFS(СВЦЭМ!$C$34:$C$777,СВЦЭМ!$A$34:$A$777,$A108,СВЦЭМ!$B$34:$B$777,U$83)+'СЕТ СН'!$H$9+СВЦЭМ!$D$10+'СЕТ СН'!$H$6-'СЕТ СН'!$H$19</f>
        <v>893.86106365999979</v>
      </c>
      <c r="V108" s="37">
        <f>SUMIFS(СВЦЭМ!$C$34:$C$777,СВЦЭМ!$A$34:$A$777,$A108,СВЦЭМ!$B$34:$B$777,V$83)+'СЕТ СН'!$H$9+СВЦЭМ!$D$10+'СЕТ СН'!$H$6-'СЕТ СН'!$H$19</f>
        <v>897.06997888999979</v>
      </c>
      <c r="W108" s="37">
        <f>SUMIFS(СВЦЭМ!$C$34:$C$777,СВЦЭМ!$A$34:$A$777,$A108,СВЦЭМ!$B$34:$B$777,W$83)+'СЕТ СН'!$H$9+СВЦЭМ!$D$10+'СЕТ СН'!$H$6-'СЕТ СН'!$H$19</f>
        <v>900.62738267999987</v>
      </c>
      <c r="X108" s="37">
        <f>SUMIFS(СВЦЭМ!$C$34:$C$777,СВЦЭМ!$A$34:$A$777,$A108,СВЦЭМ!$B$34:$B$777,X$83)+'СЕТ СН'!$H$9+СВЦЭМ!$D$10+'СЕТ СН'!$H$6-'СЕТ СН'!$H$19</f>
        <v>945.7548294999998</v>
      </c>
      <c r="Y108" s="37">
        <f>SUMIFS(СВЦЭМ!$C$34:$C$777,СВЦЭМ!$A$34:$A$777,$A108,СВЦЭМ!$B$34:$B$777,Y$83)+'СЕТ СН'!$H$9+СВЦЭМ!$D$10+'СЕТ СН'!$H$6-'СЕТ СН'!$H$19</f>
        <v>1016.10390875</v>
      </c>
    </row>
    <row r="109" spans="1:25" ht="15.75" x14ac:dyDescent="0.2">
      <c r="A109" s="36">
        <f t="shared" si="2"/>
        <v>43126</v>
      </c>
      <c r="B109" s="37">
        <f>SUMIFS(СВЦЭМ!$C$34:$C$777,СВЦЭМ!$A$34:$A$777,$A109,СВЦЭМ!$B$34:$B$777,B$83)+'СЕТ СН'!$H$9+СВЦЭМ!$D$10+'СЕТ СН'!$H$6-'СЕТ СН'!$H$19</f>
        <v>1037.5601236899997</v>
      </c>
      <c r="C109" s="37">
        <f>SUMIFS(СВЦЭМ!$C$34:$C$777,СВЦЭМ!$A$34:$A$777,$A109,СВЦЭМ!$B$34:$B$777,C$83)+'СЕТ СН'!$H$9+СВЦЭМ!$D$10+'СЕТ СН'!$H$6-'СЕТ СН'!$H$19</f>
        <v>1087.6002578599996</v>
      </c>
      <c r="D109" s="37">
        <f>SUMIFS(СВЦЭМ!$C$34:$C$777,СВЦЭМ!$A$34:$A$777,$A109,СВЦЭМ!$B$34:$B$777,D$83)+'СЕТ СН'!$H$9+СВЦЭМ!$D$10+'СЕТ СН'!$H$6-'СЕТ СН'!$H$19</f>
        <v>1123.9540572299998</v>
      </c>
      <c r="E109" s="37">
        <f>SUMIFS(СВЦЭМ!$C$34:$C$777,СВЦЭМ!$A$34:$A$777,$A109,СВЦЭМ!$B$34:$B$777,E$83)+'СЕТ СН'!$H$9+СВЦЭМ!$D$10+'СЕТ СН'!$H$6-'СЕТ СН'!$H$19</f>
        <v>1138.8417622299999</v>
      </c>
      <c r="F109" s="37">
        <f>SUMIFS(СВЦЭМ!$C$34:$C$777,СВЦЭМ!$A$34:$A$777,$A109,СВЦЭМ!$B$34:$B$777,F$83)+'СЕТ СН'!$H$9+СВЦЭМ!$D$10+'СЕТ СН'!$H$6-'СЕТ СН'!$H$19</f>
        <v>1133.8308166099996</v>
      </c>
      <c r="G109" s="37">
        <f>SUMIFS(СВЦЭМ!$C$34:$C$777,СВЦЭМ!$A$34:$A$777,$A109,СВЦЭМ!$B$34:$B$777,G$83)+'СЕТ СН'!$H$9+СВЦЭМ!$D$10+'СЕТ СН'!$H$6-'СЕТ СН'!$H$19</f>
        <v>1110.7335424099997</v>
      </c>
      <c r="H109" s="37">
        <f>SUMIFS(СВЦЭМ!$C$34:$C$777,СВЦЭМ!$A$34:$A$777,$A109,СВЦЭМ!$B$34:$B$777,H$83)+'СЕТ СН'!$H$9+СВЦЭМ!$D$10+'СЕТ СН'!$H$6-'СЕТ СН'!$H$19</f>
        <v>1054.9380907599998</v>
      </c>
      <c r="I109" s="37">
        <f>SUMIFS(СВЦЭМ!$C$34:$C$777,СВЦЭМ!$A$34:$A$777,$A109,СВЦЭМ!$B$34:$B$777,I$83)+'СЕТ СН'!$H$9+СВЦЭМ!$D$10+'СЕТ СН'!$H$6-'СЕТ СН'!$H$19</f>
        <v>996.33781522999982</v>
      </c>
      <c r="J109" s="37">
        <f>SUMIFS(СВЦЭМ!$C$34:$C$777,СВЦЭМ!$A$34:$A$777,$A109,СВЦЭМ!$B$34:$B$777,J$83)+'СЕТ СН'!$H$9+СВЦЭМ!$D$10+'СЕТ СН'!$H$6-'СЕТ СН'!$H$19</f>
        <v>952.60931631000005</v>
      </c>
      <c r="K109" s="37">
        <f>SUMIFS(СВЦЭМ!$C$34:$C$777,СВЦЭМ!$A$34:$A$777,$A109,СВЦЭМ!$B$34:$B$777,K$83)+'СЕТ СН'!$H$9+СВЦЭМ!$D$10+'СЕТ СН'!$H$6-'СЕТ СН'!$H$19</f>
        <v>881.34808236999982</v>
      </c>
      <c r="L109" s="37">
        <f>SUMIFS(СВЦЭМ!$C$34:$C$777,СВЦЭМ!$A$34:$A$777,$A109,СВЦЭМ!$B$34:$B$777,L$83)+'СЕТ СН'!$H$9+СВЦЭМ!$D$10+'СЕТ СН'!$H$6-'СЕТ СН'!$H$19</f>
        <v>850.8930356699999</v>
      </c>
      <c r="M109" s="37">
        <f>SUMIFS(СВЦЭМ!$C$34:$C$777,СВЦЭМ!$A$34:$A$777,$A109,СВЦЭМ!$B$34:$B$777,M$83)+'СЕТ СН'!$H$9+СВЦЭМ!$D$10+'СЕТ СН'!$H$6-'СЕТ СН'!$H$19</f>
        <v>866.08808486999999</v>
      </c>
      <c r="N109" s="37">
        <f>SUMIFS(СВЦЭМ!$C$34:$C$777,СВЦЭМ!$A$34:$A$777,$A109,СВЦЭМ!$B$34:$B$777,N$83)+'СЕТ СН'!$H$9+СВЦЭМ!$D$10+'СЕТ СН'!$H$6-'СЕТ СН'!$H$19</f>
        <v>877.80157156000007</v>
      </c>
      <c r="O109" s="37">
        <f>SUMIFS(СВЦЭМ!$C$34:$C$777,СВЦЭМ!$A$34:$A$777,$A109,СВЦЭМ!$B$34:$B$777,O$83)+'СЕТ СН'!$H$9+СВЦЭМ!$D$10+'СЕТ СН'!$H$6-'СЕТ СН'!$H$19</f>
        <v>883.16561595999985</v>
      </c>
      <c r="P109" s="37">
        <f>SUMIFS(СВЦЭМ!$C$34:$C$777,СВЦЭМ!$A$34:$A$777,$A109,СВЦЭМ!$B$34:$B$777,P$83)+'СЕТ СН'!$H$9+СВЦЭМ!$D$10+'СЕТ СН'!$H$6-'СЕТ СН'!$H$19</f>
        <v>895.00527726999974</v>
      </c>
      <c r="Q109" s="37">
        <f>SUMIFS(СВЦЭМ!$C$34:$C$777,СВЦЭМ!$A$34:$A$777,$A109,СВЦЭМ!$B$34:$B$777,Q$83)+'СЕТ СН'!$H$9+СВЦЭМ!$D$10+'СЕТ СН'!$H$6-'СЕТ СН'!$H$19</f>
        <v>903.83594047999998</v>
      </c>
      <c r="R109" s="37">
        <f>SUMIFS(СВЦЭМ!$C$34:$C$777,СВЦЭМ!$A$34:$A$777,$A109,СВЦЭМ!$B$34:$B$777,R$83)+'СЕТ СН'!$H$9+СВЦЭМ!$D$10+'СЕТ СН'!$H$6-'СЕТ СН'!$H$19</f>
        <v>907.80474856000012</v>
      </c>
      <c r="S109" s="37">
        <f>SUMIFS(СВЦЭМ!$C$34:$C$777,СВЦЭМ!$A$34:$A$777,$A109,СВЦЭМ!$B$34:$B$777,S$83)+'СЕТ СН'!$H$9+СВЦЭМ!$D$10+'СЕТ СН'!$H$6-'СЕТ СН'!$H$19</f>
        <v>895.56087624999975</v>
      </c>
      <c r="T109" s="37">
        <f>SUMIFS(СВЦЭМ!$C$34:$C$777,СВЦЭМ!$A$34:$A$777,$A109,СВЦЭМ!$B$34:$B$777,T$83)+'СЕТ СН'!$H$9+СВЦЭМ!$D$10+'СЕТ СН'!$H$6-'СЕТ СН'!$H$19</f>
        <v>858.94085638999979</v>
      </c>
      <c r="U109" s="37">
        <f>SUMIFS(СВЦЭМ!$C$34:$C$777,СВЦЭМ!$A$34:$A$777,$A109,СВЦЭМ!$B$34:$B$777,U$83)+'СЕТ СН'!$H$9+СВЦЭМ!$D$10+'СЕТ СН'!$H$6-'СЕТ СН'!$H$19</f>
        <v>850.71797024999989</v>
      </c>
      <c r="V109" s="37">
        <f>SUMIFS(СВЦЭМ!$C$34:$C$777,СВЦЭМ!$A$34:$A$777,$A109,СВЦЭМ!$B$34:$B$777,V$83)+'СЕТ СН'!$H$9+СВЦЭМ!$D$10+'СЕТ СН'!$H$6-'СЕТ СН'!$H$19</f>
        <v>863.82581424000011</v>
      </c>
      <c r="W109" s="37">
        <f>SUMIFS(СВЦЭМ!$C$34:$C$777,СВЦЭМ!$A$34:$A$777,$A109,СВЦЭМ!$B$34:$B$777,W$83)+'СЕТ СН'!$H$9+СВЦЭМ!$D$10+'СЕТ СН'!$H$6-'СЕТ СН'!$H$19</f>
        <v>885.11699004000013</v>
      </c>
      <c r="X109" s="37">
        <f>SUMIFS(СВЦЭМ!$C$34:$C$777,СВЦЭМ!$A$34:$A$777,$A109,СВЦЭМ!$B$34:$B$777,X$83)+'СЕТ СН'!$H$9+СВЦЭМ!$D$10+'СЕТ СН'!$H$6-'СЕТ СН'!$H$19</f>
        <v>945.62866310999982</v>
      </c>
      <c r="Y109" s="37">
        <f>SUMIFS(СВЦЭМ!$C$34:$C$777,СВЦЭМ!$A$34:$A$777,$A109,СВЦЭМ!$B$34:$B$777,Y$83)+'СЕТ СН'!$H$9+СВЦЭМ!$D$10+'СЕТ СН'!$H$6-'СЕТ СН'!$H$19</f>
        <v>1029.2935269099999</v>
      </c>
    </row>
    <row r="110" spans="1:25" ht="15.75" x14ac:dyDescent="0.2">
      <c r="A110" s="36">
        <f t="shared" si="2"/>
        <v>43127</v>
      </c>
      <c r="B110" s="37">
        <f>SUMIFS(СВЦЭМ!$C$34:$C$777,СВЦЭМ!$A$34:$A$777,$A110,СВЦЭМ!$B$34:$B$777,B$83)+'СЕТ СН'!$H$9+СВЦЭМ!$D$10+'СЕТ СН'!$H$6-'СЕТ СН'!$H$19</f>
        <v>1018.2931973799997</v>
      </c>
      <c r="C110" s="37">
        <f>SUMIFS(СВЦЭМ!$C$34:$C$777,СВЦЭМ!$A$34:$A$777,$A110,СВЦЭМ!$B$34:$B$777,C$83)+'СЕТ СН'!$H$9+СВЦЭМ!$D$10+'СЕТ СН'!$H$6-'СЕТ СН'!$H$19</f>
        <v>1053.5701805099998</v>
      </c>
      <c r="D110" s="37">
        <f>SUMIFS(СВЦЭМ!$C$34:$C$777,СВЦЭМ!$A$34:$A$777,$A110,СВЦЭМ!$B$34:$B$777,D$83)+'СЕТ СН'!$H$9+СВЦЭМ!$D$10+'СЕТ СН'!$H$6-'СЕТ СН'!$H$19</f>
        <v>1124.1270022899998</v>
      </c>
      <c r="E110" s="37">
        <f>SUMIFS(СВЦЭМ!$C$34:$C$777,СВЦЭМ!$A$34:$A$777,$A110,СВЦЭМ!$B$34:$B$777,E$83)+'СЕТ СН'!$H$9+СВЦЭМ!$D$10+'СЕТ СН'!$H$6-'СЕТ СН'!$H$19</f>
        <v>1135.0937556499998</v>
      </c>
      <c r="F110" s="37">
        <f>SUMIFS(СВЦЭМ!$C$34:$C$777,СВЦЭМ!$A$34:$A$777,$A110,СВЦЭМ!$B$34:$B$777,F$83)+'СЕТ СН'!$H$9+СВЦЭМ!$D$10+'СЕТ СН'!$H$6-'СЕТ СН'!$H$19</f>
        <v>1126.43803742</v>
      </c>
      <c r="G110" s="37">
        <f>SUMIFS(СВЦЭМ!$C$34:$C$777,СВЦЭМ!$A$34:$A$777,$A110,СВЦЭМ!$B$34:$B$777,G$83)+'СЕТ СН'!$H$9+СВЦЭМ!$D$10+'СЕТ СН'!$H$6-'СЕТ СН'!$H$19</f>
        <v>1121.7249803299997</v>
      </c>
      <c r="H110" s="37">
        <f>SUMIFS(СВЦЭМ!$C$34:$C$777,СВЦЭМ!$A$34:$A$777,$A110,СВЦЭМ!$B$34:$B$777,H$83)+'СЕТ СН'!$H$9+СВЦЭМ!$D$10+'СЕТ СН'!$H$6-'СЕТ СН'!$H$19</f>
        <v>1093.8833340399997</v>
      </c>
      <c r="I110" s="37">
        <f>SUMIFS(СВЦЭМ!$C$34:$C$777,СВЦЭМ!$A$34:$A$777,$A110,СВЦЭМ!$B$34:$B$777,I$83)+'СЕТ СН'!$H$9+СВЦЭМ!$D$10+'СЕТ СН'!$H$6-'СЕТ СН'!$H$19</f>
        <v>1029.8058689199997</v>
      </c>
      <c r="J110" s="37">
        <f>SUMIFS(СВЦЭМ!$C$34:$C$777,СВЦЭМ!$A$34:$A$777,$A110,СВЦЭМ!$B$34:$B$777,J$83)+'СЕТ СН'!$H$9+СВЦЭМ!$D$10+'СЕТ СН'!$H$6-'СЕТ СН'!$H$19</f>
        <v>968.30657441000005</v>
      </c>
      <c r="K110" s="37">
        <f>SUMIFS(СВЦЭМ!$C$34:$C$777,СВЦЭМ!$A$34:$A$777,$A110,СВЦЭМ!$B$34:$B$777,K$83)+'СЕТ СН'!$H$9+СВЦЭМ!$D$10+'СЕТ СН'!$H$6-'СЕТ СН'!$H$19</f>
        <v>912.61252492999995</v>
      </c>
      <c r="L110" s="37">
        <f>SUMIFS(СВЦЭМ!$C$34:$C$777,СВЦЭМ!$A$34:$A$777,$A110,СВЦЭМ!$B$34:$B$777,L$83)+'СЕТ СН'!$H$9+СВЦЭМ!$D$10+'СЕТ СН'!$H$6-'СЕТ СН'!$H$19</f>
        <v>885.95052450000014</v>
      </c>
      <c r="M110" s="37">
        <f>SUMIFS(СВЦЭМ!$C$34:$C$777,СВЦЭМ!$A$34:$A$777,$A110,СВЦЭМ!$B$34:$B$777,M$83)+'СЕТ СН'!$H$9+СВЦЭМ!$D$10+'СЕТ СН'!$H$6-'СЕТ СН'!$H$19</f>
        <v>879.66994024999997</v>
      </c>
      <c r="N110" s="37">
        <f>SUMIFS(СВЦЭМ!$C$34:$C$777,СВЦЭМ!$A$34:$A$777,$A110,СВЦЭМ!$B$34:$B$777,N$83)+'СЕТ СН'!$H$9+СВЦЭМ!$D$10+'СЕТ СН'!$H$6-'СЕТ СН'!$H$19</f>
        <v>892.09362173000011</v>
      </c>
      <c r="O110" s="37">
        <f>SUMIFS(СВЦЭМ!$C$34:$C$777,СВЦЭМ!$A$34:$A$777,$A110,СВЦЭМ!$B$34:$B$777,O$83)+'СЕТ СН'!$H$9+СВЦЭМ!$D$10+'СЕТ СН'!$H$6-'СЕТ СН'!$H$19</f>
        <v>901.45861828</v>
      </c>
      <c r="P110" s="37">
        <f>SUMIFS(СВЦЭМ!$C$34:$C$777,СВЦЭМ!$A$34:$A$777,$A110,СВЦЭМ!$B$34:$B$777,P$83)+'СЕТ СН'!$H$9+СВЦЭМ!$D$10+'СЕТ СН'!$H$6-'СЕТ СН'!$H$19</f>
        <v>921.01848187000007</v>
      </c>
      <c r="Q110" s="37">
        <f>SUMIFS(СВЦЭМ!$C$34:$C$777,СВЦЭМ!$A$34:$A$777,$A110,СВЦЭМ!$B$34:$B$777,Q$83)+'СЕТ СН'!$H$9+СВЦЭМ!$D$10+'СЕТ СН'!$H$6-'СЕТ СН'!$H$19</f>
        <v>929.16179876999979</v>
      </c>
      <c r="R110" s="37">
        <f>SUMIFS(СВЦЭМ!$C$34:$C$777,СВЦЭМ!$A$34:$A$777,$A110,СВЦЭМ!$B$34:$B$777,R$83)+'СЕТ СН'!$H$9+СВЦЭМ!$D$10+'СЕТ СН'!$H$6-'СЕТ СН'!$H$19</f>
        <v>936.57575590999988</v>
      </c>
      <c r="S110" s="37">
        <f>SUMIFS(СВЦЭМ!$C$34:$C$777,СВЦЭМ!$A$34:$A$777,$A110,СВЦЭМ!$B$34:$B$777,S$83)+'СЕТ СН'!$H$9+СВЦЭМ!$D$10+'СЕТ СН'!$H$6-'СЕТ СН'!$H$19</f>
        <v>917.32028430999992</v>
      </c>
      <c r="T110" s="37">
        <f>SUMIFS(СВЦЭМ!$C$34:$C$777,СВЦЭМ!$A$34:$A$777,$A110,СВЦЭМ!$B$34:$B$777,T$83)+'СЕТ СН'!$H$9+СВЦЭМ!$D$10+'СЕТ СН'!$H$6-'СЕТ СН'!$H$19</f>
        <v>874.82987248999973</v>
      </c>
      <c r="U110" s="37">
        <f>SUMIFS(СВЦЭМ!$C$34:$C$777,СВЦЭМ!$A$34:$A$777,$A110,СВЦЭМ!$B$34:$B$777,U$83)+'СЕТ СН'!$H$9+СВЦЭМ!$D$10+'СЕТ СН'!$H$6-'СЕТ СН'!$H$19</f>
        <v>868.66669779999995</v>
      </c>
      <c r="V110" s="37">
        <f>SUMIFS(СВЦЭМ!$C$34:$C$777,СВЦЭМ!$A$34:$A$777,$A110,СВЦЭМ!$B$34:$B$777,V$83)+'СЕТ СН'!$H$9+СВЦЭМ!$D$10+'СЕТ СН'!$H$6-'СЕТ СН'!$H$19</f>
        <v>876.73845745999972</v>
      </c>
      <c r="W110" s="37">
        <f>SUMIFS(СВЦЭМ!$C$34:$C$777,СВЦЭМ!$A$34:$A$777,$A110,СВЦЭМ!$B$34:$B$777,W$83)+'СЕТ СН'!$H$9+СВЦЭМ!$D$10+'СЕТ СН'!$H$6-'СЕТ СН'!$H$19</f>
        <v>886.35212226999977</v>
      </c>
      <c r="X110" s="37">
        <f>SUMIFS(СВЦЭМ!$C$34:$C$777,СВЦЭМ!$A$34:$A$777,$A110,СВЦЭМ!$B$34:$B$777,X$83)+'СЕТ СН'!$H$9+СВЦЭМ!$D$10+'СЕТ СН'!$H$6-'СЕТ СН'!$H$19</f>
        <v>908.95475824000016</v>
      </c>
      <c r="Y110" s="37">
        <f>SUMIFS(СВЦЭМ!$C$34:$C$777,СВЦЭМ!$A$34:$A$777,$A110,СВЦЭМ!$B$34:$B$777,Y$83)+'СЕТ СН'!$H$9+СВЦЭМ!$D$10+'СЕТ СН'!$H$6-'СЕТ СН'!$H$19</f>
        <v>975.13308921000009</v>
      </c>
    </row>
    <row r="111" spans="1:25" ht="15.75" x14ac:dyDescent="0.2">
      <c r="A111" s="36">
        <f t="shared" si="2"/>
        <v>43128</v>
      </c>
      <c r="B111" s="37">
        <f>SUMIFS(СВЦЭМ!$C$34:$C$777,СВЦЭМ!$A$34:$A$777,$A111,СВЦЭМ!$B$34:$B$777,B$83)+'СЕТ СН'!$H$9+СВЦЭМ!$D$10+'СЕТ СН'!$H$6-'СЕТ СН'!$H$19</f>
        <v>1042.1067274499997</v>
      </c>
      <c r="C111" s="37">
        <f>SUMIFS(СВЦЭМ!$C$34:$C$777,СВЦЭМ!$A$34:$A$777,$A111,СВЦЭМ!$B$34:$B$777,C$83)+'СЕТ СН'!$H$9+СВЦЭМ!$D$10+'СЕТ СН'!$H$6-'СЕТ СН'!$H$19</f>
        <v>1077.6467244099999</v>
      </c>
      <c r="D111" s="37">
        <f>SUMIFS(СВЦЭМ!$C$34:$C$777,СВЦЭМ!$A$34:$A$777,$A111,СВЦЭМ!$B$34:$B$777,D$83)+'СЕТ СН'!$H$9+СВЦЭМ!$D$10+'СЕТ СН'!$H$6-'СЕТ СН'!$H$19</f>
        <v>1134.9704683499999</v>
      </c>
      <c r="E111" s="37">
        <f>SUMIFS(СВЦЭМ!$C$34:$C$777,СВЦЭМ!$A$34:$A$777,$A111,СВЦЭМ!$B$34:$B$777,E$83)+'СЕТ СН'!$H$9+СВЦЭМ!$D$10+'СЕТ СН'!$H$6-'СЕТ СН'!$H$19</f>
        <v>1153.8187200599996</v>
      </c>
      <c r="F111" s="37">
        <f>SUMIFS(СВЦЭМ!$C$34:$C$777,СВЦЭМ!$A$34:$A$777,$A111,СВЦЭМ!$B$34:$B$777,F$83)+'СЕТ СН'!$H$9+СВЦЭМ!$D$10+'СЕТ СН'!$H$6-'СЕТ СН'!$H$19</f>
        <v>1157.54180305</v>
      </c>
      <c r="G111" s="37">
        <f>SUMIFS(СВЦЭМ!$C$34:$C$777,СВЦЭМ!$A$34:$A$777,$A111,СВЦЭМ!$B$34:$B$777,G$83)+'СЕТ СН'!$H$9+СВЦЭМ!$D$10+'СЕТ СН'!$H$6-'СЕТ СН'!$H$19</f>
        <v>1150.5300964999997</v>
      </c>
      <c r="H111" s="37">
        <f>SUMIFS(СВЦЭМ!$C$34:$C$777,СВЦЭМ!$A$34:$A$777,$A111,СВЦЭМ!$B$34:$B$777,H$83)+'СЕТ СН'!$H$9+СВЦЭМ!$D$10+'СЕТ СН'!$H$6-'СЕТ СН'!$H$19</f>
        <v>1117.7921719899996</v>
      </c>
      <c r="I111" s="37">
        <f>SUMIFS(СВЦЭМ!$C$34:$C$777,СВЦЭМ!$A$34:$A$777,$A111,СВЦЭМ!$B$34:$B$777,I$83)+'СЕТ СН'!$H$9+СВЦЭМ!$D$10+'СЕТ СН'!$H$6-'СЕТ СН'!$H$19</f>
        <v>1059.75519098</v>
      </c>
      <c r="J111" s="37">
        <f>SUMIFS(СВЦЭМ!$C$34:$C$777,СВЦЭМ!$A$34:$A$777,$A111,СВЦЭМ!$B$34:$B$777,J$83)+'СЕТ СН'!$H$9+СВЦЭМ!$D$10+'СЕТ СН'!$H$6-'СЕТ СН'!$H$19</f>
        <v>990.78694814999983</v>
      </c>
      <c r="K111" s="37">
        <f>SUMIFS(СВЦЭМ!$C$34:$C$777,СВЦЭМ!$A$34:$A$777,$A111,СВЦЭМ!$B$34:$B$777,K$83)+'СЕТ СН'!$H$9+СВЦЭМ!$D$10+'СЕТ СН'!$H$6-'СЕТ СН'!$H$19</f>
        <v>930.48162611000009</v>
      </c>
      <c r="L111" s="37">
        <f>SUMIFS(СВЦЭМ!$C$34:$C$777,СВЦЭМ!$A$34:$A$777,$A111,СВЦЭМ!$B$34:$B$777,L$83)+'СЕТ СН'!$H$9+СВЦЭМ!$D$10+'СЕТ СН'!$H$6-'СЕТ СН'!$H$19</f>
        <v>896.96121126999981</v>
      </c>
      <c r="M111" s="37">
        <f>SUMIFS(СВЦЭМ!$C$34:$C$777,СВЦЭМ!$A$34:$A$777,$A111,СВЦЭМ!$B$34:$B$777,M$83)+'СЕТ СН'!$H$9+СВЦЭМ!$D$10+'СЕТ СН'!$H$6-'СЕТ СН'!$H$19</f>
        <v>891.68186135999997</v>
      </c>
      <c r="N111" s="37">
        <f>SUMIFS(СВЦЭМ!$C$34:$C$777,СВЦЭМ!$A$34:$A$777,$A111,СВЦЭМ!$B$34:$B$777,N$83)+'СЕТ СН'!$H$9+СВЦЭМ!$D$10+'СЕТ СН'!$H$6-'СЕТ СН'!$H$19</f>
        <v>901.42109295000012</v>
      </c>
      <c r="O111" s="37">
        <f>SUMIFS(СВЦЭМ!$C$34:$C$777,СВЦЭМ!$A$34:$A$777,$A111,СВЦЭМ!$B$34:$B$777,O$83)+'СЕТ СН'!$H$9+СВЦЭМ!$D$10+'СЕТ СН'!$H$6-'СЕТ СН'!$H$19</f>
        <v>910.82928303999972</v>
      </c>
      <c r="P111" s="37">
        <f>SUMIFS(СВЦЭМ!$C$34:$C$777,СВЦЭМ!$A$34:$A$777,$A111,СВЦЭМ!$B$34:$B$777,P$83)+'СЕТ СН'!$H$9+СВЦЭМ!$D$10+'СЕТ СН'!$H$6-'СЕТ СН'!$H$19</f>
        <v>919.67393477999997</v>
      </c>
      <c r="Q111" s="37">
        <f>SUMIFS(СВЦЭМ!$C$34:$C$777,СВЦЭМ!$A$34:$A$777,$A111,СВЦЭМ!$B$34:$B$777,Q$83)+'СЕТ СН'!$H$9+СВЦЭМ!$D$10+'СЕТ СН'!$H$6-'СЕТ СН'!$H$19</f>
        <v>937.68594374999986</v>
      </c>
      <c r="R111" s="37">
        <f>SUMIFS(СВЦЭМ!$C$34:$C$777,СВЦЭМ!$A$34:$A$777,$A111,СВЦЭМ!$B$34:$B$777,R$83)+'СЕТ СН'!$H$9+СВЦЭМ!$D$10+'СЕТ СН'!$H$6-'СЕТ СН'!$H$19</f>
        <v>942.48824302000014</v>
      </c>
      <c r="S111" s="37">
        <f>SUMIFS(СВЦЭМ!$C$34:$C$777,СВЦЭМ!$A$34:$A$777,$A111,СВЦЭМ!$B$34:$B$777,S$83)+'СЕТ СН'!$H$9+СВЦЭМ!$D$10+'СЕТ СН'!$H$6-'СЕТ СН'!$H$19</f>
        <v>911.40762498000015</v>
      </c>
      <c r="T111" s="37">
        <f>SUMIFS(СВЦЭМ!$C$34:$C$777,СВЦЭМ!$A$34:$A$777,$A111,СВЦЭМ!$B$34:$B$777,T$83)+'СЕТ СН'!$H$9+СВЦЭМ!$D$10+'СЕТ СН'!$H$6-'СЕТ СН'!$H$19</f>
        <v>884.47891430999982</v>
      </c>
      <c r="U111" s="37">
        <f>SUMIFS(СВЦЭМ!$C$34:$C$777,СВЦЭМ!$A$34:$A$777,$A111,СВЦЭМ!$B$34:$B$777,U$83)+'СЕТ СН'!$H$9+СВЦЭМ!$D$10+'СЕТ СН'!$H$6-'СЕТ СН'!$H$19</f>
        <v>890.40663323000001</v>
      </c>
      <c r="V111" s="37">
        <f>SUMIFS(СВЦЭМ!$C$34:$C$777,СВЦЭМ!$A$34:$A$777,$A111,СВЦЭМ!$B$34:$B$777,V$83)+'СЕТ СН'!$H$9+СВЦЭМ!$D$10+'СЕТ СН'!$H$6-'СЕТ СН'!$H$19</f>
        <v>887.46783960000005</v>
      </c>
      <c r="W111" s="37">
        <f>SUMIFS(СВЦЭМ!$C$34:$C$777,СВЦЭМ!$A$34:$A$777,$A111,СВЦЭМ!$B$34:$B$777,W$83)+'СЕТ СН'!$H$9+СВЦЭМ!$D$10+'СЕТ СН'!$H$6-'СЕТ СН'!$H$19</f>
        <v>883.92508511000017</v>
      </c>
      <c r="X111" s="37">
        <f>SUMIFS(СВЦЭМ!$C$34:$C$777,СВЦЭМ!$A$34:$A$777,$A111,СВЦЭМ!$B$34:$B$777,X$83)+'СЕТ СН'!$H$9+СВЦЭМ!$D$10+'СЕТ СН'!$H$6-'СЕТ СН'!$H$19</f>
        <v>906.55235002999973</v>
      </c>
      <c r="Y111" s="37">
        <f>SUMIFS(СВЦЭМ!$C$34:$C$777,СВЦЭМ!$A$34:$A$777,$A111,СВЦЭМ!$B$34:$B$777,Y$83)+'СЕТ СН'!$H$9+СВЦЭМ!$D$10+'СЕТ СН'!$H$6-'СЕТ СН'!$H$19</f>
        <v>974.03283184999975</v>
      </c>
    </row>
    <row r="112" spans="1:25" ht="15.75" x14ac:dyDescent="0.2">
      <c r="A112" s="36">
        <f t="shared" si="2"/>
        <v>43129</v>
      </c>
      <c r="B112" s="37">
        <f>SUMIFS(СВЦЭМ!$C$34:$C$777,СВЦЭМ!$A$34:$A$777,$A112,СВЦЭМ!$B$34:$B$777,B$83)+'СЕТ СН'!$H$9+СВЦЭМ!$D$10+'СЕТ СН'!$H$6-'СЕТ СН'!$H$19</f>
        <v>1029.8213976399998</v>
      </c>
      <c r="C112" s="37">
        <f>SUMIFS(СВЦЭМ!$C$34:$C$777,СВЦЭМ!$A$34:$A$777,$A112,СВЦЭМ!$B$34:$B$777,C$83)+'СЕТ СН'!$H$9+СВЦЭМ!$D$10+'СЕТ СН'!$H$6-'СЕТ СН'!$H$19</f>
        <v>1061.3601724099999</v>
      </c>
      <c r="D112" s="37">
        <f>SUMIFS(СВЦЭМ!$C$34:$C$777,СВЦЭМ!$A$34:$A$777,$A112,СВЦЭМ!$B$34:$B$777,D$83)+'СЕТ СН'!$H$9+СВЦЭМ!$D$10+'СЕТ СН'!$H$6-'СЕТ СН'!$H$19</f>
        <v>1110.5181149299997</v>
      </c>
      <c r="E112" s="37">
        <f>SUMIFS(СВЦЭМ!$C$34:$C$777,СВЦЭМ!$A$34:$A$777,$A112,СВЦЭМ!$B$34:$B$777,E$83)+'СЕТ СН'!$H$9+СВЦЭМ!$D$10+'СЕТ СН'!$H$6-'СЕТ СН'!$H$19</f>
        <v>1124.4585948199997</v>
      </c>
      <c r="F112" s="37">
        <f>SUMIFS(СВЦЭМ!$C$34:$C$777,СВЦЭМ!$A$34:$A$777,$A112,СВЦЭМ!$B$34:$B$777,F$83)+'СЕТ СН'!$H$9+СВЦЭМ!$D$10+'СЕТ СН'!$H$6-'СЕТ СН'!$H$19</f>
        <v>1122.1015749999997</v>
      </c>
      <c r="G112" s="37">
        <f>SUMIFS(СВЦЭМ!$C$34:$C$777,СВЦЭМ!$A$34:$A$777,$A112,СВЦЭМ!$B$34:$B$777,G$83)+'СЕТ СН'!$H$9+СВЦЭМ!$D$10+'СЕТ СН'!$H$6-'СЕТ СН'!$H$19</f>
        <v>1109.2619525599998</v>
      </c>
      <c r="H112" s="37">
        <f>SUMIFS(СВЦЭМ!$C$34:$C$777,СВЦЭМ!$A$34:$A$777,$A112,СВЦЭМ!$B$34:$B$777,H$83)+'СЕТ СН'!$H$9+СВЦЭМ!$D$10+'СЕТ СН'!$H$6-'СЕТ СН'!$H$19</f>
        <v>1050.2113434999997</v>
      </c>
      <c r="I112" s="37">
        <f>SUMIFS(СВЦЭМ!$C$34:$C$777,СВЦЭМ!$A$34:$A$777,$A112,СВЦЭМ!$B$34:$B$777,I$83)+'СЕТ СН'!$H$9+СВЦЭМ!$D$10+'СЕТ СН'!$H$6-'СЕТ СН'!$H$19</f>
        <v>972.90969112999994</v>
      </c>
      <c r="J112" s="37">
        <f>SUMIFS(СВЦЭМ!$C$34:$C$777,СВЦЭМ!$A$34:$A$777,$A112,СВЦЭМ!$B$34:$B$777,J$83)+'СЕТ СН'!$H$9+СВЦЭМ!$D$10+'СЕТ СН'!$H$6-'СЕТ СН'!$H$19</f>
        <v>934.08897267999976</v>
      </c>
      <c r="K112" s="37">
        <f>SUMIFS(СВЦЭМ!$C$34:$C$777,СВЦЭМ!$A$34:$A$777,$A112,СВЦЭМ!$B$34:$B$777,K$83)+'СЕТ СН'!$H$9+СВЦЭМ!$D$10+'СЕТ СН'!$H$6-'СЕТ СН'!$H$19</f>
        <v>904.88832840999987</v>
      </c>
      <c r="L112" s="37">
        <f>SUMIFS(СВЦЭМ!$C$34:$C$777,СВЦЭМ!$A$34:$A$777,$A112,СВЦЭМ!$B$34:$B$777,L$83)+'СЕТ СН'!$H$9+СВЦЭМ!$D$10+'СЕТ СН'!$H$6-'СЕТ СН'!$H$19</f>
        <v>893.08190952000007</v>
      </c>
      <c r="M112" s="37">
        <f>SUMIFS(СВЦЭМ!$C$34:$C$777,СВЦЭМ!$A$34:$A$777,$A112,СВЦЭМ!$B$34:$B$777,M$83)+'СЕТ СН'!$H$9+СВЦЭМ!$D$10+'СЕТ СН'!$H$6-'СЕТ СН'!$H$19</f>
        <v>896.26553659000012</v>
      </c>
      <c r="N112" s="37">
        <f>SUMIFS(СВЦЭМ!$C$34:$C$777,СВЦЭМ!$A$34:$A$777,$A112,СВЦЭМ!$B$34:$B$777,N$83)+'СЕТ СН'!$H$9+СВЦЭМ!$D$10+'СЕТ СН'!$H$6-'СЕТ СН'!$H$19</f>
        <v>908.16764128999978</v>
      </c>
      <c r="O112" s="37">
        <f>SUMIFS(СВЦЭМ!$C$34:$C$777,СВЦЭМ!$A$34:$A$777,$A112,СВЦЭМ!$B$34:$B$777,O$83)+'СЕТ СН'!$H$9+СВЦЭМ!$D$10+'СЕТ СН'!$H$6-'СЕТ СН'!$H$19</f>
        <v>903.76586607000002</v>
      </c>
      <c r="P112" s="37">
        <f>SUMIFS(СВЦЭМ!$C$34:$C$777,СВЦЭМ!$A$34:$A$777,$A112,СВЦЭМ!$B$34:$B$777,P$83)+'СЕТ СН'!$H$9+СВЦЭМ!$D$10+'СЕТ СН'!$H$6-'СЕТ СН'!$H$19</f>
        <v>916.41028711000001</v>
      </c>
      <c r="Q112" s="37">
        <f>SUMIFS(СВЦЭМ!$C$34:$C$777,СВЦЭМ!$A$34:$A$777,$A112,СВЦЭМ!$B$34:$B$777,Q$83)+'СЕТ СН'!$H$9+СВЦЭМ!$D$10+'СЕТ СН'!$H$6-'СЕТ СН'!$H$19</f>
        <v>924.63758641000015</v>
      </c>
      <c r="R112" s="37">
        <f>SUMIFS(СВЦЭМ!$C$34:$C$777,СВЦЭМ!$A$34:$A$777,$A112,СВЦЭМ!$B$34:$B$777,R$83)+'СЕТ СН'!$H$9+СВЦЭМ!$D$10+'СЕТ СН'!$H$6-'СЕТ СН'!$H$19</f>
        <v>929.36456895000003</v>
      </c>
      <c r="S112" s="37">
        <f>SUMIFS(СВЦЭМ!$C$34:$C$777,СВЦЭМ!$A$34:$A$777,$A112,СВЦЭМ!$B$34:$B$777,S$83)+'СЕТ СН'!$H$9+СВЦЭМ!$D$10+'СЕТ СН'!$H$6-'СЕТ СН'!$H$19</f>
        <v>927.47391432000006</v>
      </c>
      <c r="T112" s="37">
        <f>SUMIFS(СВЦЭМ!$C$34:$C$777,СВЦЭМ!$A$34:$A$777,$A112,СВЦЭМ!$B$34:$B$777,T$83)+'СЕТ СН'!$H$9+СВЦЭМ!$D$10+'СЕТ СН'!$H$6-'СЕТ СН'!$H$19</f>
        <v>898.55050256000015</v>
      </c>
      <c r="U112" s="37">
        <f>SUMIFS(СВЦЭМ!$C$34:$C$777,СВЦЭМ!$A$34:$A$777,$A112,СВЦЭМ!$B$34:$B$777,U$83)+'СЕТ СН'!$H$9+СВЦЭМ!$D$10+'СЕТ СН'!$H$6-'СЕТ СН'!$H$19</f>
        <v>893.07825009999999</v>
      </c>
      <c r="V112" s="37">
        <f>SUMIFS(СВЦЭМ!$C$34:$C$777,СВЦЭМ!$A$34:$A$777,$A112,СВЦЭМ!$B$34:$B$777,V$83)+'СЕТ СН'!$H$9+СВЦЭМ!$D$10+'СЕТ СН'!$H$6-'СЕТ СН'!$H$19</f>
        <v>889.99420943000007</v>
      </c>
      <c r="W112" s="37">
        <f>SUMIFS(СВЦЭМ!$C$34:$C$777,СВЦЭМ!$A$34:$A$777,$A112,СВЦЭМ!$B$34:$B$777,W$83)+'СЕТ СН'!$H$9+СВЦЭМ!$D$10+'СЕТ СН'!$H$6-'СЕТ СН'!$H$19</f>
        <v>901.97786316999975</v>
      </c>
      <c r="X112" s="37">
        <f>SUMIFS(СВЦЭМ!$C$34:$C$777,СВЦЭМ!$A$34:$A$777,$A112,СВЦЭМ!$B$34:$B$777,X$83)+'СЕТ СН'!$H$9+СВЦЭМ!$D$10+'СЕТ СН'!$H$6-'СЕТ СН'!$H$19</f>
        <v>907.29340017000015</v>
      </c>
      <c r="Y112" s="37">
        <f>SUMIFS(СВЦЭМ!$C$34:$C$777,СВЦЭМ!$A$34:$A$777,$A112,СВЦЭМ!$B$34:$B$777,Y$83)+'СЕТ СН'!$H$9+СВЦЭМ!$D$10+'СЕТ СН'!$H$6-'СЕТ СН'!$H$19</f>
        <v>967.18321432000005</v>
      </c>
    </row>
    <row r="113" spans="1:27" ht="15.75" x14ac:dyDescent="0.2">
      <c r="A113" s="36">
        <f t="shared" si="2"/>
        <v>43130</v>
      </c>
      <c r="B113" s="37">
        <f>SUMIFS(СВЦЭМ!$C$34:$C$777,СВЦЭМ!$A$34:$A$777,$A113,СВЦЭМ!$B$34:$B$777,B$83)+'СЕТ СН'!$H$9+СВЦЭМ!$D$10+'СЕТ СН'!$H$6-'СЕТ СН'!$H$19</f>
        <v>1030.8708351499999</v>
      </c>
      <c r="C113" s="37">
        <f>SUMIFS(СВЦЭМ!$C$34:$C$777,СВЦЭМ!$A$34:$A$777,$A113,СВЦЭМ!$B$34:$B$777,C$83)+'СЕТ СН'!$H$9+СВЦЭМ!$D$10+'СЕТ СН'!$H$6-'СЕТ СН'!$H$19</f>
        <v>1070.8890419299996</v>
      </c>
      <c r="D113" s="37">
        <f>SUMIFS(СВЦЭМ!$C$34:$C$777,СВЦЭМ!$A$34:$A$777,$A113,СВЦЭМ!$B$34:$B$777,D$83)+'СЕТ СН'!$H$9+СВЦЭМ!$D$10+'СЕТ СН'!$H$6-'СЕТ СН'!$H$19</f>
        <v>1106.8690070899997</v>
      </c>
      <c r="E113" s="37">
        <f>SUMIFS(СВЦЭМ!$C$34:$C$777,СВЦЭМ!$A$34:$A$777,$A113,СВЦЭМ!$B$34:$B$777,E$83)+'СЕТ СН'!$H$9+СВЦЭМ!$D$10+'СЕТ СН'!$H$6-'СЕТ СН'!$H$19</f>
        <v>1125.7346292599996</v>
      </c>
      <c r="F113" s="37">
        <f>SUMIFS(СВЦЭМ!$C$34:$C$777,СВЦЭМ!$A$34:$A$777,$A113,СВЦЭМ!$B$34:$B$777,F$83)+'СЕТ СН'!$H$9+СВЦЭМ!$D$10+'СЕТ СН'!$H$6-'СЕТ СН'!$H$19</f>
        <v>1122.8012050799998</v>
      </c>
      <c r="G113" s="37">
        <f>SUMIFS(СВЦЭМ!$C$34:$C$777,СВЦЭМ!$A$34:$A$777,$A113,СВЦЭМ!$B$34:$B$777,G$83)+'СЕТ СН'!$H$9+СВЦЭМ!$D$10+'СЕТ СН'!$H$6-'СЕТ СН'!$H$19</f>
        <v>1113.5673687799999</v>
      </c>
      <c r="H113" s="37">
        <f>SUMIFS(СВЦЭМ!$C$34:$C$777,СВЦЭМ!$A$34:$A$777,$A113,СВЦЭМ!$B$34:$B$777,H$83)+'СЕТ СН'!$H$9+СВЦЭМ!$D$10+'СЕТ СН'!$H$6-'СЕТ СН'!$H$19</f>
        <v>1063.69346645</v>
      </c>
      <c r="I113" s="37">
        <f>SUMIFS(СВЦЭМ!$C$34:$C$777,СВЦЭМ!$A$34:$A$777,$A113,СВЦЭМ!$B$34:$B$777,I$83)+'СЕТ СН'!$H$9+СВЦЭМ!$D$10+'СЕТ СН'!$H$6-'СЕТ СН'!$H$19</f>
        <v>973.36991958999999</v>
      </c>
      <c r="J113" s="37">
        <f>SUMIFS(СВЦЭМ!$C$34:$C$777,СВЦЭМ!$A$34:$A$777,$A113,СВЦЭМ!$B$34:$B$777,J$83)+'СЕТ СН'!$H$9+СВЦЭМ!$D$10+'СЕТ СН'!$H$6-'СЕТ СН'!$H$19</f>
        <v>929.56842242000005</v>
      </c>
      <c r="K113" s="37">
        <f>SUMIFS(СВЦЭМ!$C$34:$C$777,СВЦЭМ!$A$34:$A$777,$A113,СВЦЭМ!$B$34:$B$777,K$83)+'СЕТ СН'!$H$9+СВЦЭМ!$D$10+'СЕТ СН'!$H$6-'СЕТ СН'!$H$19</f>
        <v>903.2476121699998</v>
      </c>
      <c r="L113" s="37">
        <f>SUMIFS(СВЦЭМ!$C$34:$C$777,СВЦЭМ!$A$34:$A$777,$A113,СВЦЭМ!$B$34:$B$777,L$83)+'СЕТ СН'!$H$9+СВЦЭМ!$D$10+'СЕТ СН'!$H$6-'СЕТ СН'!$H$19</f>
        <v>889.80408425000007</v>
      </c>
      <c r="M113" s="37">
        <f>SUMIFS(СВЦЭМ!$C$34:$C$777,СВЦЭМ!$A$34:$A$777,$A113,СВЦЭМ!$B$34:$B$777,M$83)+'СЕТ СН'!$H$9+СВЦЭМ!$D$10+'СЕТ СН'!$H$6-'СЕТ СН'!$H$19</f>
        <v>896.1265459399998</v>
      </c>
      <c r="N113" s="37">
        <f>SUMIFS(СВЦЭМ!$C$34:$C$777,СВЦЭМ!$A$34:$A$777,$A113,СВЦЭМ!$B$34:$B$777,N$83)+'СЕТ СН'!$H$9+СВЦЭМ!$D$10+'СЕТ СН'!$H$6-'СЕТ СН'!$H$19</f>
        <v>904.86742265999976</v>
      </c>
      <c r="O113" s="37">
        <f>SUMIFS(СВЦЭМ!$C$34:$C$777,СВЦЭМ!$A$34:$A$777,$A113,СВЦЭМ!$B$34:$B$777,O$83)+'СЕТ СН'!$H$9+СВЦЭМ!$D$10+'СЕТ СН'!$H$6-'СЕТ СН'!$H$19</f>
        <v>906.5621873299998</v>
      </c>
      <c r="P113" s="37">
        <f>SUMIFS(СВЦЭМ!$C$34:$C$777,СВЦЭМ!$A$34:$A$777,$A113,СВЦЭМ!$B$34:$B$777,P$83)+'СЕТ СН'!$H$9+СВЦЭМ!$D$10+'СЕТ СН'!$H$6-'СЕТ СН'!$H$19</f>
        <v>917.64022939000017</v>
      </c>
      <c r="Q113" s="37">
        <f>SUMIFS(СВЦЭМ!$C$34:$C$777,СВЦЭМ!$A$34:$A$777,$A113,СВЦЭМ!$B$34:$B$777,Q$83)+'СЕТ СН'!$H$9+СВЦЭМ!$D$10+'СЕТ СН'!$H$6-'СЕТ СН'!$H$19</f>
        <v>924.67493768999987</v>
      </c>
      <c r="R113" s="37">
        <f>SUMIFS(СВЦЭМ!$C$34:$C$777,СВЦЭМ!$A$34:$A$777,$A113,СВЦЭМ!$B$34:$B$777,R$83)+'СЕТ СН'!$H$9+СВЦЭМ!$D$10+'СЕТ СН'!$H$6-'СЕТ СН'!$H$19</f>
        <v>934.22227107999981</v>
      </c>
      <c r="S113" s="37">
        <f>SUMIFS(СВЦЭМ!$C$34:$C$777,СВЦЭМ!$A$34:$A$777,$A113,СВЦЭМ!$B$34:$B$777,S$83)+'СЕТ СН'!$H$9+СВЦЭМ!$D$10+'СЕТ СН'!$H$6-'СЕТ СН'!$H$19</f>
        <v>926.42296680999982</v>
      </c>
      <c r="T113" s="37">
        <f>SUMIFS(СВЦЭМ!$C$34:$C$777,СВЦЭМ!$A$34:$A$777,$A113,СВЦЭМ!$B$34:$B$777,T$83)+'СЕТ СН'!$H$9+СВЦЭМ!$D$10+'СЕТ СН'!$H$6-'СЕТ СН'!$H$19</f>
        <v>898.36405623999974</v>
      </c>
      <c r="U113" s="37">
        <f>SUMIFS(СВЦЭМ!$C$34:$C$777,СВЦЭМ!$A$34:$A$777,$A113,СВЦЭМ!$B$34:$B$777,U$83)+'СЕТ СН'!$H$9+СВЦЭМ!$D$10+'СЕТ СН'!$H$6-'СЕТ СН'!$H$19</f>
        <v>896.91666653000004</v>
      </c>
      <c r="V113" s="37">
        <f>SUMIFS(СВЦЭМ!$C$34:$C$777,СВЦЭМ!$A$34:$A$777,$A113,СВЦЭМ!$B$34:$B$777,V$83)+'СЕТ СН'!$H$9+СВЦЭМ!$D$10+'СЕТ СН'!$H$6-'СЕТ СН'!$H$19</f>
        <v>892.18643344999975</v>
      </c>
      <c r="W113" s="37">
        <f>SUMIFS(СВЦЭМ!$C$34:$C$777,СВЦЭМ!$A$34:$A$777,$A113,СВЦЭМ!$B$34:$B$777,W$83)+'СЕТ СН'!$H$9+СВЦЭМ!$D$10+'СЕТ СН'!$H$6-'СЕТ СН'!$H$19</f>
        <v>905.28264631000013</v>
      </c>
      <c r="X113" s="37">
        <f>SUMIFS(СВЦЭМ!$C$34:$C$777,СВЦЭМ!$A$34:$A$777,$A113,СВЦЭМ!$B$34:$B$777,X$83)+'СЕТ СН'!$H$9+СВЦЭМ!$D$10+'СЕТ СН'!$H$6-'СЕТ СН'!$H$19</f>
        <v>916.7412956999998</v>
      </c>
      <c r="Y113" s="37">
        <f>SUMIFS(СВЦЭМ!$C$34:$C$777,СВЦЭМ!$A$34:$A$777,$A113,СВЦЭМ!$B$34:$B$777,Y$83)+'СЕТ СН'!$H$9+СВЦЭМ!$D$10+'СЕТ СН'!$H$6-'СЕТ СН'!$H$19</f>
        <v>986.19001867999998</v>
      </c>
      <c r="AA113" s="38"/>
    </row>
    <row r="114" spans="1:27" ht="15.75" x14ac:dyDescent="0.2">
      <c r="A114" s="36">
        <f t="shared" si="2"/>
        <v>43131</v>
      </c>
      <c r="B114" s="37">
        <f>SUMIFS(СВЦЭМ!$C$34:$C$777,СВЦЭМ!$A$34:$A$777,$A114,СВЦЭМ!$B$34:$B$777,B$83)+'СЕТ СН'!$H$9+СВЦЭМ!$D$10+'СЕТ СН'!$H$6-'СЕТ СН'!$H$19</f>
        <v>1050.6775913099996</v>
      </c>
      <c r="C114" s="37">
        <f>SUMIFS(СВЦЭМ!$C$34:$C$777,СВЦЭМ!$A$34:$A$777,$A114,СВЦЭМ!$B$34:$B$777,C$83)+'СЕТ СН'!$H$9+СВЦЭМ!$D$10+'СЕТ СН'!$H$6-'СЕТ СН'!$H$19</f>
        <v>1084.6067246099997</v>
      </c>
      <c r="D114" s="37">
        <f>SUMIFS(СВЦЭМ!$C$34:$C$777,СВЦЭМ!$A$34:$A$777,$A114,СВЦЭМ!$B$34:$B$777,D$83)+'СЕТ СН'!$H$9+СВЦЭМ!$D$10+'СЕТ СН'!$H$6-'СЕТ СН'!$H$19</f>
        <v>1132.2970287799999</v>
      </c>
      <c r="E114" s="37">
        <f>SUMIFS(СВЦЭМ!$C$34:$C$777,СВЦЭМ!$A$34:$A$777,$A114,СВЦЭМ!$B$34:$B$777,E$83)+'СЕТ СН'!$H$9+СВЦЭМ!$D$10+'СЕТ СН'!$H$6-'СЕТ СН'!$H$19</f>
        <v>1146.6321846899996</v>
      </c>
      <c r="F114" s="37">
        <f>SUMIFS(СВЦЭМ!$C$34:$C$777,СВЦЭМ!$A$34:$A$777,$A114,СВЦЭМ!$B$34:$B$777,F$83)+'СЕТ СН'!$H$9+СВЦЭМ!$D$10+'СЕТ СН'!$H$6-'СЕТ СН'!$H$19</f>
        <v>1144.0287871799997</v>
      </c>
      <c r="G114" s="37">
        <f>SUMIFS(СВЦЭМ!$C$34:$C$777,СВЦЭМ!$A$34:$A$777,$A114,СВЦЭМ!$B$34:$B$777,G$83)+'СЕТ СН'!$H$9+СВЦЭМ!$D$10+'СЕТ СН'!$H$6-'СЕТ СН'!$H$19</f>
        <v>1128.4712869399996</v>
      </c>
      <c r="H114" s="37">
        <f>SUMIFS(СВЦЭМ!$C$34:$C$777,СВЦЭМ!$A$34:$A$777,$A114,СВЦЭМ!$B$34:$B$777,H$83)+'СЕТ СН'!$H$9+СВЦЭМ!$D$10+'СЕТ СН'!$H$6-'СЕТ СН'!$H$19</f>
        <v>1066.3511624599996</v>
      </c>
      <c r="I114" s="37">
        <f>SUMIFS(СВЦЭМ!$C$34:$C$777,СВЦЭМ!$A$34:$A$777,$A114,СВЦЭМ!$B$34:$B$777,I$83)+'СЕТ СН'!$H$9+СВЦЭМ!$D$10+'СЕТ СН'!$H$6-'СЕТ СН'!$H$19</f>
        <v>983.0632961499997</v>
      </c>
      <c r="J114" s="37">
        <f>SUMIFS(СВЦЭМ!$C$34:$C$777,СВЦЭМ!$A$34:$A$777,$A114,СВЦЭМ!$B$34:$B$777,J$83)+'СЕТ СН'!$H$9+СВЦЭМ!$D$10+'СЕТ СН'!$H$6-'СЕТ СН'!$H$19</f>
        <v>943.41850145000001</v>
      </c>
      <c r="K114" s="37">
        <f>SUMIFS(СВЦЭМ!$C$34:$C$777,СВЦЭМ!$A$34:$A$777,$A114,СВЦЭМ!$B$34:$B$777,K$83)+'СЕТ СН'!$H$9+СВЦЭМ!$D$10+'СЕТ СН'!$H$6-'СЕТ СН'!$H$19</f>
        <v>923.68874582000001</v>
      </c>
      <c r="L114" s="37">
        <f>SUMIFS(СВЦЭМ!$C$34:$C$777,СВЦЭМ!$A$34:$A$777,$A114,СВЦЭМ!$B$34:$B$777,L$83)+'СЕТ СН'!$H$9+СВЦЭМ!$D$10+'СЕТ СН'!$H$6-'СЕТ СН'!$H$19</f>
        <v>911.24683991999984</v>
      </c>
      <c r="M114" s="37">
        <f>SUMIFS(СВЦЭМ!$C$34:$C$777,СВЦЭМ!$A$34:$A$777,$A114,СВЦЭМ!$B$34:$B$777,M$83)+'СЕТ СН'!$H$9+СВЦЭМ!$D$10+'СЕТ СН'!$H$6-'СЕТ СН'!$H$19</f>
        <v>918.09682251000015</v>
      </c>
      <c r="N114" s="37">
        <f>SUMIFS(СВЦЭМ!$C$34:$C$777,СВЦЭМ!$A$34:$A$777,$A114,СВЦЭМ!$B$34:$B$777,N$83)+'СЕТ СН'!$H$9+СВЦЭМ!$D$10+'СЕТ СН'!$H$6-'СЕТ СН'!$H$19</f>
        <v>924.26044883999987</v>
      </c>
      <c r="O114" s="37">
        <f>SUMIFS(СВЦЭМ!$C$34:$C$777,СВЦЭМ!$A$34:$A$777,$A114,СВЦЭМ!$B$34:$B$777,O$83)+'СЕТ СН'!$H$9+СВЦЭМ!$D$10+'СЕТ СН'!$H$6-'СЕТ СН'!$H$19</f>
        <v>926.6718345999999</v>
      </c>
      <c r="P114" s="37">
        <f>SUMIFS(СВЦЭМ!$C$34:$C$777,СВЦЭМ!$A$34:$A$777,$A114,СВЦЭМ!$B$34:$B$777,P$83)+'СЕТ СН'!$H$9+СВЦЭМ!$D$10+'СЕТ СН'!$H$6-'СЕТ СН'!$H$19</f>
        <v>943.73704840999983</v>
      </c>
      <c r="Q114" s="37">
        <f>SUMIFS(СВЦЭМ!$C$34:$C$777,СВЦЭМ!$A$34:$A$777,$A114,СВЦЭМ!$B$34:$B$777,Q$83)+'СЕТ СН'!$H$9+СВЦЭМ!$D$10+'СЕТ СН'!$H$6-'СЕТ СН'!$H$19</f>
        <v>950.89620509000008</v>
      </c>
      <c r="R114" s="37">
        <f>SUMIFS(СВЦЭМ!$C$34:$C$777,СВЦЭМ!$A$34:$A$777,$A114,СВЦЭМ!$B$34:$B$777,R$83)+'СЕТ СН'!$H$9+СВЦЭМ!$D$10+'СЕТ СН'!$H$6-'СЕТ СН'!$H$19</f>
        <v>957.90331558999981</v>
      </c>
      <c r="S114" s="37">
        <f>SUMIFS(СВЦЭМ!$C$34:$C$777,СВЦЭМ!$A$34:$A$777,$A114,СВЦЭМ!$B$34:$B$777,S$83)+'СЕТ СН'!$H$9+СВЦЭМ!$D$10+'СЕТ СН'!$H$6-'СЕТ СН'!$H$19</f>
        <v>946.12600360999988</v>
      </c>
      <c r="T114" s="37">
        <f>SUMIFS(СВЦЭМ!$C$34:$C$777,СВЦЭМ!$A$34:$A$777,$A114,СВЦЭМ!$B$34:$B$777,T$83)+'СЕТ СН'!$H$9+СВЦЭМ!$D$10+'СЕТ СН'!$H$6-'СЕТ СН'!$H$19</f>
        <v>916.88476773000014</v>
      </c>
      <c r="U114" s="37">
        <f>SUMIFS(СВЦЭМ!$C$34:$C$777,СВЦЭМ!$A$34:$A$777,$A114,СВЦЭМ!$B$34:$B$777,U$83)+'СЕТ СН'!$H$9+СВЦЭМ!$D$10+'СЕТ СН'!$H$6-'СЕТ СН'!$H$19</f>
        <v>912.26998065000009</v>
      </c>
      <c r="V114" s="37">
        <f>SUMIFS(СВЦЭМ!$C$34:$C$777,СВЦЭМ!$A$34:$A$777,$A114,СВЦЭМ!$B$34:$B$777,V$83)+'СЕТ СН'!$H$9+СВЦЭМ!$D$10+'СЕТ СН'!$H$6-'СЕТ СН'!$H$19</f>
        <v>918.44706925000003</v>
      </c>
      <c r="W114" s="37">
        <f>SUMIFS(СВЦЭМ!$C$34:$C$777,СВЦЭМ!$A$34:$A$777,$A114,СВЦЭМ!$B$34:$B$777,W$83)+'СЕТ СН'!$H$9+СВЦЭМ!$D$10+'СЕТ СН'!$H$6-'СЕТ СН'!$H$19</f>
        <v>921.56949609000014</v>
      </c>
      <c r="X114" s="37">
        <f>SUMIFS(СВЦЭМ!$C$34:$C$777,СВЦЭМ!$A$34:$A$777,$A114,СВЦЭМ!$B$34:$B$777,X$83)+'СЕТ СН'!$H$9+СВЦЭМ!$D$10+'СЕТ СН'!$H$6-'СЕТ СН'!$H$19</f>
        <v>924.7870942400001</v>
      </c>
      <c r="Y114" s="37">
        <f>SUMIFS(СВЦЭМ!$C$34:$C$777,СВЦЭМ!$A$34:$A$777,$A114,СВЦЭМ!$B$34:$B$777,Y$83)+'СЕТ СН'!$H$9+СВЦЭМ!$D$10+'СЕТ СН'!$H$6-'СЕТ СН'!$H$19</f>
        <v>999.58858334999979</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01.01.2018</v>
      </c>
      <c r="B120" s="37">
        <f>SUMIFS(СВЦЭМ!$C$34:$C$777,СВЦЭМ!$A$34:$A$777,$A120,СВЦЭМ!$B$34:$B$777,B$119)+'СЕТ СН'!$I$9+СВЦЭМ!$D$10+'СЕТ СН'!$I$6-'СЕТ СН'!$I$19</f>
        <v>1430.34663933</v>
      </c>
      <c r="C120" s="37">
        <f>SUMIFS(СВЦЭМ!$C$34:$C$777,СВЦЭМ!$A$34:$A$777,$A120,СВЦЭМ!$B$34:$B$777,C$119)+'СЕТ СН'!$I$9+СВЦЭМ!$D$10+'СЕТ СН'!$I$6-'СЕТ СН'!$I$19</f>
        <v>1456.87089496</v>
      </c>
      <c r="D120" s="37">
        <f>SUMIFS(СВЦЭМ!$C$34:$C$777,СВЦЭМ!$A$34:$A$777,$A120,СВЦЭМ!$B$34:$B$777,D$119)+'СЕТ СН'!$I$9+СВЦЭМ!$D$10+'СЕТ СН'!$I$6-'СЕТ СН'!$I$19</f>
        <v>1488.3647771399997</v>
      </c>
      <c r="E120" s="37">
        <f>SUMIFS(СВЦЭМ!$C$34:$C$777,СВЦЭМ!$A$34:$A$777,$A120,СВЦЭМ!$B$34:$B$777,E$119)+'СЕТ СН'!$I$9+СВЦЭМ!$D$10+'СЕТ СН'!$I$6-'СЕТ СН'!$I$19</f>
        <v>1508.8585448600002</v>
      </c>
      <c r="F120" s="37">
        <f>SUMIFS(СВЦЭМ!$C$34:$C$777,СВЦЭМ!$A$34:$A$777,$A120,СВЦЭМ!$B$34:$B$777,F$119)+'СЕТ СН'!$I$9+СВЦЭМ!$D$10+'СЕТ СН'!$I$6-'СЕТ СН'!$I$19</f>
        <v>1518.2272441700002</v>
      </c>
      <c r="G120" s="37">
        <f>SUMIFS(СВЦЭМ!$C$34:$C$777,СВЦЭМ!$A$34:$A$777,$A120,СВЦЭМ!$B$34:$B$777,G$119)+'СЕТ СН'!$I$9+СВЦЭМ!$D$10+'СЕТ СН'!$I$6-'СЕТ СН'!$I$19</f>
        <v>1526.9918824900001</v>
      </c>
      <c r="H120" s="37">
        <f>SUMIFS(СВЦЭМ!$C$34:$C$777,СВЦЭМ!$A$34:$A$777,$A120,СВЦЭМ!$B$34:$B$777,H$119)+'СЕТ СН'!$I$9+СВЦЭМ!$D$10+'СЕТ СН'!$I$6-'СЕТ СН'!$I$19</f>
        <v>1536.5244494900003</v>
      </c>
      <c r="I120" s="37">
        <f>SUMIFS(СВЦЭМ!$C$34:$C$777,СВЦЭМ!$A$34:$A$777,$A120,СВЦЭМ!$B$34:$B$777,I$119)+'СЕТ СН'!$I$9+СВЦЭМ!$D$10+'СЕТ СН'!$I$6-'СЕТ СН'!$I$19</f>
        <v>1483.4080026999995</v>
      </c>
      <c r="J120" s="37">
        <f>SUMIFS(СВЦЭМ!$C$34:$C$777,СВЦЭМ!$A$34:$A$777,$A120,СВЦЭМ!$B$34:$B$777,J$119)+'СЕТ СН'!$I$9+СВЦЭМ!$D$10+'СЕТ СН'!$I$6-'СЕТ СН'!$I$19</f>
        <v>1432.3531137899995</v>
      </c>
      <c r="K120" s="37">
        <f>SUMIFS(СВЦЭМ!$C$34:$C$777,СВЦЭМ!$A$34:$A$777,$A120,СВЦЭМ!$B$34:$B$777,K$119)+'СЕТ СН'!$I$9+СВЦЭМ!$D$10+'СЕТ СН'!$I$6-'СЕТ СН'!$I$19</f>
        <v>1412.4334382599995</v>
      </c>
      <c r="L120" s="37">
        <f>SUMIFS(СВЦЭМ!$C$34:$C$777,СВЦЭМ!$A$34:$A$777,$A120,СВЦЭМ!$B$34:$B$777,L$119)+'СЕТ СН'!$I$9+СВЦЭМ!$D$10+'СЕТ СН'!$I$6-'СЕТ СН'!$I$19</f>
        <v>1384.6036143699998</v>
      </c>
      <c r="M120" s="37">
        <f>SUMIFS(СВЦЭМ!$C$34:$C$777,СВЦЭМ!$A$34:$A$777,$A120,СВЦЭМ!$B$34:$B$777,M$119)+'СЕТ СН'!$I$9+СВЦЭМ!$D$10+'СЕТ СН'!$I$6-'СЕТ СН'!$I$19</f>
        <v>1376.05156149</v>
      </c>
      <c r="N120" s="37">
        <f>SUMIFS(СВЦЭМ!$C$34:$C$777,СВЦЭМ!$A$34:$A$777,$A120,СВЦЭМ!$B$34:$B$777,N$119)+'СЕТ СН'!$I$9+СВЦЭМ!$D$10+'СЕТ СН'!$I$6-'СЕТ СН'!$I$19</f>
        <v>1379.0273986299999</v>
      </c>
      <c r="O120" s="37">
        <f>SUMIFS(СВЦЭМ!$C$34:$C$777,СВЦЭМ!$A$34:$A$777,$A120,СВЦЭМ!$B$34:$B$777,O$119)+'СЕТ СН'!$I$9+СВЦЭМ!$D$10+'СЕТ СН'!$I$6-'СЕТ СН'!$I$19</f>
        <v>1394.6590848399997</v>
      </c>
      <c r="P120" s="37">
        <f>SUMIFS(СВЦЭМ!$C$34:$C$777,СВЦЭМ!$A$34:$A$777,$A120,СВЦЭМ!$B$34:$B$777,P$119)+'СЕТ СН'!$I$9+СВЦЭМ!$D$10+'СЕТ СН'!$I$6-'СЕТ СН'!$I$19</f>
        <v>1409.3269376899998</v>
      </c>
      <c r="Q120" s="37">
        <f>SUMIFS(СВЦЭМ!$C$34:$C$777,СВЦЭМ!$A$34:$A$777,$A120,СВЦЭМ!$B$34:$B$777,Q$119)+'СЕТ СН'!$I$9+СВЦЭМ!$D$10+'СЕТ СН'!$I$6-'СЕТ СН'!$I$19</f>
        <v>1418.1935949599997</v>
      </c>
      <c r="R120" s="37">
        <f>SUMIFS(СВЦЭМ!$C$34:$C$777,СВЦЭМ!$A$34:$A$777,$A120,СВЦЭМ!$B$34:$B$777,R$119)+'СЕТ СН'!$I$9+СВЦЭМ!$D$10+'СЕТ СН'!$I$6-'СЕТ СН'!$I$19</f>
        <v>1411.95754816</v>
      </c>
      <c r="S120" s="37">
        <f>SUMIFS(СВЦЭМ!$C$34:$C$777,СВЦЭМ!$A$34:$A$777,$A120,СВЦЭМ!$B$34:$B$777,S$119)+'СЕТ СН'!$I$9+СВЦЭМ!$D$10+'СЕТ СН'!$I$6-'СЕТ СН'!$I$19</f>
        <v>1385.7320283699996</v>
      </c>
      <c r="T120" s="37">
        <f>SUMIFS(СВЦЭМ!$C$34:$C$777,СВЦЭМ!$A$34:$A$777,$A120,СВЦЭМ!$B$34:$B$777,T$119)+'СЕТ СН'!$I$9+СВЦЭМ!$D$10+'СЕТ СН'!$I$6-'СЕТ СН'!$I$19</f>
        <v>1340.5885353399999</v>
      </c>
      <c r="U120" s="37">
        <f>SUMIFS(СВЦЭМ!$C$34:$C$777,СВЦЭМ!$A$34:$A$777,$A120,СВЦЭМ!$B$34:$B$777,U$119)+'СЕТ СН'!$I$9+СВЦЭМ!$D$10+'СЕТ СН'!$I$6-'СЕТ СН'!$I$19</f>
        <v>1338.0747577899997</v>
      </c>
      <c r="V120" s="37">
        <f>SUMIFS(СВЦЭМ!$C$34:$C$777,СВЦЭМ!$A$34:$A$777,$A120,СВЦЭМ!$B$34:$B$777,V$119)+'СЕТ СН'!$I$9+СВЦЭМ!$D$10+'СЕТ СН'!$I$6-'СЕТ СН'!$I$19</f>
        <v>1342.0763985199997</v>
      </c>
      <c r="W120" s="37">
        <f>SUMIFS(СВЦЭМ!$C$34:$C$777,СВЦЭМ!$A$34:$A$777,$A120,СВЦЭМ!$B$34:$B$777,W$119)+'СЕТ СН'!$I$9+СВЦЭМ!$D$10+'СЕТ СН'!$I$6-'СЕТ СН'!$I$19</f>
        <v>1342.2399642400001</v>
      </c>
      <c r="X120" s="37">
        <f>SUMIFS(СВЦЭМ!$C$34:$C$777,СВЦЭМ!$A$34:$A$777,$A120,СВЦЭМ!$B$34:$B$777,X$119)+'СЕТ СН'!$I$9+СВЦЭМ!$D$10+'СЕТ СН'!$I$6-'СЕТ СН'!$I$19</f>
        <v>1371.9998036499996</v>
      </c>
      <c r="Y120" s="37">
        <f>SUMIFS(СВЦЭМ!$C$34:$C$777,СВЦЭМ!$A$34:$A$777,$A120,СВЦЭМ!$B$34:$B$777,Y$119)+'СЕТ СН'!$I$9+СВЦЭМ!$D$10+'СЕТ СН'!$I$6-'СЕТ СН'!$I$19</f>
        <v>1447.7805855399997</v>
      </c>
    </row>
    <row r="121" spans="1:27" ht="15.75" x14ac:dyDescent="0.2">
      <c r="A121" s="36">
        <f>A120+1</f>
        <v>43102</v>
      </c>
      <c r="B121" s="37">
        <f>SUMIFS(СВЦЭМ!$C$34:$C$777,СВЦЭМ!$A$34:$A$777,$A121,СВЦЭМ!$B$34:$B$777,B$119)+'СЕТ СН'!$I$9+СВЦЭМ!$D$10+'СЕТ СН'!$I$6-'СЕТ СН'!$I$19</f>
        <v>1501.3709560499997</v>
      </c>
      <c r="C121" s="37">
        <f>SUMIFS(СВЦЭМ!$C$34:$C$777,СВЦЭМ!$A$34:$A$777,$A121,СВЦЭМ!$B$34:$B$777,C$119)+'СЕТ СН'!$I$9+СВЦЭМ!$D$10+'СЕТ СН'!$I$6-'СЕТ СН'!$I$19</f>
        <v>1544.60973874</v>
      </c>
      <c r="D121" s="37">
        <f>SUMIFS(СВЦЭМ!$C$34:$C$777,СВЦЭМ!$A$34:$A$777,$A121,СВЦЭМ!$B$34:$B$777,D$119)+'СЕТ СН'!$I$9+СВЦЭМ!$D$10+'СЕТ СН'!$I$6-'СЕТ СН'!$I$19</f>
        <v>1562.2826306800002</v>
      </c>
      <c r="E121" s="37">
        <f>SUMIFS(СВЦЭМ!$C$34:$C$777,СВЦЭМ!$A$34:$A$777,$A121,СВЦЭМ!$B$34:$B$777,E$119)+'СЕТ СН'!$I$9+СВЦЭМ!$D$10+'СЕТ СН'!$I$6-'СЕТ СН'!$I$19</f>
        <v>1557.3813151399995</v>
      </c>
      <c r="F121" s="37">
        <f>SUMIFS(СВЦЭМ!$C$34:$C$777,СВЦЭМ!$A$34:$A$777,$A121,СВЦЭМ!$B$34:$B$777,F$119)+'СЕТ СН'!$I$9+СВЦЭМ!$D$10+'СЕТ СН'!$I$6-'СЕТ СН'!$I$19</f>
        <v>1555.9324118899999</v>
      </c>
      <c r="G121" s="37">
        <f>SUMIFS(СВЦЭМ!$C$34:$C$777,СВЦЭМ!$A$34:$A$777,$A121,СВЦЭМ!$B$34:$B$777,G$119)+'СЕТ СН'!$I$9+СВЦЭМ!$D$10+'СЕТ СН'!$I$6-'СЕТ СН'!$I$19</f>
        <v>1557.2559379399995</v>
      </c>
      <c r="H121" s="37">
        <f>SUMIFS(СВЦЭМ!$C$34:$C$777,СВЦЭМ!$A$34:$A$777,$A121,СВЦЭМ!$B$34:$B$777,H$119)+'СЕТ СН'!$I$9+СВЦЭМ!$D$10+'СЕТ СН'!$I$6-'СЕТ СН'!$I$19</f>
        <v>1562.88184942</v>
      </c>
      <c r="I121" s="37">
        <f>SUMIFS(СВЦЭМ!$C$34:$C$777,СВЦЭМ!$A$34:$A$777,$A121,СВЦЭМ!$B$34:$B$777,I$119)+'СЕТ СН'!$I$9+СВЦЭМ!$D$10+'СЕТ СН'!$I$6-'СЕТ СН'!$I$19</f>
        <v>1534.5004165799996</v>
      </c>
      <c r="J121" s="37">
        <f>SUMIFS(СВЦЭМ!$C$34:$C$777,СВЦЭМ!$A$34:$A$777,$A121,СВЦЭМ!$B$34:$B$777,J$119)+'СЕТ СН'!$I$9+СВЦЭМ!$D$10+'СЕТ СН'!$I$6-'СЕТ СН'!$I$19</f>
        <v>1455.6187847400001</v>
      </c>
      <c r="K121" s="37">
        <f>SUMIFS(СВЦЭМ!$C$34:$C$777,СВЦЭМ!$A$34:$A$777,$A121,СВЦЭМ!$B$34:$B$777,K$119)+'СЕТ СН'!$I$9+СВЦЭМ!$D$10+'СЕТ СН'!$I$6-'СЕТ СН'!$I$19</f>
        <v>1363.9943392599998</v>
      </c>
      <c r="L121" s="37">
        <f>SUMIFS(СВЦЭМ!$C$34:$C$777,СВЦЭМ!$A$34:$A$777,$A121,СВЦЭМ!$B$34:$B$777,L$119)+'СЕТ СН'!$I$9+СВЦЭМ!$D$10+'СЕТ СН'!$I$6-'СЕТ СН'!$I$19</f>
        <v>1258.0147839599999</v>
      </c>
      <c r="M121" s="37">
        <f>SUMIFS(СВЦЭМ!$C$34:$C$777,СВЦЭМ!$A$34:$A$777,$A121,СВЦЭМ!$B$34:$B$777,M$119)+'СЕТ СН'!$I$9+СВЦЭМ!$D$10+'СЕТ СН'!$I$6-'СЕТ СН'!$I$19</f>
        <v>1240.05951112</v>
      </c>
      <c r="N121" s="37">
        <f>SUMIFS(СВЦЭМ!$C$34:$C$777,СВЦЭМ!$A$34:$A$777,$A121,СВЦЭМ!$B$34:$B$777,N$119)+'СЕТ СН'!$I$9+СВЦЭМ!$D$10+'СЕТ СН'!$I$6-'СЕТ СН'!$I$19</f>
        <v>1240.1681921300001</v>
      </c>
      <c r="O121" s="37">
        <f>SUMIFS(СВЦЭМ!$C$34:$C$777,СВЦЭМ!$A$34:$A$777,$A121,СВЦЭМ!$B$34:$B$777,O$119)+'СЕТ СН'!$I$9+СВЦЭМ!$D$10+'СЕТ СН'!$I$6-'СЕТ СН'!$I$19</f>
        <v>1257.2184455699999</v>
      </c>
      <c r="P121" s="37">
        <f>SUMIFS(СВЦЭМ!$C$34:$C$777,СВЦЭМ!$A$34:$A$777,$A121,СВЦЭМ!$B$34:$B$777,P$119)+'СЕТ СН'!$I$9+СВЦЭМ!$D$10+'СЕТ СН'!$I$6-'СЕТ СН'!$I$19</f>
        <v>1275.6860346999997</v>
      </c>
      <c r="Q121" s="37">
        <f>SUMIFS(СВЦЭМ!$C$34:$C$777,СВЦЭМ!$A$34:$A$777,$A121,СВЦЭМ!$B$34:$B$777,Q$119)+'СЕТ СН'!$I$9+СВЦЭМ!$D$10+'СЕТ СН'!$I$6-'СЕТ СН'!$I$19</f>
        <v>1283.0131645099996</v>
      </c>
      <c r="R121" s="37">
        <f>SUMIFS(СВЦЭМ!$C$34:$C$777,СВЦЭМ!$A$34:$A$777,$A121,СВЦЭМ!$B$34:$B$777,R$119)+'СЕТ СН'!$I$9+СВЦЭМ!$D$10+'СЕТ СН'!$I$6-'СЕТ СН'!$I$19</f>
        <v>1285.9888783699998</v>
      </c>
      <c r="S121" s="37">
        <f>SUMIFS(СВЦЭМ!$C$34:$C$777,СВЦЭМ!$A$34:$A$777,$A121,СВЦЭМ!$B$34:$B$777,S$119)+'СЕТ СН'!$I$9+СВЦЭМ!$D$10+'СЕТ СН'!$I$6-'СЕТ СН'!$I$19</f>
        <v>1260.4374024799999</v>
      </c>
      <c r="T121" s="37">
        <f>SUMIFS(СВЦЭМ!$C$34:$C$777,СВЦЭМ!$A$34:$A$777,$A121,СВЦЭМ!$B$34:$B$777,T$119)+'СЕТ СН'!$I$9+СВЦЭМ!$D$10+'СЕТ СН'!$I$6-'СЕТ СН'!$I$19</f>
        <v>1255.3684233599997</v>
      </c>
      <c r="U121" s="37">
        <f>SUMIFS(СВЦЭМ!$C$34:$C$777,СВЦЭМ!$A$34:$A$777,$A121,СВЦЭМ!$B$34:$B$777,U$119)+'СЕТ СН'!$I$9+СВЦЭМ!$D$10+'СЕТ СН'!$I$6-'СЕТ СН'!$I$19</f>
        <v>1248.9868555899998</v>
      </c>
      <c r="V121" s="37">
        <f>SUMIFS(СВЦЭМ!$C$34:$C$777,СВЦЭМ!$A$34:$A$777,$A121,СВЦЭМ!$B$34:$B$777,V$119)+'СЕТ СН'!$I$9+СВЦЭМ!$D$10+'СЕТ СН'!$I$6-'СЕТ СН'!$I$19</f>
        <v>1249.4878501899998</v>
      </c>
      <c r="W121" s="37">
        <f>SUMIFS(СВЦЭМ!$C$34:$C$777,СВЦЭМ!$A$34:$A$777,$A121,СВЦЭМ!$B$34:$B$777,W$119)+'СЕТ СН'!$I$9+СВЦЭМ!$D$10+'СЕТ СН'!$I$6-'СЕТ СН'!$I$19</f>
        <v>1305.9378698199998</v>
      </c>
      <c r="X121" s="37">
        <f>SUMIFS(СВЦЭМ!$C$34:$C$777,СВЦЭМ!$A$34:$A$777,$A121,СВЦЭМ!$B$34:$B$777,X$119)+'СЕТ СН'!$I$9+СВЦЭМ!$D$10+'СЕТ СН'!$I$6-'СЕТ СН'!$I$19</f>
        <v>1399.1161398099998</v>
      </c>
      <c r="Y121" s="37">
        <f>SUMIFS(СВЦЭМ!$C$34:$C$777,СВЦЭМ!$A$34:$A$777,$A121,СВЦЭМ!$B$34:$B$777,Y$119)+'СЕТ СН'!$I$9+СВЦЭМ!$D$10+'СЕТ СН'!$I$6-'СЕТ СН'!$I$19</f>
        <v>1473.3918413400002</v>
      </c>
    </row>
    <row r="122" spans="1:27" ht="15.75" x14ac:dyDescent="0.2">
      <c r="A122" s="36">
        <f t="shared" ref="A122:A150" si="3">A121+1</f>
        <v>43103</v>
      </c>
      <c r="B122" s="37">
        <f>SUMIFS(СВЦЭМ!$C$34:$C$777,СВЦЭМ!$A$34:$A$777,$A122,СВЦЭМ!$B$34:$B$777,B$119)+'СЕТ СН'!$I$9+СВЦЭМ!$D$10+'СЕТ СН'!$I$6-'СЕТ СН'!$I$19</f>
        <v>1461.1843189699998</v>
      </c>
      <c r="C122" s="37">
        <f>SUMIFS(СВЦЭМ!$C$34:$C$777,СВЦЭМ!$A$34:$A$777,$A122,СВЦЭМ!$B$34:$B$777,C$119)+'СЕТ СН'!$I$9+СВЦЭМ!$D$10+'СЕТ СН'!$I$6-'СЕТ СН'!$I$19</f>
        <v>1499.6454698299999</v>
      </c>
      <c r="D122" s="37">
        <f>SUMIFS(СВЦЭМ!$C$34:$C$777,СВЦЭМ!$A$34:$A$777,$A122,СВЦЭМ!$B$34:$B$777,D$119)+'СЕТ СН'!$I$9+СВЦЭМ!$D$10+'СЕТ СН'!$I$6-'СЕТ СН'!$I$19</f>
        <v>1530.1117530699998</v>
      </c>
      <c r="E122" s="37">
        <f>SUMIFS(СВЦЭМ!$C$34:$C$777,СВЦЭМ!$A$34:$A$777,$A122,СВЦЭМ!$B$34:$B$777,E$119)+'СЕТ СН'!$I$9+СВЦЭМ!$D$10+'СЕТ СН'!$I$6-'СЕТ СН'!$I$19</f>
        <v>1540.5896912599997</v>
      </c>
      <c r="F122" s="37">
        <f>SUMIFS(СВЦЭМ!$C$34:$C$777,СВЦЭМ!$A$34:$A$777,$A122,СВЦЭМ!$B$34:$B$777,F$119)+'СЕТ СН'!$I$9+СВЦЭМ!$D$10+'СЕТ СН'!$I$6-'СЕТ СН'!$I$19</f>
        <v>1538.2323796799997</v>
      </c>
      <c r="G122" s="37">
        <f>SUMIFS(СВЦЭМ!$C$34:$C$777,СВЦЭМ!$A$34:$A$777,$A122,СВЦЭМ!$B$34:$B$777,G$119)+'СЕТ СН'!$I$9+СВЦЭМ!$D$10+'СЕТ СН'!$I$6-'СЕТ СН'!$I$19</f>
        <v>1538.0406134299997</v>
      </c>
      <c r="H122" s="37">
        <f>SUMIFS(СВЦЭМ!$C$34:$C$777,СВЦЭМ!$A$34:$A$777,$A122,СВЦЭМ!$B$34:$B$777,H$119)+'СЕТ СН'!$I$9+СВЦЭМ!$D$10+'СЕТ СН'!$I$6-'СЕТ СН'!$I$19</f>
        <v>1534.3535670400001</v>
      </c>
      <c r="I122" s="37">
        <f>SUMIFS(СВЦЭМ!$C$34:$C$777,СВЦЭМ!$A$34:$A$777,$A122,СВЦЭМ!$B$34:$B$777,I$119)+'СЕТ СН'!$I$9+СВЦЭМ!$D$10+'СЕТ СН'!$I$6-'СЕТ СН'!$I$19</f>
        <v>1516.66179453</v>
      </c>
      <c r="J122" s="37">
        <f>SUMIFS(СВЦЭМ!$C$34:$C$777,СВЦЭМ!$A$34:$A$777,$A122,СВЦЭМ!$B$34:$B$777,J$119)+'СЕТ СН'!$I$9+СВЦЭМ!$D$10+'СЕТ СН'!$I$6-'СЕТ СН'!$I$19</f>
        <v>1460.3125047999997</v>
      </c>
      <c r="K122" s="37">
        <f>SUMIFS(СВЦЭМ!$C$34:$C$777,СВЦЭМ!$A$34:$A$777,$A122,СВЦЭМ!$B$34:$B$777,K$119)+'СЕТ СН'!$I$9+СВЦЭМ!$D$10+'СЕТ СН'!$I$6-'СЕТ СН'!$I$19</f>
        <v>1383.64550508</v>
      </c>
      <c r="L122" s="37">
        <f>SUMIFS(СВЦЭМ!$C$34:$C$777,СВЦЭМ!$A$34:$A$777,$A122,СВЦЭМ!$B$34:$B$777,L$119)+'СЕТ СН'!$I$9+СВЦЭМ!$D$10+'СЕТ СН'!$I$6-'СЕТ СН'!$I$19</f>
        <v>1336.7206220200001</v>
      </c>
      <c r="M122" s="37">
        <f>SUMIFS(СВЦЭМ!$C$34:$C$777,СВЦЭМ!$A$34:$A$777,$A122,СВЦЭМ!$B$34:$B$777,M$119)+'СЕТ СН'!$I$9+СВЦЭМ!$D$10+'СЕТ СН'!$I$6-'СЕТ СН'!$I$19</f>
        <v>1321.2951221999997</v>
      </c>
      <c r="N122" s="37">
        <f>SUMIFS(СВЦЭМ!$C$34:$C$777,СВЦЭМ!$A$34:$A$777,$A122,СВЦЭМ!$B$34:$B$777,N$119)+'СЕТ СН'!$I$9+СВЦЭМ!$D$10+'СЕТ СН'!$I$6-'СЕТ СН'!$I$19</f>
        <v>1324.02462547</v>
      </c>
      <c r="O122" s="37">
        <f>SUMIFS(СВЦЭМ!$C$34:$C$777,СВЦЭМ!$A$34:$A$777,$A122,СВЦЭМ!$B$34:$B$777,O$119)+'СЕТ СН'!$I$9+СВЦЭМ!$D$10+'СЕТ СН'!$I$6-'СЕТ СН'!$I$19</f>
        <v>1338.8327094699998</v>
      </c>
      <c r="P122" s="37">
        <f>SUMIFS(СВЦЭМ!$C$34:$C$777,СВЦЭМ!$A$34:$A$777,$A122,СВЦЭМ!$B$34:$B$777,P$119)+'СЕТ СН'!$I$9+СВЦЭМ!$D$10+'СЕТ СН'!$I$6-'СЕТ СН'!$I$19</f>
        <v>1359.7786808899996</v>
      </c>
      <c r="Q122" s="37">
        <f>SUMIFS(СВЦЭМ!$C$34:$C$777,СВЦЭМ!$A$34:$A$777,$A122,СВЦЭМ!$B$34:$B$777,Q$119)+'СЕТ СН'!$I$9+СВЦЭМ!$D$10+'СЕТ СН'!$I$6-'СЕТ СН'!$I$19</f>
        <v>1368.8058942499997</v>
      </c>
      <c r="R122" s="37">
        <f>SUMIFS(СВЦЭМ!$C$34:$C$777,СВЦЭМ!$A$34:$A$777,$A122,СВЦЭМ!$B$34:$B$777,R$119)+'СЕТ СН'!$I$9+СВЦЭМ!$D$10+'СЕТ СН'!$I$6-'СЕТ СН'!$I$19</f>
        <v>1372.4136641499995</v>
      </c>
      <c r="S122" s="37">
        <f>SUMIFS(СВЦЭМ!$C$34:$C$777,СВЦЭМ!$A$34:$A$777,$A122,СВЦЭМ!$B$34:$B$777,S$119)+'СЕТ СН'!$I$9+СВЦЭМ!$D$10+'СЕТ СН'!$I$6-'СЕТ СН'!$I$19</f>
        <v>1340.4645712299998</v>
      </c>
      <c r="T122" s="37">
        <f>SUMIFS(СВЦЭМ!$C$34:$C$777,СВЦЭМ!$A$34:$A$777,$A122,СВЦЭМ!$B$34:$B$777,T$119)+'СЕТ СН'!$I$9+СВЦЭМ!$D$10+'СЕТ СН'!$I$6-'СЕТ СН'!$I$19</f>
        <v>1298.7746984099999</v>
      </c>
      <c r="U122" s="37">
        <f>SUMIFS(СВЦЭМ!$C$34:$C$777,СВЦЭМ!$A$34:$A$777,$A122,СВЦЭМ!$B$34:$B$777,U$119)+'СЕТ СН'!$I$9+СВЦЭМ!$D$10+'СЕТ СН'!$I$6-'СЕТ СН'!$I$19</f>
        <v>1299.1113278499997</v>
      </c>
      <c r="V122" s="37">
        <f>SUMIFS(СВЦЭМ!$C$34:$C$777,СВЦЭМ!$A$34:$A$777,$A122,СВЦЭМ!$B$34:$B$777,V$119)+'СЕТ СН'!$I$9+СВЦЭМ!$D$10+'СЕТ СН'!$I$6-'СЕТ СН'!$I$19</f>
        <v>1305.0350700999998</v>
      </c>
      <c r="W122" s="37">
        <f>SUMIFS(СВЦЭМ!$C$34:$C$777,СВЦЭМ!$A$34:$A$777,$A122,СВЦЭМ!$B$34:$B$777,W$119)+'СЕТ СН'!$I$9+СВЦЭМ!$D$10+'СЕТ СН'!$I$6-'СЕТ СН'!$I$19</f>
        <v>1350.9958341799997</v>
      </c>
      <c r="X122" s="37">
        <f>SUMIFS(СВЦЭМ!$C$34:$C$777,СВЦЭМ!$A$34:$A$777,$A122,СВЦЭМ!$B$34:$B$777,X$119)+'СЕТ СН'!$I$9+СВЦЭМ!$D$10+'СЕТ СН'!$I$6-'СЕТ СН'!$I$19</f>
        <v>1375.8588252899995</v>
      </c>
      <c r="Y122" s="37">
        <f>SUMIFS(СВЦЭМ!$C$34:$C$777,СВЦЭМ!$A$34:$A$777,$A122,СВЦЭМ!$B$34:$B$777,Y$119)+'СЕТ СН'!$I$9+СВЦЭМ!$D$10+'СЕТ СН'!$I$6-'СЕТ СН'!$I$19</f>
        <v>1439.71175842</v>
      </c>
    </row>
    <row r="123" spans="1:27" ht="15.75" x14ac:dyDescent="0.2">
      <c r="A123" s="36">
        <f t="shared" si="3"/>
        <v>43104</v>
      </c>
      <c r="B123" s="37">
        <f>SUMIFS(СВЦЭМ!$C$34:$C$777,СВЦЭМ!$A$34:$A$777,$A123,СВЦЭМ!$B$34:$B$777,B$119)+'СЕТ СН'!$I$9+СВЦЭМ!$D$10+'СЕТ СН'!$I$6-'СЕТ СН'!$I$19</f>
        <v>1522.5514921399995</v>
      </c>
      <c r="C123" s="37">
        <f>SUMIFS(СВЦЭМ!$C$34:$C$777,СВЦЭМ!$A$34:$A$777,$A123,СВЦЭМ!$B$34:$B$777,C$119)+'СЕТ СН'!$I$9+СВЦЭМ!$D$10+'СЕТ СН'!$I$6-'СЕТ СН'!$I$19</f>
        <v>1549.6090066699994</v>
      </c>
      <c r="D123" s="37">
        <f>SUMIFS(СВЦЭМ!$C$34:$C$777,СВЦЭМ!$A$34:$A$777,$A123,СВЦЭМ!$B$34:$B$777,D$119)+'СЕТ СН'!$I$9+СВЦЭМ!$D$10+'СЕТ СН'!$I$6-'СЕТ СН'!$I$19</f>
        <v>1564.0539843599995</v>
      </c>
      <c r="E123" s="37">
        <f>SUMIFS(СВЦЭМ!$C$34:$C$777,СВЦЭМ!$A$34:$A$777,$A123,СВЦЭМ!$B$34:$B$777,E$119)+'СЕТ СН'!$I$9+СВЦЭМ!$D$10+'СЕТ СН'!$I$6-'СЕТ СН'!$I$19</f>
        <v>1561.5455794799996</v>
      </c>
      <c r="F123" s="37">
        <f>SUMIFS(СВЦЭМ!$C$34:$C$777,СВЦЭМ!$A$34:$A$777,$A123,СВЦЭМ!$B$34:$B$777,F$119)+'СЕТ СН'!$I$9+СВЦЭМ!$D$10+'СЕТ СН'!$I$6-'СЕТ СН'!$I$19</f>
        <v>1561.5907259999999</v>
      </c>
      <c r="G123" s="37">
        <f>SUMIFS(СВЦЭМ!$C$34:$C$777,СВЦЭМ!$A$34:$A$777,$A123,СВЦЭМ!$B$34:$B$777,G$119)+'СЕТ СН'!$I$9+СВЦЭМ!$D$10+'СЕТ СН'!$I$6-'СЕТ СН'!$I$19</f>
        <v>1564.3639303499999</v>
      </c>
      <c r="H123" s="37">
        <f>SUMIFS(СВЦЭМ!$C$34:$C$777,СВЦЭМ!$A$34:$A$777,$A123,СВЦЭМ!$B$34:$B$777,H$119)+'СЕТ СН'!$I$9+СВЦЭМ!$D$10+'СЕТ СН'!$I$6-'СЕТ СН'!$I$19</f>
        <v>1566.1509345199997</v>
      </c>
      <c r="I123" s="37">
        <f>SUMIFS(СВЦЭМ!$C$34:$C$777,СВЦЭМ!$A$34:$A$777,$A123,СВЦЭМ!$B$34:$B$777,I$119)+'СЕТ СН'!$I$9+СВЦЭМ!$D$10+'СЕТ СН'!$I$6-'СЕТ СН'!$I$19</f>
        <v>1555.7811605699994</v>
      </c>
      <c r="J123" s="37">
        <f>SUMIFS(СВЦЭМ!$C$34:$C$777,СВЦЭМ!$A$34:$A$777,$A123,СВЦЭМ!$B$34:$B$777,J$119)+'СЕТ СН'!$I$9+СВЦЭМ!$D$10+'СЕТ СН'!$I$6-'СЕТ СН'!$I$19</f>
        <v>1479.5243865899997</v>
      </c>
      <c r="K123" s="37">
        <f>SUMIFS(СВЦЭМ!$C$34:$C$777,СВЦЭМ!$A$34:$A$777,$A123,СВЦЭМ!$B$34:$B$777,K$119)+'СЕТ СН'!$I$9+СВЦЭМ!$D$10+'СЕТ СН'!$I$6-'СЕТ СН'!$I$19</f>
        <v>1378.3680093299995</v>
      </c>
      <c r="L123" s="37">
        <f>SUMIFS(СВЦЭМ!$C$34:$C$777,СВЦЭМ!$A$34:$A$777,$A123,СВЦЭМ!$B$34:$B$777,L$119)+'СЕТ СН'!$I$9+СВЦЭМ!$D$10+'СЕТ СН'!$I$6-'СЕТ СН'!$I$19</f>
        <v>1281.1848306699999</v>
      </c>
      <c r="M123" s="37">
        <f>SUMIFS(СВЦЭМ!$C$34:$C$777,СВЦЭМ!$A$34:$A$777,$A123,СВЦЭМ!$B$34:$B$777,M$119)+'СЕТ СН'!$I$9+СВЦЭМ!$D$10+'СЕТ СН'!$I$6-'СЕТ СН'!$I$19</f>
        <v>1262.67942765</v>
      </c>
      <c r="N123" s="37">
        <f>SUMIFS(СВЦЭМ!$C$34:$C$777,СВЦЭМ!$A$34:$A$777,$A123,СВЦЭМ!$B$34:$B$777,N$119)+'СЕТ СН'!$I$9+СВЦЭМ!$D$10+'СЕТ СН'!$I$6-'СЕТ СН'!$I$19</f>
        <v>1270.03683598</v>
      </c>
      <c r="O123" s="37">
        <f>SUMIFS(СВЦЭМ!$C$34:$C$777,СВЦЭМ!$A$34:$A$777,$A123,СВЦЭМ!$B$34:$B$777,O$119)+'СЕТ СН'!$I$9+СВЦЭМ!$D$10+'СЕТ СН'!$I$6-'СЕТ СН'!$I$19</f>
        <v>1289.20434978</v>
      </c>
      <c r="P123" s="37">
        <f>SUMIFS(СВЦЭМ!$C$34:$C$777,СВЦЭМ!$A$34:$A$777,$A123,СВЦЭМ!$B$34:$B$777,P$119)+'СЕТ СН'!$I$9+СВЦЭМ!$D$10+'СЕТ СН'!$I$6-'СЕТ СН'!$I$19</f>
        <v>1305.4013400700001</v>
      </c>
      <c r="Q123" s="37">
        <f>SUMIFS(СВЦЭМ!$C$34:$C$777,СВЦЭМ!$A$34:$A$777,$A123,СВЦЭМ!$B$34:$B$777,Q$119)+'СЕТ СН'!$I$9+СВЦЭМ!$D$10+'СЕТ СН'!$I$6-'СЕТ СН'!$I$19</f>
        <v>1308.8076146599997</v>
      </c>
      <c r="R123" s="37">
        <f>SUMIFS(СВЦЭМ!$C$34:$C$777,СВЦЭМ!$A$34:$A$777,$A123,СВЦЭМ!$B$34:$B$777,R$119)+'СЕТ СН'!$I$9+СВЦЭМ!$D$10+'СЕТ СН'!$I$6-'СЕТ СН'!$I$19</f>
        <v>1307.5807734099999</v>
      </c>
      <c r="S123" s="37">
        <f>SUMIFS(СВЦЭМ!$C$34:$C$777,СВЦЭМ!$A$34:$A$777,$A123,СВЦЭМ!$B$34:$B$777,S$119)+'СЕТ СН'!$I$9+СВЦЭМ!$D$10+'СЕТ СН'!$I$6-'СЕТ СН'!$I$19</f>
        <v>1274.92853281</v>
      </c>
      <c r="T123" s="37">
        <f>SUMIFS(СВЦЭМ!$C$34:$C$777,СВЦЭМ!$A$34:$A$777,$A123,СВЦЭМ!$B$34:$B$777,T$119)+'СЕТ СН'!$I$9+СВЦЭМ!$D$10+'СЕТ СН'!$I$6-'СЕТ СН'!$I$19</f>
        <v>1265.9802195699999</v>
      </c>
      <c r="U123" s="37">
        <f>SUMIFS(СВЦЭМ!$C$34:$C$777,СВЦЭМ!$A$34:$A$777,$A123,СВЦЭМ!$B$34:$B$777,U$119)+'СЕТ СН'!$I$9+СВЦЭМ!$D$10+'СЕТ СН'!$I$6-'СЕТ СН'!$I$19</f>
        <v>1261.6637207599997</v>
      </c>
      <c r="V123" s="37">
        <f>SUMIFS(СВЦЭМ!$C$34:$C$777,СВЦЭМ!$A$34:$A$777,$A123,СВЦЭМ!$B$34:$B$777,V$119)+'СЕТ СН'!$I$9+СВЦЭМ!$D$10+'СЕТ СН'!$I$6-'СЕТ СН'!$I$19</f>
        <v>1266.1944148999996</v>
      </c>
      <c r="W123" s="37">
        <f>SUMIFS(СВЦЭМ!$C$34:$C$777,СВЦЭМ!$A$34:$A$777,$A123,СВЦЭМ!$B$34:$B$777,W$119)+'СЕТ СН'!$I$9+СВЦЭМ!$D$10+'СЕТ СН'!$I$6-'СЕТ СН'!$I$19</f>
        <v>1332.3218638200001</v>
      </c>
      <c r="X123" s="37">
        <f>SUMIFS(СВЦЭМ!$C$34:$C$777,СВЦЭМ!$A$34:$A$777,$A123,СВЦЭМ!$B$34:$B$777,X$119)+'СЕТ СН'!$I$9+СВЦЭМ!$D$10+'СЕТ СН'!$I$6-'СЕТ СН'!$I$19</f>
        <v>1414.7419712999995</v>
      </c>
      <c r="Y123" s="37">
        <f>SUMIFS(СВЦЭМ!$C$34:$C$777,СВЦЭМ!$A$34:$A$777,$A123,СВЦЭМ!$B$34:$B$777,Y$119)+'СЕТ СН'!$I$9+СВЦЭМ!$D$10+'СЕТ СН'!$I$6-'СЕТ СН'!$I$19</f>
        <v>1457.6236942399996</v>
      </c>
    </row>
    <row r="124" spans="1:27" ht="15.75" x14ac:dyDescent="0.2">
      <c r="A124" s="36">
        <f t="shared" si="3"/>
        <v>43105</v>
      </c>
      <c r="B124" s="37">
        <f>SUMIFS(СВЦЭМ!$C$34:$C$777,СВЦЭМ!$A$34:$A$777,$A124,СВЦЭМ!$B$34:$B$777,B$119)+'СЕТ СН'!$I$9+СВЦЭМ!$D$10+'СЕТ СН'!$I$6-'СЕТ СН'!$I$19</f>
        <v>1527.1476556599996</v>
      </c>
      <c r="C124" s="37">
        <f>SUMIFS(СВЦЭМ!$C$34:$C$777,СВЦЭМ!$A$34:$A$777,$A124,СВЦЭМ!$B$34:$B$777,C$119)+'СЕТ СН'!$I$9+СВЦЭМ!$D$10+'СЕТ СН'!$I$6-'СЕТ СН'!$I$19</f>
        <v>1556.6427261599997</v>
      </c>
      <c r="D124" s="37">
        <f>SUMIFS(СВЦЭМ!$C$34:$C$777,СВЦЭМ!$A$34:$A$777,$A124,СВЦЭМ!$B$34:$B$777,D$119)+'СЕТ СН'!$I$9+СВЦЭМ!$D$10+'СЕТ СН'!$I$6-'СЕТ СН'!$I$19</f>
        <v>1627.3383550200001</v>
      </c>
      <c r="E124" s="37">
        <f>SUMIFS(СВЦЭМ!$C$34:$C$777,СВЦЭМ!$A$34:$A$777,$A124,СВЦЭМ!$B$34:$B$777,E$119)+'СЕТ СН'!$I$9+СВЦЭМ!$D$10+'СЕТ СН'!$I$6-'СЕТ СН'!$I$19</f>
        <v>1641.9541008700003</v>
      </c>
      <c r="F124" s="37">
        <f>SUMIFS(СВЦЭМ!$C$34:$C$777,СВЦЭМ!$A$34:$A$777,$A124,СВЦЭМ!$B$34:$B$777,F$119)+'СЕТ СН'!$I$9+СВЦЭМ!$D$10+'СЕТ СН'!$I$6-'СЕТ СН'!$I$19</f>
        <v>1646.4114098999994</v>
      </c>
      <c r="G124" s="37">
        <f>SUMIFS(СВЦЭМ!$C$34:$C$777,СВЦЭМ!$A$34:$A$777,$A124,СВЦЭМ!$B$34:$B$777,G$119)+'СЕТ СН'!$I$9+СВЦЭМ!$D$10+'СЕТ СН'!$I$6-'СЕТ СН'!$I$19</f>
        <v>1639.9810541299998</v>
      </c>
      <c r="H124" s="37">
        <f>SUMIFS(СВЦЭМ!$C$34:$C$777,СВЦЭМ!$A$34:$A$777,$A124,СВЦЭМ!$B$34:$B$777,H$119)+'СЕТ СН'!$I$9+СВЦЭМ!$D$10+'СЕТ СН'!$I$6-'СЕТ СН'!$I$19</f>
        <v>1625.7104614099994</v>
      </c>
      <c r="I124" s="37">
        <f>SUMIFS(СВЦЭМ!$C$34:$C$777,СВЦЭМ!$A$34:$A$777,$A124,СВЦЭМ!$B$34:$B$777,I$119)+'СЕТ СН'!$I$9+СВЦЭМ!$D$10+'СЕТ СН'!$I$6-'СЕТ СН'!$I$19</f>
        <v>1570.58427678</v>
      </c>
      <c r="J124" s="37">
        <f>SUMIFS(СВЦЭМ!$C$34:$C$777,СВЦЭМ!$A$34:$A$777,$A124,СВЦЭМ!$B$34:$B$777,J$119)+'СЕТ СН'!$I$9+СВЦЭМ!$D$10+'СЕТ СН'!$I$6-'СЕТ СН'!$I$19</f>
        <v>1502.3960405599996</v>
      </c>
      <c r="K124" s="37">
        <f>SUMIFS(СВЦЭМ!$C$34:$C$777,СВЦЭМ!$A$34:$A$777,$A124,СВЦЭМ!$B$34:$B$777,K$119)+'СЕТ СН'!$I$9+СВЦЭМ!$D$10+'СЕТ СН'!$I$6-'СЕТ СН'!$I$19</f>
        <v>1396.1663660199997</v>
      </c>
      <c r="L124" s="37">
        <f>SUMIFS(СВЦЭМ!$C$34:$C$777,СВЦЭМ!$A$34:$A$777,$A124,СВЦЭМ!$B$34:$B$777,L$119)+'СЕТ СН'!$I$9+СВЦЭМ!$D$10+'СЕТ СН'!$I$6-'СЕТ СН'!$I$19</f>
        <v>1287.7002237900001</v>
      </c>
      <c r="M124" s="37">
        <f>SUMIFS(СВЦЭМ!$C$34:$C$777,СВЦЭМ!$A$34:$A$777,$A124,СВЦЭМ!$B$34:$B$777,M$119)+'СЕТ СН'!$I$9+СВЦЭМ!$D$10+'СЕТ СН'!$I$6-'СЕТ СН'!$I$19</f>
        <v>1259.9091327599999</v>
      </c>
      <c r="N124" s="37">
        <f>SUMIFS(СВЦЭМ!$C$34:$C$777,СВЦЭМ!$A$34:$A$777,$A124,СВЦЭМ!$B$34:$B$777,N$119)+'СЕТ СН'!$I$9+СВЦЭМ!$D$10+'СЕТ СН'!$I$6-'СЕТ СН'!$I$19</f>
        <v>1266.7299514000001</v>
      </c>
      <c r="O124" s="37">
        <f>SUMIFS(СВЦЭМ!$C$34:$C$777,СВЦЭМ!$A$34:$A$777,$A124,СВЦЭМ!$B$34:$B$777,O$119)+'СЕТ СН'!$I$9+СВЦЭМ!$D$10+'СЕТ СН'!$I$6-'СЕТ СН'!$I$19</f>
        <v>1280.48281894</v>
      </c>
      <c r="P124" s="37">
        <f>SUMIFS(СВЦЭМ!$C$34:$C$777,СВЦЭМ!$A$34:$A$777,$A124,СВЦЭМ!$B$34:$B$777,P$119)+'СЕТ СН'!$I$9+СВЦЭМ!$D$10+'СЕТ СН'!$I$6-'СЕТ СН'!$I$19</f>
        <v>1291.9303285399997</v>
      </c>
      <c r="Q124" s="37">
        <f>SUMIFS(СВЦЭМ!$C$34:$C$777,СВЦЭМ!$A$34:$A$777,$A124,СВЦЭМ!$B$34:$B$777,Q$119)+'СЕТ СН'!$I$9+СВЦЭМ!$D$10+'СЕТ СН'!$I$6-'СЕТ СН'!$I$19</f>
        <v>1307.8096094499997</v>
      </c>
      <c r="R124" s="37">
        <f>SUMIFS(СВЦЭМ!$C$34:$C$777,СВЦЭМ!$A$34:$A$777,$A124,СВЦЭМ!$B$34:$B$777,R$119)+'СЕТ СН'!$I$9+СВЦЭМ!$D$10+'СЕТ СН'!$I$6-'СЕТ СН'!$I$19</f>
        <v>1318.4573207199996</v>
      </c>
      <c r="S124" s="37">
        <f>SUMIFS(СВЦЭМ!$C$34:$C$777,СВЦЭМ!$A$34:$A$777,$A124,СВЦЭМ!$B$34:$B$777,S$119)+'СЕТ СН'!$I$9+СВЦЭМ!$D$10+'СЕТ СН'!$I$6-'СЕТ СН'!$I$19</f>
        <v>1295.68175165</v>
      </c>
      <c r="T124" s="37">
        <f>SUMIFS(СВЦЭМ!$C$34:$C$777,СВЦЭМ!$A$34:$A$777,$A124,СВЦЭМ!$B$34:$B$777,T$119)+'СЕТ СН'!$I$9+СВЦЭМ!$D$10+'СЕТ СН'!$I$6-'СЕТ СН'!$I$19</f>
        <v>1268.90036276</v>
      </c>
      <c r="U124" s="37">
        <f>SUMIFS(СВЦЭМ!$C$34:$C$777,СВЦЭМ!$A$34:$A$777,$A124,СВЦЭМ!$B$34:$B$777,U$119)+'СЕТ СН'!$I$9+СВЦЭМ!$D$10+'СЕТ СН'!$I$6-'СЕТ СН'!$I$19</f>
        <v>1268.3746236299999</v>
      </c>
      <c r="V124" s="37">
        <f>SUMIFS(СВЦЭМ!$C$34:$C$777,СВЦЭМ!$A$34:$A$777,$A124,СВЦЭМ!$B$34:$B$777,V$119)+'СЕТ СН'!$I$9+СВЦЭМ!$D$10+'СЕТ СН'!$I$6-'СЕТ СН'!$I$19</f>
        <v>1283.1939669799999</v>
      </c>
      <c r="W124" s="37">
        <f>SUMIFS(СВЦЭМ!$C$34:$C$777,СВЦЭМ!$A$34:$A$777,$A124,СВЦЭМ!$B$34:$B$777,W$119)+'СЕТ СН'!$I$9+СВЦЭМ!$D$10+'СЕТ СН'!$I$6-'СЕТ СН'!$I$19</f>
        <v>1349.2870071299999</v>
      </c>
      <c r="X124" s="37">
        <f>SUMIFS(СВЦЭМ!$C$34:$C$777,СВЦЭМ!$A$34:$A$777,$A124,СВЦЭМ!$B$34:$B$777,X$119)+'СЕТ СН'!$I$9+СВЦЭМ!$D$10+'СЕТ СН'!$I$6-'СЕТ СН'!$I$19</f>
        <v>1433.2403810999999</v>
      </c>
      <c r="Y124" s="37">
        <f>SUMIFS(СВЦЭМ!$C$34:$C$777,СВЦЭМ!$A$34:$A$777,$A124,СВЦЭМ!$B$34:$B$777,Y$119)+'СЕТ СН'!$I$9+СВЦЭМ!$D$10+'СЕТ СН'!$I$6-'СЕТ СН'!$I$19</f>
        <v>1506.14464232</v>
      </c>
    </row>
    <row r="125" spans="1:27" ht="15.75" x14ac:dyDescent="0.2">
      <c r="A125" s="36">
        <f t="shared" si="3"/>
        <v>43106</v>
      </c>
      <c r="B125" s="37">
        <f>SUMIFS(СВЦЭМ!$C$34:$C$777,СВЦЭМ!$A$34:$A$777,$A125,СВЦЭМ!$B$34:$B$777,B$119)+'СЕТ СН'!$I$9+СВЦЭМ!$D$10+'СЕТ СН'!$I$6-'СЕТ СН'!$I$19</f>
        <v>1558.5332675799996</v>
      </c>
      <c r="C125" s="37">
        <f>SUMIFS(СВЦЭМ!$C$34:$C$777,СВЦЭМ!$A$34:$A$777,$A125,СВЦЭМ!$B$34:$B$777,C$119)+'СЕТ СН'!$I$9+СВЦЭМ!$D$10+'СЕТ СН'!$I$6-'СЕТ СН'!$I$19</f>
        <v>1599.8378522500002</v>
      </c>
      <c r="D125" s="37">
        <f>SUMIFS(СВЦЭМ!$C$34:$C$777,СВЦЭМ!$A$34:$A$777,$A125,СВЦЭМ!$B$34:$B$777,D$119)+'СЕТ СН'!$I$9+СВЦЭМ!$D$10+'СЕТ СН'!$I$6-'СЕТ СН'!$I$19</f>
        <v>1647.18334198</v>
      </c>
      <c r="E125" s="37">
        <f>SUMIFS(СВЦЭМ!$C$34:$C$777,СВЦЭМ!$A$34:$A$777,$A125,СВЦЭМ!$B$34:$B$777,E$119)+'СЕТ СН'!$I$9+СВЦЭМ!$D$10+'СЕТ СН'!$I$6-'СЕТ СН'!$I$19</f>
        <v>1656.8929738900001</v>
      </c>
      <c r="F125" s="37">
        <f>SUMIFS(СВЦЭМ!$C$34:$C$777,СВЦЭМ!$A$34:$A$777,$A125,СВЦЭМ!$B$34:$B$777,F$119)+'СЕТ СН'!$I$9+СВЦЭМ!$D$10+'СЕТ СН'!$I$6-'СЕТ СН'!$I$19</f>
        <v>1657.7456635200001</v>
      </c>
      <c r="G125" s="37">
        <f>SUMIFS(СВЦЭМ!$C$34:$C$777,СВЦЭМ!$A$34:$A$777,$A125,СВЦЭМ!$B$34:$B$777,G$119)+'СЕТ СН'!$I$9+СВЦЭМ!$D$10+'СЕТ СН'!$I$6-'СЕТ СН'!$I$19</f>
        <v>1652.2590197099994</v>
      </c>
      <c r="H125" s="37">
        <f>SUMIFS(СВЦЭМ!$C$34:$C$777,СВЦЭМ!$A$34:$A$777,$A125,СВЦЭМ!$B$34:$B$777,H$119)+'СЕТ СН'!$I$9+СВЦЭМ!$D$10+'СЕТ СН'!$I$6-'СЕТ СН'!$I$19</f>
        <v>1630.7544557300002</v>
      </c>
      <c r="I125" s="37">
        <f>SUMIFS(СВЦЭМ!$C$34:$C$777,СВЦЭМ!$A$34:$A$777,$A125,СВЦЭМ!$B$34:$B$777,I$119)+'СЕТ СН'!$I$9+СВЦЭМ!$D$10+'СЕТ СН'!$I$6-'СЕТ СН'!$I$19</f>
        <v>1571.7348135099996</v>
      </c>
      <c r="J125" s="37">
        <f>SUMIFS(СВЦЭМ!$C$34:$C$777,СВЦЭМ!$A$34:$A$777,$A125,СВЦЭМ!$B$34:$B$777,J$119)+'СЕТ СН'!$I$9+СВЦЭМ!$D$10+'СЕТ СН'!$I$6-'СЕТ СН'!$I$19</f>
        <v>1504.6228851499995</v>
      </c>
      <c r="K125" s="37">
        <f>SUMIFS(СВЦЭМ!$C$34:$C$777,СВЦЭМ!$A$34:$A$777,$A125,СВЦЭМ!$B$34:$B$777,K$119)+'СЕТ СН'!$I$9+СВЦЭМ!$D$10+'СЕТ СН'!$I$6-'СЕТ СН'!$I$19</f>
        <v>1398.9369014499998</v>
      </c>
      <c r="L125" s="37">
        <f>SUMIFS(СВЦЭМ!$C$34:$C$777,СВЦЭМ!$A$34:$A$777,$A125,СВЦЭМ!$B$34:$B$777,L$119)+'СЕТ СН'!$I$9+СВЦЭМ!$D$10+'СЕТ СН'!$I$6-'СЕТ СН'!$I$19</f>
        <v>1290.9997177399996</v>
      </c>
      <c r="M125" s="37">
        <f>SUMIFS(СВЦЭМ!$C$34:$C$777,СВЦЭМ!$A$34:$A$777,$A125,СВЦЭМ!$B$34:$B$777,M$119)+'СЕТ СН'!$I$9+СВЦЭМ!$D$10+'СЕТ СН'!$I$6-'СЕТ СН'!$I$19</f>
        <v>1271.8636553599999</v>
      </c>
      <c r="N125" s="37">
        <f>SUMIFS(СВЦЭМ!$C$34:$C$777,СВЦЭМ!$A$34:$A$777,$A125,СВЦЭМ!$B$34:$B$777,N$119)+'СЕТ СН'!$I$9+СВЦЭМ!$D$10+'СЕТ СН'!$I$6-'СЕТ СН'!$I$19</f>
        <v>1284.0065772399998</v>
      </c>
      <c r="O125" s="37">
        <f>SUMIFS(СВЦЭМ!$C$34:$C$777,СВЦЭМ!$A$34:$A$777,$A125,СВЦЭМ!$B$34:$B$777,O$119)+'СЕТ СН'!$I$9+СВЦЭМ!$D$10+'СЕТ СН'!$I$6-'СЕТ СН'!$I$19</f>
        <v>1295.6701420699997</v>
      </c>
      <c r="P125" s="37">
        <f>SUMIFS(СВЦЭМ!$C$34:$C$777,СВЦЭМ!$A$34:$A$777,$A125,СВЦЭМ!$B$34:$B$777,P$119)+'СЕТ СН'!$I$9+СВЦЭМ!$D$10+'СЕТ СН'!$I$6-'СЕТ СН'!$I$19</f>
        <v>1316.0384835199998</v>
      </c>
      <c r="Q125" s="37">
        <f>SUMIFS(СВЦЭМ!$C$34:$C$777,СВЦЭМ!$A$34:$A$777,$A125,СВЦЭМ!$B$34:$B$777,Q$119)+'СЕТ СН'!$I$9+СВЦЭМ!$D$10+'СЕТ СН'!$I$6-'СЕТ СН'!$I$19</f>
        <v>1324.7877933</v>
      </c>
      <c r="R125" s="37">
        <f>SUMIFS(СВЦЭМ!$C$34:$C$777,СВЦЭМ!$A$34:$A$777,$A125,СВЦЭМ!$B$34:$B$777,R$119)+'СЕТ СН'!$I$9+СВЦЭМ!$D$10+'СЕТ СН'!$I$6-'СЕТ СН'!$I$19</f>
        <v>1323.15819917</v>
      </c>
      <c r="S125" s="37">
        <f>SUMIFS(СВЦЭМ!$C$34:$C$777,СВЦЭМ!$A$34:$A$777,$A125,СВЦЭМ!$B$34:$B$777,S$119)+'СЕТ СН'!$I$9+СВЦЭМ!$D$10+'СЕТ СН'!$I$6-'СЕТ СН'!$I$19</f>
        <v>1294.8270339999999</v>
      </c>
      <c r="T125" s="37">
        <f>SUMIFS(СВЦЭМ!$C$34:$C$777,СВЦЭМ!$A$34:$A$777,$A125,СВЦЭМ!$B$34:$B$777,T$119)+'СЕТ СН'!$I$9+СВЦЭМ!$D$10+'СЕТ СН'!$I$6-'СЕТ СН'!$I$19</f>
        <v>1269.85922514</v>
      </c>
      <c r="U125" s="37">
        <f>SUMIFS(СВЦЭМ!$C$34:$C$777,СВЦЭМ!$A$34:$A$777,$A125,СВЦЭМ!$B$34:$B$777,U$119)+'СЕТ СН'!$I$9+СВЦЭМ!$D$10+'СЕТ СН'!$I$6-'СЕТ СН'!$I$19</f>
        <v>1271.0439552399998</v>
      </c>
      <c r="V125" s="37">
        <f>SUMIFS(СВЦЭМ!$C$34:$C$777,СВЦЭМ!$A$34:$A$777,$A125,СВЦЭМ!$B$34:$B$777,V$119)+'СЕТ СН'!$I$9+СВЦЭМ!$D$10+'СЕТ СН'!$I$6-'СЕТ СН'!$I$19</f>
        <v>1283.74853295</v>
      </c>
      <c r="W125" s="37">
        <f>SUMIFS(СВЦЭМ!$C$34:$C$777,СВЦЭМ!$A$34:$A$777,$A125,СВЦЭМ!$B$34:$B$777,W$119)+'СЕТ СН'!$I$9+СВЦЭМ!$D$10+'СЕТ СН'!$I$6-'СЕТ СН'!$I$19</f>
        <v>1351.1953660199997</v>
      </c>
      <c r="X125" s="37">
        <f>SUMIFS(СВЦЭМ!$C$34:$C$777,СВЦЭМ!$A$34:$A$777,$A125,СВЦЭМ!$B$34:$B$777,X$119)+'СЕТ СН'!$I$9+СВЦЭМ!$D$10+'СЕТ СН'!$I$6-'СЕТ СН'!$I$19</f>
        <v>1445.3172817599998</v>
      </c>
      <c r="Y125" s="37">
        <f>SUMIFS(СВЦЭМ!$C$34:$C$777,СВЦЭМ!$A$34:$A$777,$A125,СВЦЭМ!$B$34:$B$777,Y$119)+'СЕТ СН'!$I$9+СВЦЭМ!$D$10+'СЕТ СН'!$I$6-'СЕТ СН'!$I$19</f>
        <v>1515.0914598799995</v>
      </c>
    </row>
    <row r="126" spans="1:27" ht="15.75" x14ac:dyDescent="0.2">
      <c r="A126" s="36">
        <f t="shared" si="3"/>
        <v>43107</v>
      </c>
      <c r="B126" s="37">
        <f>SUMIFS(СВЦЭМ!$C$34:$C$777,СВЦЭМ!$A$34:$A$777,$A126,СВЦЭМ!$B$34:$B$777,B$119)+'СЕТ СН'!$I$9+СВЦЭМ!$D$10+'СЕТ СН'!$I$6-'СЕТ СН'!$I$19</f>
        <v>1544.3034677700002</v>
      </c>
      <c r="C126" s="37">
        <f>SUMIFS(СВЦЭМ!$C$34:$C$777,СВЦЭМ!$A$34:$A$777,$A126,СВЦЭМ!$B$34:$B$777,C$119)+'СЕТ СН'!$I$9+СВЦЭМ!$D$10+'СЕТ СН'!$I$6-'СЕТ СН'!$I$19</f>
        <v>1556.4775825800002</v>
      </c>
      <c r="D126" s="37">
        <f>SUMIFS(СВЦЭМ!$C$34:$C$777,СВЦЭМ!$A$34:$A$777,$A126,СВЦЭМ!$B$34:$B$777,D$119)+'СЕТ СН'!$I$9+СВЦЭМ!$D$10+'СЕТ СН'!$I$6-'СЕТ СН'!$I$19</f>
        <v>1614.1894121499995</v>
      </c>
      <c r="E126" s="37">
        <f>SUMIFS(СВЦЭМ!$C$34:$C$777,СВЦЭМ!$A$34:$A$777,$A126,СВЦЭМ!$B$34:$B$777,E$119)+'СЕТ СН'!$I$9+СВЦЭМ!$D$10+'СЕТ СН'!$I$6-'СЕТ СН'!$I$19</f>
        <v>1638.8761491700002</v>
      </c>
      <c r="F126" s="37">
        <f>SUMIFS(СВЦЭМ!$C$34:$C$777,СВЦЭМ!$A$34:$A$777,$A126,СВЦЭМ!$B$34:$B$777,F$119)+'СЕТ СН'!$I$9+СВЦЭМ!$D$10+'СЕТ СН'!$I$6-'СЕТ СН'!$I$19</f>
        <v>1638.8606021000001</v>
      </c>
      <c r="G126" s="37">
        <f>SUMIFS(СВЦЭМ!$C$34:$C$777,СВЦЭМ!$A$34:$A$777,$A126,СВЦЭМ!$B$34:$B$777,G$119)+'СЕТ СН'!$I$9+СВЦЭМ!$D$10+'СЕТ СН'!$I$6-'СЕТ СН'!$I$19</f>
        <v>1639.3238605000001</v>
      </c>
      <c r="H126" s="37">
        <f>SUMIFS(СВЦЭМ!$C$34:$C$777,СВЦЭМ!$A$34:$A$777,$A126,СВЦЭМ!$B$34:$B$777,H$119)+'СЕТ СН'!$I$9+СВЦЭМ!$D$10+'СЕТ СН'!$I$6-'СЕТ СН'!$I$19</f>
        <v>1646.19046794</v>
      </c>
      <c r="I126" s="37">
        <f>SUMIFS(СВЦЭМ!$C$34:$C$777,СВЦЭМ!$A$34:$A$777,$A126,СВЦЭМ!$B$34:$B$777,I$119)+'СЕТ СН'!$I$9+СВЦЭМ!$D$10+'СЕТ СН'!$I$6-'СЕТ СН'!$I$19</f>
        <v>1566.3727091799997</v>
      </c>
      <c r="J126" s="37">
        <f>SUMIFS(СВЦЭМ!$C$34:$C$777,СВЦЭМ!$A$34:$A$777,$A126,СВЦЭМ!$B$34:$B$777,J$119)+'СЕТ СН'!$I$9+СВЦЭМ!$D$10+'СЕТ СН'!$I$6-'СЕТ СН'!$I$19</f>
        <v>1538.3945124400002</v>
      </c>
      <c r="K126" s="37">
        <f>SUMIFS(СВЦЭМ!$C$34:$C$777,СВЦЭМ!$A$34:$A$777,$A126,СВЦЭМ!$B$34:$B$777,K$119)+'СЕТ СН'!$I$9+СВЦЭМ!$D$10+'СЕТ СН'!$I$6-'СЕТ СН'!$I$19</f>
        <v>1430.6706100500001</v>
      </c>
      <c r="L126" s="37">
        <f>SUMIFS(СВЦЭМ!$C$34:$C$777,СВЦЭМ!$A$34:$A$777,$A126,СВЦЭМ!$B$34:$B$777,L$119)+'СЕТ СН'!$I$9+СВЦЭМ!$D$10+'СЕТ СН'!$I$6-'СЕТ СН'!$I$19</f>
        <v>1313.3152906699997</v>
      </c>
      <c r="M126" s="37">
        <f>SUMIFS(СВЦЭМ!$C$34:$C$777,СВЦЭМ!$A$34:$A$777,$A126,СВЦЭМ!$B$34:$B$777,M$119)+'СЕТ СН'!$I$9+СВЦЭМ!$D$10+'СЕТ СН'!$I$6-'СЕТ СН'!$I$19</f>
        <v>1291.8856655199997</v>
      </c>
      <c r="N126" s="37">
        <f>SUMIFS(СВЦЭМ!$C$34:$C$777,СВЦЭМ!$A$34:$A$777,$A126,СВЦЭМ!$B$34:$B$777,N$119)+'СЕТ СН'!$I$9+СВЦЭМ!$D$10+'СЕТ СН'!$I$6-'СЕТ СН'!$I$19</f>
        <v>1288.2866492899998</v>
      </c>
      <c r="O126" s="37">
        <f>SUMIFS(СВЦЭМ!$C$34:$C$777,СВЦЭМ!$A$34:$A$777,$A126,СВЦЭМ!$B$34:$B$777,O$119)+'СЕТ СН'!$I$9+СВЦЭМ!$D$10+'СЕТ СН'!$I$6-'СЕТ СН'!$I$19</f>
        <v>1302.2927671799998</v>
      </c>
      <c r="P126" s="37">
        <f>SUMIFS(СВЦЭМ!$C$34:$C$777,СВЦЭМ!$A$34:$A$777,$A126,СВЦЭМ!$B$34:$B$777,P$119)+'СЕТ СН'!$I$9+СВЦЭМ!$D$10+'СЕТ СН'!$I$6-'СЕТ СН'!$I$19</f>
        <v>1318.6385553499999</v>
      </c>
      <c r="Q126" s="37">
        <f>SUMIFS(СВЦЭМ!$C$34:$C$777,СВЦЭМ!$A$34:$A$777,$A126,СВЦЭМ!$B$34:$B$777,Q$119)+'СЕТ СН'!$I$9+СВЦЭМ!$D$10+'СЕТ СН'!$I$6-'СЕТ СН'!$I$19</f>
        <v>1330.5479488199999</v>
      </c>
      <c r="R126" s="37">
        <f>SUMIFS(СВЦЭМ!$C$34:$C$777,СВЦЭМ!$A$34:$A$777,$A126,СВЦЭМ!$B$34:$B$777,R$119)+'СЕТ СН'!$I$9+СВЦЭМ!$D$10+'СЕТ СН'!$I$6-'СЕТ СН'!$I$19</f>
        <v>1331.1227943999997</v>
      </c>
      <c r="S126" s="37">
        <f>SUMIFS(СВЦЭМ!$C$34:$C$777,СВЦЭМ!$A$34:$A$777,$A126,СВЦЭМ!$B$34:$B$777,S$119)+'СЕТ СН'!$I$9+СВЦЭМ!$D$10+'СЕТ СН'!$I$6-'СЕТ СН'!$I$19</f>
        <v>1307.4507575799998</v>
      </c>
      <c r="T126" s="37">
        <f>SUMIFS(СВЦЭМ!$C$34:$C$777,СВЦЭМ!$A$34:$A$777,$A126,СВЦЭМ!$B$34:$B$777,T$119)+'СЕТ СН'!$I$9+СВЦЭМ!$D$10+'СЕТ СН'!$I$6-'СЕТ СН'!$I$19</f>
        <v>1266.8787674999999</v>
      </c>
      <c r="U126" s="37">
        <f>SUMIFS(СВЦЭМ!$C$34:$C$777,СВЦЭМ!$A$34:$A$777,$A126,СВЦЭМ!$B$34:$B$777,U$119)+'СЕТ СН'!$I$9+СВЦЭМ!$D$10+'СЕТ СН'!$I$6-'СЕТ СН'!$I$19</f>
        <v>1268.5176539899999</v>
      </c>
      <c r="V126" s="37">
        <f>SUMIFS(СВЦЭМ!$C$34:$C$777,СВЦЭМ!$A$34:$A$777,$A126,СВЦЭМ!$B$34:$B$777,V$119)+'СЕТ СН'!$I$9+СВЦЭМ!$D$10+'СЕТ СН'!$I$6-'СЕТ СН'!$I$19</f>
        <v>1287.9516071200001</v>
      </c>
      <c r="W126" s="37">
        <f>SUMIFS(СВЦЭМ!$C$34:$C$777,СВЦЭМ!$A$34:$A$777,$A126,СВЦЭМ!$B$34:$B$777,W$119)+'СЕТ СН'!$I$9+СВЦЭМ!$D$10+'СЕТ СН'!$I$6-'СЕТ СН'!$I$19</f>
        <v>1350.8797868399997</v>
      </c>
      <c r="X126" s="37">
        <f>SUMIFS(СВЦЭМ!$C$34:$C$777,СВЦЭМ!$A$34:$A$777,$A126,СВЦЭМ!$B$34:$B$777,X$119)+'СЕТ СН'!$I$9+СВЦЭМ!$D$10+'СЕТ СН'!$I$6-'СЕТ СН'!$I$19</f>
        <v>1436.7990633599998</v>
      </c>
      <c r="Y126" s="37">
        <f>SUMIFS(СВЦЭМ!$C$34:$C$777,СВЦЭМ!$A$34:$A$777,$A126,СВЦЭМ!$B$34:$B$777,Y$119)+'СЕТ СН'!$I$9+СВЦЭМ!$D$10+'СЕТ СН'!$I$6-'СЕТ СН'!$I$19</f>
        <v>1458.3317273199996</v>
      </c>
    </row>
    <row r="127" spans="1:27" ht="15.75" x14ac:dyDescent="0.2">
      <c r="A127" s="36">
        <f t="shared" si="3"/>
        <v>43108</v>
      </c>
      <c r="B127" s="37">
        <f>SUMIFS(СВЦЭМ!$C$34:$C$777,СВЦЭМ!$A$34:$A$777,$A127,СВЦЭМ!$B$34:$B$777,B$119)+'СЕТ СН'!$I$9+СВЦЭМ!$D$10+'СЕТ СН'!$I$6-'СЕТ СН'!$I$19</f>
        <v>1461.9892558899996</v>
      </c>
      <c r="C127" s="37">
        <f>SUMIFS(СВЦЭМ!$C$34:$C$777,СВЦЭМ!$A$34:$A$777,$A127,СВЦЭМ!$B$34:$B$777,C$119)+'СЕТ СН'!$I$9+СВЦЭМ!$D$10+'СЕТ СН'!$I$6-'СЕТ СН'!$I$19</f>
        <v>1545.2443360299999</v>
      </c>
      <c r="D127" s="37">
        <f>SUMIFS(СВЦЭМ!$C$34:$C$777,СВЦЭМ!$A$34:$A$777,$A127,СВЦЭМ!$B$34:$B$777,D$119)+'СЕТ СН'!$I$9+СВЦЭМ!$D$10+'СЕТ СН'!$I$6-'СЕТ СН'!$I$19</f>
        <v>1623.8117406799997</v>
      </c>
      <c r="E127" s="37">
        <f>SUMIFS(СВЦЭМ!$C$34:$C$777,СВЦЭМ!$A$34:$A$777,$A127,СВЦЭМ!$B$34:$B$777,E$119)+'СЕТ СН'!$I$9+СВЦЭМ!$D$10+'СЕТ СН'!$I$6-'СЕТ СН'!$I$19</f>
        <v>1640.2348341599995</v>
      </c>
      <c r="F127" s="37">
        <f>SUMIFS(СВЦЭМ!$C$34:$C$777,СВЦЭМ!$A$34:$A$777,$A127,СВЦЭМ!$B$34:$B$777,F$119)+'СЕТ СН'!$I$9+СВЦЭМ!$D$10+'СЕТ СН'!$I$6-'СЕТ СН'!$I$19</f>
        <v>1643.1310276299996</v>
      </c>
      <c r="G127" s="37">
        <f>SUMIFS(СВЦЭМ!$C$34:$C$777,СВЦЭМ!$A$34:$A$777,$A127,СВЦЭМ!$B$34:$B$777,G$119)+'СЕТ СН'!$I$9+СВЦЭМ!$D$10+'СЕТ СН'!$I$6-'СЕТ СН'!$I$19</f>
        <v>1644.7655506400001</v>
      </c>
      <c r="H127" s="37">
        <f>SUMIFS(СВЦЭМ!$C$34:$C$777,СВЦЭМ!$A$34:$A$777,$A127,СВЦЭМ!$B$34:$B$777,H$119)+'СЕТ СН'!$I$9+СВЦЭМ!$D$10+'СЕТ СН'!$I$6-'СЕТ СН'!$I$19</f>
        <v>1650.46700637</v>
      </c>
      <c r="I127" s="37">
        <f>SUMIFS(СВЦЭМ!$C$34:$C$777,СВЦЭМ!$A$34:$A$777,$A127,СВЦЭМ!$B$34:$B$777,I$119)+'СЕТ СН'!$I$9+СВЦЭМ!$D$10+'СЕТ СН'!$I$6-'СЕТ СН'!$I$19</f>
        <v>1618.1412133500003</v>
      </c>
      <c r="J127" s="37">
        <f>SUMIFS(СВЦЭМ!$C$34:$C$777,СВЦЭМ!$A$34:$A$777,$A127,СВЦЭМ!$B$34:$B$777,J$119)+'СЕТ СН'!$I$9+СВЦЭМ!$D$10+'СЕТ СН'!$I$6-'СЕТ СН'!$I$19</f>
        <v>1539.2010115199996</v>
      </c>
      <c r="K127" s="37">
        <f>SUMIFS(СВЦЭМ!$C$34:$C$777,СВЦЭМ!$A$34:$A$777,$A127,СВЦЭМ!$B$34:$B$777,K$119)+'СЕТ СН'!$I$9+СВЦЭМ!$D$10+'СЕТ СН'!$I$6-'СЕТ СН'!$I$19</f>
        <v>1433.5277598399998</v>
      </c>
      <c r="L127" s="37">
        <f>SUMIFS(СВЦЭМ!$C$34:$C$777,СВЦЭМ!$A$34:$A$777,$A127,СВЦЭМ!$B$34:$B$777,L$119)+'СЕТ СН'!$I$9+СВЦЭМ!$D$10+'СЕТ СН'!$I$6-'СЕТ СН'!$I$19</f>
        <v>1329.59998206</v>
      </c>
      <c r="M127" s="37">
        <f>SUMIFS(СВЦЭМ!$C$34:$C$777,СВЦЭМ!$A$34:$A$777,$A127,СВЦЭМ!$B$34:$B$777,M$119)+'СЕТ СН'!$I$9+СВЦЭМ!$D$10+'СЕТ СН'!$I$6-'СЕТ СН'!$I$19</f>
        <v>1308.1308282</v>
      </c>
      <c r="N127" s="37">
        <f>SUMIFS(СВЦЭМ!$C$34:$C$777,СВЦЭМ!$A$34:$A$777,$A127,СВЦЭМ!$B$34:$B$777,N$119)+'СЕТ СН'!$I$9+СВЦЭМ!$D$10+'СЕТ СН'!$I$6-'СЕТ СН'!$I$19</f>
        <v>1310.1925822099997</v>
      </c>
      <c r="O127" s="37">
        <f>SUMIFS(СВЦЭМ!$C$34:$C$777,СВЦЭМ!$A$34:$A$777,$A127,СВЦЭМ!$B$34:$B$777,O$119)+'СЕТ СН'!$I$9+СВЦЭМ!$D$10+'СЕТ СН'!$I$6-'СЕТ СН'!$I$19</f>
        <v>1324.1948811999996</v>
      </c>
      <c r="P127" s="37">
        <f>SUMIFS(СВЦЭМ!$C$34:$C$777,СВЦЭМ!$A$34:$A$777,$A127,СВЦЭМ!$B$34:$B$777,P$119)+'СЕТ СН'!$I$9+СВЦЭМ!$D$10+'СЕТ СН'!$I$6-'СЕТ СН'!$I$19</f>
        <v>1337.0047741599997</v>
      </c>
      <c r="Q127" s="37">
        <f>SUMIFS(СВЦЭМ!$C$34:$C$777,СВЦЭМ!$A$34:$A$777,$A127,СВЦЭМ!$B$34:$B$777,Q$119)+'СЕТ СН'!$I$9+СВЦЭМ!$D$10+'СЕТ СН'!$I$6-'СЕТ СН'!$I$19</f>
        <v>1340.4565355199998</v>
      </c>
      <c r="R127" s="37">
        <f>SUMIFS(СВЦЭМ!$C$34:$C$777,СВЦЭМ!$A$34:$A$777,$A127,СВЦЭМ!$B$34:$B$777,R$119)+'СЕТ СН'!$I$9+СВЦЭМ!$D$10+'СЕТ СН'!$I$6-'СЕТ СН'!$I$19</f>
        <v>1338.6166213199999</v>
      </c>
      <c r="S127" s="37">
        <f>SUMIFS(СВЦЭМ!$C$34:$C$777,СВЦЭМ!$A$34:$A$777,$A127,СВЦЭМ!$B$34:$B$777,S$119)+'СЕТ СН'!$I$9+СВЦЭМ!$D$10+'СЕТ СН'!$I$6-'СЕТ СН'!$I$19</f>
        <v>1330.4854418499999</v>
      </c>
      <c r="T127" s="37">
        <f>SUMIFS(СВЦЭМ!$C$34:$C$777,СВЦЭМ!$A$34:$A$777,$A127,СВЦЭМ!$B$34:$B$777,T$119)+'СЕТ СН'!$I$9+СВЦЭМ!$D$10+'СЕТ СН'!$I$6-'СЕТ СН'!$I$19</f>
        <v>1295.4487669099999</v>
      </c>
      <c r="U127" s="37">
        <f>SUMIFS(СВЦЭМ!$C$34:$C$777,СВЦЭМ!$A$34:$A$777,$A127,СВЦЭМ!$B$34:$B$777,U$119)+'СЕТ СН'!$I$9+СВЦЭМ!$D$10+'СЕТ СН'!$I$6-'СЕТ СН'!$I$19</f>
        <v>1290.5714293999999</v>
      </c>
      <c r="V127" s="37">
        <f>SUMIFS(СВЦЭМ!$C$34:$C$777,СВЦЭМ!$A$34:$A$777,$A127,СВЦЭМ!$B$34:$B$777,V$119)+'СЕТ СН'!$I$9+СВЦЭМ!$D$10+'СЕТ СН'!$I$6-'СЕТ СН'!$I$19</f>
        <v>1310.8863115099998</v>
      </c>
      <c r="W127" s="37">
        <f>SUMIFS(СВЦЭМ!$C$34:$C$777,СВЦЭМ!$A$34:$A$777,$A127,СВЦЭМ!$B$34:$B$777,W$119)+'СЕТ СН'!$I$9+СВЦЭМ!$D$10+'СЕТ СН'!$I$6-'СЕТ СН'!$I$19</f>
        <v>1367.6399545199997</v>
      </c>
      <c r="X127" s="37">
        <f>SUMIFS(СВЦЭМ!$C$34:$C$777,СВЦЭМ!$A$34:$A$777,$A127,СВЦЭМ!$B$34:$B$777,X$119)+'СЕТ СН'!$I$9+СВЦЭМ!$D$10+'СЕТ СН'!$I$6-'СЕТ СН'!$I$19</f>
        <v>1453.10386092</v>
      </c>
      <c r="Y127" s="37">
        <f>SUMIFS(СВЦЭМ!$C$34:$C$777,СВЦЭМ!$A$34:$A$777,$A127,СВЦЭМ!$B$34:$B$777,Y$119)+'СЕТ СН'!$I$9+СВЦЭМ!$D$10+'СЕТ СН'!$I$6-'СЕТ СН'!$I$19</f>
        <v>1486.0404955500003</v>
      </c>
    </row>
    <row r="128" spans="1:27" ht="15.75" x14ac:dyDescent="0.2">
      <c r="A128" s="36">
        <f t="shared" si="3"/>
        <v>43109</v>
      </c>
      <c r="B128" s="37">
        <f>SUMIFS(СВЦЭМ!$C$34:$C$777,СВЦЭМ!$A$34:$A$777,$A128,СВЦЭМ!$B$34:$B$777,B$119)+'СЕТ СН'!$I$9+СВЦЭМ!$D$10+'СЕТ СН'!$I$6-'СЕТ СН'!$I$19</f>
        <v>1585.8574288499999</v>
      </c>
      <c r="C128" s="37">
        <f>SUMIFS(СВЦЭМ!$C$34:$C$777,СВЦЭМ!$A$34:$A$777,$A128,СВЦЭМ!$B$34:$B$777,C$119)+'СЕТ СН'!$I$9+СВЦЭМ!$D$10+'СЕТ СН'!$I$6-'СЕТ СН'!$I$19</f>
        <v>1612.0705659399996</v>
      </c>
      <c r="D128" s="37">
        <f>SUMIFS(СВЦЭМ!$C$34:$C$777,СВЦЭМ!$A$34:$A$777,$A128,СВЦЭМ!$B$34:$B$777,D$119)+'СЕТ СН'!$I$9+СВЦЭМ!$D$10+'СЕТ СН'!$I$6-'СЕТ СН'!$I$19</f>
        <v>1677.5144451800002</v>
      </c>
      <c r="E128" s="37">
        <f>SUMIFS(СВЦЭМ!$C$34:$C$777,СВЦЭМ!$A$34:$A$777,$A128,СВЦЭМ!$B$34:$B$777,E$119)+'СЕТ СН'!$I$9+СВЦЭМ!$D$10+'СЕТ СН'!$I$6-'СЕТ СН'!$I$19</f>
        <v>1694.1653033500002</v>
      </c>
      <c r="F128" s="37">
        <f>SUMIFS(СВЦЭМ!$C$34:$C$777,СВЦЭМ!$A$34:$A$777,$A128,СВЦЭМ!$B$34:$B$777,F$119)+'СЕТ СН'!$I$9+СВЦЭМ!$D$10+'СЕТ СН'!$I$6-'СЕТ СН'!$I$19</f>
        <v>1690.1208152699996</v>
      </c>
      <c r="G128" s="37">
        <f>SUMIFS(СВЦЭМ!$C$34:$C$777,СВЦЭМ!$A$34:$A$777,$A128,СВЦЭМ!$B$34:$B$777,G$119)+'СЕТ СН'!$I$9+СВЦЭМ!$D$10+'СЕТ СН'!$I$6-'СЕТ СН'!$I$19</f>
        <v>1677.7505659499998</v>
      </c>
      <c r="H128" s="37">
        <f>SUMIFS(СВЦЭМ!$C$34:$C$777,СВЦЭМ!$A$34:$A$777,$A128,СВЦЭМ!$B$34:$B$777,H$119)+'СЕТ СН'!$I$9+СВЦЭМ!$D$10+'СЕТ СН'!$I$6-'СЕТ СН'!$I$19</f>
        <v>1614.7283337799995</v>
      </c>
      <c r="I128" s="37">
        <f>SUMIFS(СВЦЭМ!$C$34:$C$777,СВЦЭМ!$A$34:$A$777,$A128,СВЦЭМ!$B$34:$B$777,I$119)+'СЕТ СН'!$I$9+СВЦЭМ!$D$10+'СЕТ СН'!$I$6-'СЕТ СН'!$I$19</f>
        <v>1562.9441375599995</v>
      </c>
      <c r="J128" s="37">
        <f>SUMIFS(СВЦЭМ!$C$34:$C$777,СВЦЭМ!$A$34:$A$777,$A128,СВЦЭМ!$B$34:$B$777,J$119)+'СЕТ СН'!$I$9+СВЦЭМ!$D$10+'СЕТ СН'!$I$6-'СЕТ СН'!$I$19</f>
        <v>1523.1051810499998</v>
      </c>
      <c r="K128" s="37">
        <f>SUMIFS(СВЦЭМ!$C$34:$C$777,СВЦЭМ!$A$34:$A$777,$A128,СВЦЭМ!$B$34:$B$777,K$119)+'СЕТ СН'!$I$9+СВЦЭМ!$D$10+'СЕТ СН'!$I$6-'СЕТ СН'!$I$19</f>
        <v>1463.8315995099997</v>
      </c>
      <c r="L128" s="37">
        <f>SUMIFS(СВЦЭМ!$C$34:$C$777,СВЦЭМ!$A$34:$A$777,$A128,СВЦЭМ!$B$34:$B$777,L$119)+'СЕТ СН'!$I$9+СВЦЭМ!$D$10+'СЕТ СН'!$I$6-'СЕТ СН'!$I$19</f>
        <v>1402.3278763399999</v>
      </c>
      <c r="M128" s="37">
        <f>SUMIFS(СВЦЭМ!$C$34:$C$777,СВЦЭМ!$A$34:$A$777,$A128,СВЦЭМ!$B$34:$B$777,M$119)+'СЕТ СН'!$I$9+СВЦЭМ!$D$10+'СЕТ СН'!$I$6-'СЕТ СН'!$I$19</f>
        <v>1396.7493057500001</v>
      </c>
      <c r="N128" s="37">
        <f>SUMIFS(СВЦЭМ!$C$34:$C$777,СВЦЭМ!$A$34:$A$777,$A128,СВЦЭМ!$B$34:$B$777,N$119)+'СЕТ СН'!$I$9+СВЦЭМ!$D$10+'СЕТ СН'!$I$6-'СЕТ СН'!$I$19</f>
        <v>1393.4505277899998</v>
      </c>
      <c r="O128" s="37">
        <f>SUMIFS(СВЦЭМ!$C$34:$C$777,СВЦЭМ!$A$34:$A$777,$A128,СВЦЭМ!$B$34:$B$777,O$119)+'СЕТ СН'!$I$9+СВЦЭМ!$D$10+'СЕТ СН'!$I$6-'СЕТ СН'!$I$19</f>
        <v>1396.1351322300002</v>
      </c>
      <c r="P128" s="37">
        <f>SUMIFS(СВЦЭМ!$C$34:$C$777,СВЦЭМ!$A$34:$A$777,$A128,СВЦЭМ!$B$34:$B$777,P$119)+'СЕТ СН'!$I$9+СВЦЭМ!$D$10+'СЕТ СН'!$I$6-'СЕТ СН'!$I$19</f>
        <v>1401.8233274099998</v>
      </c>
      <c r="Q128" s="37">
        <f>SUMIFS(СВЦЭМ!$C$34:$C$777,СВЦЭМ!$A$34:$A$777,$A128,СВЦЭМ!$B$34:$B$777,Q$119)+'СЕТ СН'!$I$9+СВЦЭМ!$D$10+'СЕТ СН'!$I$6-'СЕТ СН'!$I$19</f>
        <v>1398.4606916600001</v>
      </c>
      <c r="R128" s="37">
        <f>SUMIFS(СВЦЭМ!$C$34:$C$777,СВЦЭМ!$A$34:$A$777,$A128,СВЦЭМ!$B$34:$B$777,R$119)+'СЕТ СН'!$I$9+СВЦЭМ!$D$10+'СЕТ СН'!$I$6-'СЕТ СН'!$I$19</f>
        <v>1401.5295138500001</v>
      </c>
      <c r="S128" s="37">
        <f>SUMIFS(СВЦЭМ!$C$34:$C$777,СВЦЭМ!$A$34:$A$777,$A128,СВЦЭМ!$B$34:$B$777,S$119)+'СЕТ СН'!$I$9+СВЦЭМ!$D$10+'СЕТ СН'!$I$6-'СЕТ СН'!$I$19</f>
        <v>1384.6489648499996</v>
      </c>
      <c r="T128" s="37">
        <f>SUMIFS(СВЦЭМ!$C$34:$C$777,СВЦЭМ!$A$34:$A$777,$A128,СВЦЭМ!$B$34:$B$777,T$119)+'СЕТ СН'!$I$9+СВЦЭМ!$D$10+'СЕТ СН'!$I$6-'СЕТ СН'!$I$19</f>
        <v>1373.88870739</v>
      </c>
      <c r="U128" s="37">
        <f>SUMIFS(СВЦЭМ!$C$34:$C$777,СВЦЭМ!$A$34:$A$777,$A128,СВЦЭМ!$B$34:$B$777,U$119)+'СЕТ СН'!$I$9+СВЦЭМ!$D$10+'СЕТ СН'!$I$6-'СЕТ СН'!$I$19</f>
        <v>1379.5988038199998</v>
      </c>
      <c r="V128" s="37">
        <f>SUMIFS(СВЦЭМ!$C$34:$C$777,СВЦЭМ!$A$34:$A$777,$A128,СВЦЭМ!$B$34:$B$777,V$119)+'СЕТ СН'!$I$9+СВЦЭМ!$D$10+'СЕТ СН'!$I$6-'СЕТ СН'!$I$19</f>
        <v>1388.06893077</v>
      </c>
      <c r="W128" s="37">
        <f>SUMIFS(СВЦЭМ!$C$34:$C$777,СВЦЭМ!$A$34:$A$777,$A128,СВЦЭМ!$B$34:$B$777,W$119)+'СЕТ СН'!$I$9+СВЦЭМ!$D$10+'СЕТ СН'!$I$6-'СЕТ СН'!$I$19</f>
        <v>1440.8039009600002</v>
      </c>
      <c r="X128" s="37">
        <f>SUMIFS(СВЦЭМ!$C$34:$C$777,СВЦЭМ!$A$34:$A$777,$A128,СВЦЭМ!$B$34:$B$777,X$119)+'СЕТ СН'!$I$9+СВЦЭМ!$D$10+'СЕТ СН'!$I$6-'СЕТ СН'!$I$19</f>
        <v>1511.4264306299997</v>
      </c>
      <c r="Y128" s="37">
        <f>SUMIFS(СВЦЭМ!$C$34:$C$777,СВЦЭМ!$A$34:$A$777,$A128,СВЦЭМ!$B$34:$B$777,Y$119)+'СЕТ СН'!$I$9+СВЦЭМ!$D$10+'СЕТ СН'!$I$6-'СЕТ СН'!$I$19</f>
        <v>1592.9690656600001</v>
      </c>
    </row>
    <row r="129" spans="1:25" ht="15.75" x14ac:dyDescent="0.2">
      <c r="A129" s="36">
        <f t="shared" si="3"/>
        <v>43110</v>
      </c>
      <c r="B129" s="37">
        <f>SUMIFS(СВЦЭМ!$C$34:$C$777,СВЦЭМ!$A$34:$A$777,$A129,СВЦЭМ!$B$34:$B$777,B$119)+'СЕТ СН'!$I$9+СВЦЭМ!$D$10+'СЕТ СН'!$I$6-'СЕТ СН'!$I$19</f>
        <v>1593.7736235699999</v>
      </c>
      <c r="C129" s="37">
        <f>SUMIFS(СВЦЭМ!$C$34:$C$777,СВЦЭМ!$A$34:$A$777,$A129,СВЦЭМ!$B$34:$B$777,C$119)+'СЕТ СН'!$I$9+СВЦЭМ!$D$10+'СЕТ СН'!$I$6-'СЕТ СН'!$I$19</f>
        <v>1653.1479105200001</v>
      </c>
      <c r="D129" s="37">
        <f>SUMIFS(СВЦЭМ!$C$34:$C$777,СВЦЭМ!$A$34:$A$777,$A129,СВЦЭМ!$B$34:$B$777,D$119)+'СЕТ СН'!$I$9+СВЦЭМ!$D$10+'СЕТ СН'!$I$6-'СЕТ СН'!$I$19</f>
        <v>1679.8582793299997</v>
      </c>
      <c r="E129" s="37">
        <f>SUMIFS(СВЦЭМ!$C$34:$C$777,СВЦЭМ!$A$34:$A$777,$A129,СВЦЭМ!$B$34:$B$777,E$119)+'СЕТ СН'!$I$9+СВЦЭМ!$D$10+'СЕТ СН'!$I$6-'СЕТ СН'!$I$19</f>
        <v>1677.7182206599996</v>
      </c>
      <c r="F129" s="37">
        <f>SUMIFS(СВЦЭМ!$C$34:$C$777,СВЦЭМ!$A$34:$A$777,$A129,СВЦЭМ!$B$34:$B$777,F$119)+'СЕТ СН'!$I$9+СВЦЭМ!$D$10+'СЕТ СН'!$I$6-'СЕТ СН'!$I$19</f>
        <v>1677.54372113</v>
      </c>
      <c r="G129" s="37">
        <f>SUMIFS(СВЦЭМ!$C$34:$C$777,СВЦЭМ!$A$34:$A$777,$A129,СВЦЭМ!$B$34:$B$777,G$119)+'СЕТ СН'!$I$9+СВЦЭМ!$D$10+'СЕТ СН'!$I$6-'СЕТ СН'!$I$19</f>
        <v>1679.8725318599995</v>
      </c>
      <c r="H129" s="37">
        <f>SUMIFS(СВЦЭМ!$C$34:$C$777,СВЦЭМ!$A$34:$A$777,$A129,СВЦЭМ!$B$34:$B$777,H$119)+'СЕТ СН'!$I$9+СВЦЭМ!$D$10+'СЕТ СН'!$I$6-'СЕТ СН'!$I$19</f>
        <v>1628.9725733399996</v>
      </c>
      <c r="I129" s="37">
        <f>SUMIFS(СВЦЭМ!$C$34:$C$777,СВЦЭМ!$A$34:$A$777,$A129,СВЦЭМ!$B$34:$B$777,I$119)+'СЕТ СН'!$I$9+СВЦЭМ!$D$10+'СЕТ СН'!$I$6-'СЕТ СН'!$I$19</f>
        <v>1553.8380497399999</v>
      </c>
      <c r="J129" s="37">
        <f>SUMIFS(СВЦЭМ!$C$34:$C$777,СВЦЭМ!$A$34:$A$777,$A129,СВЦЭМ!$B$34:$B$777,J$119)+'СЕТ СН'!$I$9+СВЦЭМ!$D$10+'СЕТ СН'!$I$6-'СЕТ СН'!$I$19</f>
        <v>1495.2795047200002</v>
      </c>
      <c r="K129" s="37">
        <f>SUMIFS(СВЦЭМ!$C$34:$C$777,СВЦЭМ!$A$34:$A$777,$A129,СВЦЭМ!$B$34:$B$777,K$119)+'СЕТ СН'!$I$9+СВЦЭМ!$D$10+'СЕТ СН'!$I$6-'СЕТ СН'!$I$19</f>
        <v>1413.6454881899995</v>
      </c>
      <c r="L129" s="37">
        <f>SUMIFS(СВЦЭМ!$C$34:$C$777,СВЦЭМ!$A$34:$A$777,$A129,СВЦЭМ!$B$34:$B$777,L$119)+'СЕТ СН'!$I$9+СВЦЭМ!$D$10+'СЕТ СН'!$I$6-'СЕТ СН'!$I$19</f>
        <v>1335.40090685</v>
      </c>
      <c r="M129" s="37">
        <f>SUMIFS(СВЦЭМ!$C$34:$C$777,СВЦЭМ!$A$34:$A$777,$A129,СВЦЭМ!$B$34:$B$777,M$119)+'СЕТ СН'!$I$9+СВЦЭМ!$D$10+'СЕТ СН'!$I$6-'СЕТ СН'!$I$19</f>
        <v>1326.1884055099999</v>
      </c>
      <c r="N129" s="37">
        <f>SUMIFS(СВЦЭМ!$C$34:$C$777,СВЦЭМ!$A$34:$A$777,$A129,СВЦЭМ!$B$34:$B$777,N$119)+'СЕТ СН'!$I$9+СВЦЭМ!$D$10+'СЕТ СН'!$I$6-'СЕТ СН'!$I$19</f>
        <v>1334.6563393599999</v>
      </c>
      <c r="O129" s="37">
        <f>SUMIFS(СВЦЭМ!$C$34:$C$777,СВЦЭМ!$A$34:$A$777,$A129,СВЦЭМ!$B$34:$B$777,O$119)+'СЕТ СН'!$I$9+СВЦЭМ!$D$10+'СЕТ СН'!$I$6-'СЕТ СН'!$I$19</f>
        <v>1337.9725337299997</v>
      </c>
      <c r="P129" s="37">
        <f>SUMIFS(СВЦЭМ!$C$34:$C$777,СВЦЭМ!$A$34:$A$777,$A129,СВЦЭМ!$B$34:$B$777,P$119)+'СЕТ СН'!$I$9+СВЦЭМ!$D$10+'СЕТ СН'!$I$6-'СЕТ СН'!$I$19</f>
        <v>1349.5550878899999</v>
      </c>
      <c r="Q129" s="37">
        <f>SUMIFS(СВЦЭМ!$C$34:$C$777,СВЦЭМ!$A$34:$A$777,$A129,СВЦЭМ!$B$34:$B$777,Q$119)+'СЕТ СН'!$I$9+СВЦЭМ!$D$10+'СЕТ СН'!$I$6-'СЕТ СН'!$I$19</f>
        <v>1355.8066964099999</v>
      </c>
      <c r="R129" s="37">
        <f>SUMIFS(СВЦЭМ!$C$34:$C$777,СВЦЭМ!$A$34:$A$777,$A129,СВЦЭМ!$B$34:$B$777,R$119)+'СЕТ СН'!$I$9+СВЦЭМ!$D$10+'СЕТ СН'!$I$6-'СЕТ СН'!$I$19</f>
        <v>1355.26328521</v>
      </c>
      <c r="S129" s="37">
        <f>SUMIFS(СВЦЭМ!$C$34:$C$777,СВЦЭМ!$A$34:$A$777,$A129,СВЦЭМ!$B$34:$B$777,S$119)+'СЕТ СН'!$I$9+СВЦЭМ!$D$10+'СЕТ СН'!$I$6-'СЕТ СН'!$I$19</f>
        <v>1329.7187490299998</v>
      </c>
      <c r="T129" s="37">
        <f>SUMIFS(СВЦЭМ!$C$34:$C$777,СВЦЭМ!$A$34:$A$777,$A129,СВЦЭМ!$B$34:$B$777,T$119)+'СЕТ СН'!$I$9+СВЦЭМ!$D$10+'СЕТ СН'!$I$6-'СЕТ СН'!$I$19</f>
        <v>1293.4619323499996</v>
      </c>
      <c r="U129" s="37">
        <f>SUMIFS(СВЦЭМ!$C$34:$C$777,СВЦЭМ!$A$34:$A$777,$A129,СВЦЭМ!$B$34:$B$777,U$119)+'СЕТ СН'!$I$9+СВЦЭМ!$D$10+'СЕТ СН'!$I$6-'СЕТ СН'!$I$19</f>
        <v>1295.9645266699999</v>
      </c>
      <c r="V129" s="37">
        <f>SUMIFS(СВЦЭМ!$C$34:$C$777,СВЦЭМ!$A$34:$A$777,$A129,СВЦЭМ!$B$34:$B$777,V$119)+'СЕТ СН'!$I$9+СВЦЭМ!$D$10+'СЕТ СН'!$I$6-'СЕТ СН'!$I$19</f>
        <v>1304.4520529099996</v>
      </c>
      <c r="W129" s="37">
        <f>SUMIFS(СВЦЭМ!$C$34:$C$777,СВЦЭМ!$A$34:$A$777,$A129,СВЦЭМ!$B$34:$B$777,W$119)+'СЕТ СН'!$I$9+СВЦЭМ!$D$10+'СЕТ СН'!$I$6-'СЕТ СН'!$I$19</f>
        <v>1355.9212331799995</v>
      </c>
      <c r="X129" s="37">
        <f>SUMIFS(СВЦЭМ!$C$34:$C$777,СВЦЭМ!$A$34:$A$777,$A129,СВЦЭМ!$B$34:$B$777,X$119)+'СЕТ СН'!$I$9+СВЦЭМ!$D$10+'СЕТ СН'!$I$6-'СЕТ СН'!$I$19</f>
        <v>1441.2049085599997</v>
      </c>
      <c r="Y129" s="37">
        <f>SUMIFS(СВЦЭМ!$C$34:$C$777,СВЦЭМ!$A$34:$A$777,$A129,СВЦЭМ!$B$34:$B$777,Y$119)+'СЕТ СН'!$I$9+СВЦЭМ!$D$10+'СЕТ СН'!$I$6-'СЕТ СН'!$I$19</f>
        <v>1519.8160492900001</v>
      </c>
    </row>
    <row r="130" spans="1:25" ht="15.75" x14ac:dyDescent="0.2">
      <c r="A130" s="36">
        <f t="shared" si="3"/>
        <v>43111</v>
      </c>
      <c r="B130" s="37">
        <f>SUMIFS(СВЦЭМ!$C$34:$C$777,СВЦЭМ!$A$34:$A$777,$A130,СВЦЭМ!$B$34:$B$777,B$119)+'СЕТ СН'!$I$9+СВЦЭМ!$D$10+'СЕТ СН'!$I$6-'СЕТ СН'!$I$19</f>
        <v>1610.9942633699998</v>
      </c>
      <c r="C130" s="37">
        <f>SUMIFS(СВЦЭМ!$C$34:$C$777,СВЦЭМ!$A$34:$A$777,$A130,СВЦЭМ!$B$34:$B$777,C$119)+'СЕТ СН'!$I$9+СВЦЭМ!$D$10+'СЕТ СН'!$I$6-'СЕТ СН'!$I$19</f>
        <v>1659.1971199099994</v>
      </c>
      <c r="D130" s="37">
        <f>SUMIFS(СВЦЭМ!$C$34:$C$777,СВЦЭМ!$A$34:$A$777,$A130,СВЦЭМ!$B$34:$B$777,D$119)+'СЕТ СН'!$I$9+СВЦЭМ!$D$10+'СЕТ СН'!$I$6-'СЕТ СН'!$I$19</f>
        <v>1700.3889735500002</v>
      </c>
      <c r="E130" s="37">
        <f>SUMIFS(СВЦЭМ!$C$34:$C$777,СВЦЭМ!$A$34:$A$777,$A130,СВЦЭМ!$B$34:$B$777,E$119)+'СЕТ СН'!$I$9+СВЦЭМ!$D$10+'СЕТ СН'!$I$6-'СЕТ СН'!$I$19</f>
        <v>1700.26697225</v>
      </c>
      <c r="F130" s="37">
        <f>SUMIFS(СВЦЭМ!$C$34:$C$777,СВЦЭМ!$A$34:$A$777,$A130,СВЦЭМ!$B$34:$B$777,F$119)+'СЕТ СН'!$I$9+СВЦЭМ!$D$10+'СЕТ СН'!$I$6-'СЕТ СН'!$I$19</f>
        <v>1700.20173045</v>
      </c>
      <c r="G130" s="37">
        <f>SUMIFS(СВЦЭМ!$C$34:$C$777,СВЦЭМ!$A$34:$A$777,$A130,СВЦЭМ!$B$34:$B$777,G$119)+'СЕТ СН'!$I$9+СВЦЭМ!$D$10+'СЕТ СН'!$I$6-'СЕТ СН'!$I$19</f>
        <v>1693.5979241800001</v>
      </c>
      <c r="H130" s="37">
        <f>SUMIFS(СВЦЭМ!$C$34:$C$777,СВЦЭМ!$A$34:$A$777,$A130,СВЦЭМ!$B$34:$B$777,H$119)+'СЕТ СН'!$I$9+СВЦЭМ!$D$10+'СЕТ СН'!$I$6-'СЕТ СН'!$I$19</f>
        <v>1638.1327617299999</v>
      </c>
      <c r="I130" s="37">
        <f>SUMIFS(СВЦЭМ!$C$34:$C$777,СВЦЭМ!$A$34:$A$777,$A130,СВЦЭМ!$B$34:$B$777,I$119)+'СЕТ СН'!$I$9+СВЦЭМ!$D$10+'СЕТ СН'!$I$6-'СЕТ СН'!$I$19</f>
        <v>1553.8343435900001</v>
      </c>
      <c r="J130" s="37">
        <f>SUMIFS(СВЦЭМ!$C$34:$C$777,СВЦЭМ!$A$34:$A$777,$A130,СВЦЭМ!$B$34:$B$777,J$119)+'СЕТ СН'!$I$9+СВЦЭМ!$D$10+'СЕТ СН'!$I$6-'СЕТ СН'!$I$19</f>
        <v>1498.0319719799995</v>
      </c>
      <c r="K130" s="37">
        <f>SUMIFS(СВЦЭМ!$C$34:$C$777,СВЦЭМ!$A$34:$A$777,$A130,СВЦЭМ!$B$34:$B$777,K$119)+'СЕТ СН'!$I$9+СВЦЭМ!$D$10+'СЕТ СН'!$I$6-'СЕТ СН'!$I$19</f>
        <v>1416.3908316000002</v>
      </c>
      <c r="L130" s="37">
        <f>SUMIFS(СВЦЭМ!$C$34:$C$777,СВЦЭМ!$A$34:$A$777,$A130,СВЦЭМ!$B$34:$B$777,L$119)+'СЕТ СН'!$I$9+СВЦЭМ!$D$10+'СЕТ СН'!$I$6-'СЕТ СН'!$I$19</f>
        <v>1330.6401540299998</v>
      </c>
      <c r="M130" s="37">
        <f>SUMIFS(СВЦЭМ!$C$34:$C$777,СВЦЭМ!$A$34:$A$777,$A130,СВЦЭМ!$B$34:$B$777,M$119)+'СЕТ СН'!$I$9+СВЦЭМ!$D$10+'СЕТ СН'!$I$6-'СЕТ СН'!$I$19</f>
        <v>1320.4134625299998</v>
      </c>
      <c r="N130" s="37">
        <f>SUMIFS(СВЦЭМ!$C$34:$C$777,СВЦЭМ!$A$34:$A$777,$A130,СВЦЭМ!$B$34:$B$777,N$119)+'СЕТ СН'!$I$9+СВЦЭМ!$D$10+'СЕТ СН'!$I$6-'СЕТ СН'!$I$19</f>
        <v>1332.6423137699999</v>
      </c>
      <c r="O130" s="37">
        <f>SUMIFS(СВЦЭМ!$C$34:$C$777,СВЦЭМ!$A$34:$A$777,$A130,СВЦЭМ!$B$34:$B$777,O$119)+'СЕТ СН'!$I$9+СВЦЭМ!$D$10+'СЕТ СН'!$I$6-'СЕТ СН'!$I$19</f>
        <v>1349.9138057699997</v>
      </c>
      <c r="P130" s="37">
        <f>SUMIFS(СВЦЭМ!$C$34:$C$777,СВЦЭМ!$A$34:$A$777,$A130,СВЦЭМ!$B$34:$B$777,P$119)+'СЕТ СН'!$I$9+СВЦЭМ!$D$10+'СЕТ СН'!$I$6-'СЕТ СН'!$I$19</f>
        <v>1360.7632265799998</v>
      </c>
      <c r="Q130" s="37">
        <f>SUMIFS(СВЦЭМ!$C$34:$C$777,СВЦЭМ!$A$34:$A$777,$A130,СВЦЭМ!$B$34:$B$777,Q$119)+'СЕТ СН'!$I$9+СВЦЭМ!$D$10+'СЕТ СН'!$I$6-'СЕТ СН'!$I$19</f>
        <v>1368.5995042600002</v>
      </c>
      <c r="R130" s="37">
        <f>SUMIFS(СВЦЭМ!$C$34:$C$777,СВЦЭМ!$A$34:$A$777,$A130,СВЦЭМ!$B$34:$B$777,R$119)+'СЕТ СН'!$I$9+СВЦЭМ!$D$10+'СЕТ СН'!$I$6-'СЕТ СН'!$I$19</f>
        <v>1366.4395959499998</v>
      </c>
      <c r="S130" s="37">
        <f>SUMIFS(СВЦЭМ!$C$34:$C$777,СВЦЭМ!$A$34:$A$777,$A130,СВЦЭМ!$B$34:$B$777,S$119)+'СЕТ СН'!$I$9+СВЦЭМ!$D$10+'СЕТ СН'!$I$6-'СЕТ СН'!$I$19</f>
        <v>1346.7778832399999</v>
      </c>
      <c r="T130" s="37">
        <f>SUMIFS(СВЦЭМ!$C$34:$C$777,СВЦЭМ!$A$34:$A$777,$A130,СВЦЭМ!$B$34:$B$777,T$119)+'СЕТ СН'!$I$9+СВЦЭМ!$D$10+'СЕТ СН'!$I$6-'СЕТ СН'!$I$19</f>
        <v>1322.7654444699997</v>
      </c>
      <c r="U130" s="37">
        <f>SUMIFS(СВЦЭМ!$C$34:$C$777,СВЦЭМ!$A$34:$A$777,$A130,СВЦЭМ!$B$34:$B$777,U$119)+'СЕТ СН'!$I$9+СВЦЭМ!$D$10+'СЕТ СН'!$I$6-'СЕТ СН'!$I$19</f>
        <v>1319.9893005199997</v>
      </c>
      <c r="V130" s="37">
        <f>SUMIFS(СВЦЭМ!$C$34:$C$777,СВЦЭМ!$A$34:$A$777,$A130,СВЦЭМ!$B$34:$B$777,V$119)+'СЕТ СН'!$I$9+СВЦЭМ!$D$10+'СЕТ СН'!$I$6-'СЕТ СН'!$I$19</f>
        <v>1330.4286147999997</v>
      </c>
      <c r="W130" s="37">
        <f>SUMIFS(СВЦЭМ!$C$34:$C$777,СВЦЭМ!$A$34:$A$777,$A130,СВЦЭМ!$B$34:$B$777,W$119)+'СЕТ СН'!$I$9+СВЦЭМ!$D$10+'СЕТ СН'!$I$6-'СЕТ СН'!$I$19</f>
        <v>1394.3666516500002</v>
      </c>
      <c r="X130" s="37">
        <f>SUMIFS(СВЦЭМ!$C$34:$C$777,СВЦЭМ!$A$34:$A$777,$A130,СВЦЭМ!$B$34:$B$777,X$119)+'СЕТ СН'!$I$9+СВЦЭМ!$D$10+'СЕТ СН'!$I$6-'СЕТ СН'!$I$19</f>
        <v>1486.0498382399996</v>
      </c>
      <c r="Y130" s="37">
        <f>SUMIFS(СВЦЭМ!$C$34:$C$777,СВЦЭМ!$A$34:$A$777,$A130,СВЦЭМ!$B$34:$B$777,Y$119)+'СЕТ СН'!$I$9+СВЦЭМ!$D$10+'СЕТ СН'!$I$6-'СЕТ СН'!$I$19</f>
        <v>1575.3344605699999</v>
      </c>
    </row>
    <row r="131" spans="1:25" ht="15.75" x14ac:dyDescent="0.2">
      <c r="A131" s="36">
        <f t="shared" si="3"/>
        <v>43112</v>
      </c>
      <c r="B131" s="37">
        <f>SUMIFS(СВЦЭМ!$C$34:$C$777,СВЦЭМ!$A$34:$A$777,$A131,СВЦЭМ!$B$34:$B$777,B$119)+'СЕТ СН'!$I$9+СВЦЭМ!$D$10+'СЕТ СН'!$I$6-'СЕТ СН'!$I$19</f>
        <v>1601.1516278799995</v>
      </c>
      <c r="C131" s="37">
        <f>SUMIFS(СВЦЭМ!$C$34:$C$777,СВЦЭМ!$A$34:$A$777,$A131,СВЦЭМ!$B$34:$B$777,C$119)+'СЕТ СН'!$I$9+СВЦЭМ!$D$10+'СЕТ СН'!$I$6-'СЕТ СН'!$I$19</f>
        <v>1600.0228916700003</v>
      </c>
      <c r="D131" s="37">
        <f>SUMIFS(СВЦЭМ!$C$34:$C$777,СВЦЭМ!$A$34:$A$777,$A131,СВЦЭМ!$B$34:$B$777,D$119)+'СЕТ СН'!$I$9+СВЦЭМ!$D$10+'СЕТ СН'!$I$6-'СЕТ СН'!$I$19</f>
        <v>1640.1106554200001</v>
      </c>
      <c r="E131" s="37">
        <f>SUMIFS(СВЦЭМ!$C$34:$C$777,СВЦЭМ!$A$34:$A$777,$A131,СВЦЭМ!$B$34:$B$777,E$119)+'СЕТ СН'!$I$9+СВЦЭМ!$D$10+'СЕТ СН'!$I$6-'СЕТ СН'!$I$19</f>
        <v>1657.8124409899997</v>
      </c>
      <c r="F131" s="37">
        <f>SUMIFS(СВЦЭМ!$C$34:$C$777,СВЦЭМ!$A$34:$A$777,$A131,СВЦЭМ!$B$34:$B$777,F$119)+'СЕТ СН'!$I$9+СВЦЭМ!$D$10+'СЕТ СН'!$I$6-'СЕТ СН'!$I$19</f>
        <v>1647.7799791000002</v>
      </c>
      <c r="G131" s="37">
        <f>SUMIFS(СВЦЭМ!$C$34:$C$777,СВЦЭМ!$A$34:$A$777,$A131,СВЦЭМ!$B$34:$B$777,G$119)+'СЕТ СН'!$I$9+СВЦЭМ!$D$10+'СЕТ СН'!$I$6-'СЕТ СН'!$I$19</f>
        <v>1628.2532554100003</v>
      </c>
      <c r="H131" s="37">
        <f>SUMIFS(СВЦЭМ!$C$34:$C$777,СВЦЭМ!$A$34:$A$777,$A131,СВЦЭМ!$B$34:$B$777,H$119)+'СЕТ СН'!$I$9+СВЦЭМ!$D$10+'СЕТ СН'!$I$6-'СЕТ СН'!$I$19</f>
        <v>1598.1305745699997</v>
      </c>
      <c r="I131" s="37">
        <f>SUMIFS(СВЦЭМ!$C$34:$C$777,СВЦЭМ!$A$34:$A$777,$A131,СВЦЭМ!$B$34:$B$777,I$119)+'СЕТ СН'!$I$9+СВЦЭМ!$D$10+'СЕТ СН'!$I$6-'СЕТ СН'!$I$19</f>
        <v>1541.3485973699994</v>
      </c>
      <c r="J131" s="37">
        <f>SUMIFS(СВЦЭМ!$C$34:$C$777,СВЦЭМ!$A$34:$A$777,$A131,СВЦЭМ!$B$34:$B$777,J$119)+'СЕТ СН'!$I$9+СВЦЭМ!$D$10+'СЕТ СН'!$I$6-'СЕТ СН'!$I$19</f>
        <v>1482.2474442099997</v>
      </c>
      <c r="K131" s="37">
        <f>SUMIFS(СВЦЭМ!$C$34:$C$777,СВЦЭМ!$A$34:$A$777,$A131,СВЦЭМ!$B$34:$B$777,K$119)+'СЕТ СН'!$I$9+СВЦЭМ!$D$10+'СЕТ СН'!$I$6-'СЕТ СН'!$I$19</f>
        <v>1411.4117861</v>
      </c>
      <c r="L131" s="37">
        <f>SUMIFS(СВЦЭМ!$C$34:$C$777,СВЦЭМ!$A$34:$A$777,$A131,СВЦЭМ!$B$34:$B$777,L$119)+'СЕТ СН'!$I$9+СВЦЭМ!$D$10+'СЕТ СН'!$I$6-'СЕТ СН'!$I$19</f>
        <v>1340.2950899499997</v>
      </c>
      <c r="M131" s="37">
        <f>SUMIFS(СВЦЭМ!$C$34:$C$777,СВЦЭМ!$A$34:$A$777,$A131,СВЦЭМ!$B$34:$B$777,M$119)+'СЕТ СН'!$I$9+СВЦЭМ!$D$10+'СЕТ СН'!$I$6-'СЕТ СН'!$I$19</f>
        <v>1327.5620606399998</v>
      </c>
      <c r="N131" s="37">
        <f>SUMIFS(СВЦЭМ!$C$34:$C$777,СВЦЭМ!$A$34:$A$777,$A131,СВЦЭМ!$B$34:$B$777,N$119)+'СЕТ СН'!$I$9+СВЦЭМ!$D$10+'СЕТ СН'!$I$6-'СЕТ СН'!$I$19</f>
        <v>1340.05985276</v>
      </c>
      <c r="O131" s="37">
        <f>SUMIFS(СВЦЭМ!$C$34:$C$777,СВЦЭМ!$A$34:$A$777,$A131,СВЦЭМ!$B$34:$B$777,O$119)+'СЕТ СН'!$I$9+СВЦЭМ!$D$10+'СЕТ СН'!$I$6-'СЕТ СН'!$I$19</f>
        <v>1347.5006566099996</v>
      </c>
      <c r="P131" s="37">
        <f>SUMIFS(СВЦЭМ!$C$34:$C$777,СВЦЭМ!$A$34:$A$777,$A131,СВЦЭМ!$B$34:$B$777,P$119)+'СЕТ СН'!$I$9+СВЦЭМ!$D$10+'СЕТ СН'!$I$6-'СЕТ СН'!$I$19</f>
        <v>1365.3472632299995</v>
      </c>
      <c r="Q131" s="37">
        <f>SUMIFS(СВЦЭМ!$C$34:$C$777,СВЦЭМ!$A$34:$A$777,$A131,СВЦЭМ!$B$34:$B$777,Q$119)+'СЕТ СН'!$I$9+СВЦЭМ!$D$10+'СЕТ СН'!$I$6-'СЕТ СН'!$I$19</f>
        <v>1371.2185175700001</v>
      </c>
      <c r="R131" s="37">
        <f>SUMIFS(СВЦЭМ!$C$34:$C$777,СВЦЭМ!$A$34:$A$777,$A131,СВЦЭМ!$B$34:$B$777,R$119)+'СЕТ СН'!$I$9+СВЦЭМ!$D$10+'СЕТ СН'!$I$6-'СЕТ СН'!$I$19</f>
        <v>1372.18958092</v>
      </c>
      <c r="S131" s="37">
        <f>SUMIFS(СВЦЭМ!$C$34:$C$777,СВЦЭМ!$A$34:$A$777,$A131,СВЦЭМ!$B$34:$B$777,S$119)+'СЕТ СН'!$I$9+СВЦЭМ!$D$10+'СЕТ СН'!$I$6-'СЕТ СН'!$I$19</f>
        <v>1345.4874226699999</v>
      </c>
      <c r="T131" s="37">
        <f>SUMIFS(СВЦЭМ!$C$34:$C$777,СВЦЭМ!$A$34:$A$777,$A131,СВЦЭМ!$B$34:$B$777,T$119)+'СЕТ СН'!$I$9+СВЦЭМ!$D$10+'СЕТ СН'!$I$6-'СЕТ СН'!$I$19</f>
        <v>1314.4458817299997</v>
      </c>
      <c r="U131" s="37">
        <f>SUMIFS(СВЦЭМ!$C$34:$C$777,СВЦЭМ!$A$34:$A$777,$A131,СВЦЭМ!$B$34:$B$777,U$119)+'СЕТ СН'!$I$9+СВЦЭМ!$D$10+'СЕТ СН'!$I$6-'СЕТ СН'!$I$19</f>
        <v>1316.4694894999998</v>
      </c>
      <c r="V131" s="37">
        <f>SUMIFS(СВЦЭМ!$C$34:$C$777,СВЦЭМ!$A$34:$A$777,$A131,СВЦЭМ!$B$34:$B$777,V$119)+'СЕТ СН'!$I$9+СВЦЭМ!$D$10+'СЕТ СН'!$I$6-'СЕТ СН'!$I$19</f>
        <v>1325.0005103399999</v>
      </c>
      <c r="W131" s="37">
        <f>SUMIFS(СВЦЭМ!$C$34:$C$777,СВЦЭМ!$A$34:$A$777,$A131,СВЦЭМ!$B$34:$B$777,W$119)+'СЕТ СН'!$I$9+СВЦЭМ!$D$10+'СЕТ СН'!$I$6-'СЕТ СН'!$I$19</f>
        <v>1379.8946928199998</v>
      </c>
      <c r="X131" s="37">
        <f>SUMIFS(СВЦЭМ!$C$34:$C$777,СВЦЭМ!$A$34:$A$777,$A131,СВЦЭМ!$B$34:$B$777,X$119)+'СЕТ СН'!$I$9+СВЦЭМ!$D$10+'СЕТ СН'!$I$6-'СЕТ СН'!$I$19</f>
        <v>1469.4094420799997</v>
      </c>
      <c r="Y131" s="37">
        <f>SUMIFS(СВЦЭМ!$C$34:$C$777,СВЦЭМ!$A$34:$A$777,$A131,СВЦЭМ!$B$34:$B$777,Y$119)+'СЕТ СН'!$I$9+СВЦЭМ!$D$10+'СЕТ СН'!$I$6-'СЕТ СН'!$I$19</f>
        <v>1554.0539933699997</v>
      </c>
    </row>
    <row r="132" spans="1:25" ht="15.75" x14ac:dyDescent="0.2">
      <c r="A132" s="36">
        <f t="shared" si="3"/>
        <v>43113</v>
      </c>
      <c r="B132" s="37">
        <f>SUMIFS(СВЦЭМ!$C$34:$C$777,СВЦЭМ!$A$34:$A$777,$A132,СВЦЭМ!$B$34:$B$777,B$119)+'СЕТ СН'!$I$9+СВЦЭМ!$D$10+'СЕТ СН'!$I$6-'СЕТ СН'!$I$19</f>
        <v>1582.2197205999996</v>
      </c>
      <c r="C132" s="37">
        <f>SUMIFS(СВЦЭМ!$C$34:$C$777,СВЦЭМ!$A$34:$A$777,$A132,СВЦЭМ!$B$34:$B$777,C$119)+'СЕТ СН'!$I$9+СВЦЭМ!$D$10+'СЕТ СН'!$I$6-'СЕТ СН'!$I$19</f>
        <v>1624.11500183</v>
      </c>
      <c r="D132" s="37">
        <f>SUMIFS(СВЦЭМ!$C$34:$C$777,СВЦЭМ!$A$34:$A$777,$A132,СВЦЭМ!$B$34:$B$777,D$119)+'СЕТ СН'!$I$9+СВЦЭМ!$D$10+'СЕТ СН'!$I$6-'СЕТ СН'!$I$19</f>
        <v>1665.4999547699995</v>
      </c>
      <c r="E132" s="37">
        <f>SUMIFS(СВЦЭМ!$C$34:$C$777,СВЦЭМ!$A$34:$A$777,$A132,СВЦЭМ!$B$34:$B$777,E$119)+'СЕТ СН'!$I$9+СВЦЭМ!$D$10+'СЕТ СН'!$I$6-'СЕТ СН'!$I$19</f>
        <v>1678.8405980399998</v>
      </c>
      <c r="F132" s="37">
        <f>SUMIFS(СВЦЭМ!$C$34:$C$777,СВЦЭМ!$A$34:$A$777,$A132,СВЦЭМ!$B$34:$B$777,F$119)+'СЕТ СН'!$I$9+СВЦЭМ!$D$10+'СЕТ СН'!$I$6-'СЕТ СН'!$I$19</f>
        <v>1677.3852998899997</v>
      </c>
      <c r="G132" s="37">
        <f>SUMIFS(СВЦЭМ!$C$34:$C$777,СВЦЭМ!$A$34:$A$777,$A132,СВЦЭМ!$B$34:$B$777,G$119)+'СЕТ СН'!$I$9+СВЦЭМ!$D$10+'СЕТ СН'!$I$6-'СЕТ СН'!$I$19</f>
        <v>1662.5584290900001</v>
      </c>
      <c r="H132" s="37">
        <f>SUMIFS(СВЦЭМ!$C$34:$C$777,СВЦЭМ!$A$34:$A$777,$A132,СВЦЭМ!$B$34:$B$777,H$119)+'СЕТ СН'!$I$9+СВЦЭМ!$D$10+'СЕТ СН'!$I$6-'СЕТ СН'!$I$19</f>
        <v>1647.9069335600002</v>
      </c>
      <c r="I132" s="37">
        <f>SUMIFS(СВЦЭМ!$C$34:$C$777,СВЦЭМ!$A$34:$A$777,$A132,СВЦЭМ!$B$34:$B$777,I$119)+'СЕТ СН'!$I$9+СВЦЭМ!$D$10+'СЕТ СН'!$I$6-'СЕТ СН'!$I$19</f>
        <v>1590.2895972700003</v>
      </c>
      <c r="J132" s="37">
        <f>SUMIFS(СВЦЭМ!$C$34:$C$777,СВЦЭМ!$A$34:$A$777,$A132,СВЦЭМ!$B$34:$B$777,J$119)+'СЕТ СН'!$I$9+СВЦЭМ!$D$10+'СЕТ СН'!$I$6-'СЕТ СН'!$I$19</f>
        <v>1548.5833944599995</v>
      </c>
      <c r="K132" s="37">
        <f>SUMIFS(СВЦЭМ!$C$34:$C$777,СВЦЭМ!$A$34:$A$777,$A132,СВЦЭМ!$B$34:$B$777,K$119)+'СЕТ СН'!$I$9+СВЦЭМ!$D$10+'СЕТ СН'!$I$6-'СЕТ СН'!$I$19</f>
        <v>1457.2661152400001</v>
      </c>
      <c r="L132" s="37">
        <f>SUMIFS(СВЦЭМ!$C$34:$C$777,СВЦЭМ!$A$34:$A$777,$A132,СВЦЭМ!$B$34:$B$777,L$119)+'СЕТ СН'!$I$9+СВЦЭМ!$D$10+'СЕТ СН'!$I$6-'СЕТ СН'!$I$19</f>
        <v>1363.01319457</v>
      </c>
      <c r="M132" s="37">
        <f>SUMIFS(СВЦЭМ!$C$34:$C$777,СВЦЭМ!$A$34:$A$777,$A132,СВЦЭМ!$B$34:$B$777,M$119)+'СЕТ СН'!$I$9+СВЦЭМ!$D$10+'СЕТ СН'!$I$6-'СЕТ СН'!$I$19</f>
        <v>1342.4703457699998</v>
      </c>
      <c r="N132" s="37">
        <f>SUMIFS(СВЦЭМ!$C$34:$C$777,СВЦЭМ!$A$34:$A$777,$A132,СВЦЭМ!$B$34:$B$777,N$119)+'СЕТ СН'!$I$9+СВЦЭМ!$D$10+'СЕТ СН'!$I$6-'СЕТ СН'!$I$19</f>
        <v>1334.5240976199998</v>
      </c>
      <c r="O132" s="37">
        <f>SUMIFS(СВЦЭМ!$C$34:$C$777,СВЦЭМ!$A$34:$A$777,$A132,СВЦЭМ!$B$34:$B$777,O$119)+'СЕТ СН'!$I$9+СВЦЭМ!$D$10+'СЕТ СН'!$I$6-'СЕТ СН'!$I$19</f>
        <v>1343.9383486900001</v>
      </c>
      <c r="P132" s="37">
        <f>SUMIFS(СВЦЭМ!$C$34:$C$777,СВЦЭМ!$A$34:$A$777,$A132,СВЦЭМ!$B$34:$B$777,P$119)+'СЕТ СН'!$I$9+СВЦЭМ!$D$10+'СЕТ СН'!$I$6-'СЕТ СН'!$I$19</f>
        <v>1353.9687710599997</v>
      </c>
      <c r="Q132" s="37">
        <f>SUMIFS(СВЦЭМ!$C$34:$C$777,СВЦЭМ!$A$34:$A$777,$A132,СВЦЭМ!$B$34:$B$777,Q$119)+'СЕТ СН'!$I$9+СВЦЭМ!$D$10+'СЕТ СН'!$I$6-'СЕТ СН'!$I$19</f>
        <v>1356.6477026099997</v>
      </c>
      <c r="R132" s="37">
        <f>SUMIFS(СВЦЭМ!$C$34:$C$777,СВЦЭМ!$A$34:$A$777,$A132,СВЦЭМ!$B$34:$B$777,R$119)+'СЕТ СН'!$I$9+СВЦЭМ!$D$10+'СЕТ СН'!$I$6-'СЕТ СН'!$I$19</f>
        <v>1357.2456162899998</v>
      </c>
      <c r="S132" s="37">
        <f>SUMIFS(СВЦЭМ!$C$34:$C$777,СВЦЭМ!$A$34:$A$777,$A132,СВЦЭМ!$B$34:$B$777,S$119)+'СЕТ СН'!$I$9+СВЦЭМ!$D$10+'СЕТ СН'!$I$6-'СЕТ СН'!$I$19</f>
        <v>1336.1251413699997</v>
      </c>
      <c r="T132" s="37">
        <f>SUMIFS(СВЦЭМ!$C$34:$C$777,СВЦЭМ!$A$34:$A$777,$A132,СВЦЭМ!$B$34:$B$777,T$119)+'СЕТ СН'!$I$9+СВЦЭМ!$D$10+'СЕТ СН'!$I$6-'СЕТ СН'!$I$19</f>
        <v>1296.9978738899999</v>
      </c>
      <c r="U132" s="37">
        <f>SUMIFS(СВЦЭМ!$C$34:$C$777,СВЦЭМ!$A$34:$A$777,$A132,СВЦЭМ!$B$34:$B$777,U$119)+'СЕТ СН'!$I$9+СВЦЭМ!$D$10+'СЕТ СН'!$I$6-'СЕТ СН'!$I$19</f>
        <v>1294.3984889899998</v>
      </c>
      <c r="V132" s="37">
        <f>SUMIFS(СВЦЭМ!$C$34:$C$777,СВЦЭМ!$A$34:$A$777,$A132,СВЦЭМ!$B$34:$B$777,V$119)+'СЕТ СН'!$I$9+СВЦЭМ!$D$10+'СЕТ СН'!$I$6-'СЕТ СН'!$I$19</f>
        <v>1308.6431856899999</v>
      </c>
      <c r="W132" s="37">
        <f>SUMIFS(СВЦЭМ!$C$34:$C$777,СВЦЭМ!$A$34:$A$777,$A132,СВЦЭМ!$B$34:$B$777,W$119)+'СЕТ СН'!$I$9+СВЦЭМ!$D$10+'СЕТ СН'!$I$6-'СЕТ СН'!$I$19</f>
        <v>1363.77693512</v>
      </c>
      <c r="X132" s="37">
        <f>SUMIFS(СВЦЭМ!$C$34:$C$777,СВЦЭМ!$A$34:$A$777,$A132,СВЦЭМ!$B$34:$B$777,X$119)+'СЕТ СН'!$I$9+СВЦЭМ!$D$10+'СЕТ СН'!$I$6-'СЕТ СН'!$I$19</f>
        <v>1454.0322410499998</v>
      </c>
      <c r="Y132" s="37">
        <f>SUMIFS(СВЦЭМ!$C$34:$C$777,СВЦЭМ!$A$34:$A$777,$A132,СВЦЭМ!$B$34:$B$777,Y$119)+'СЕТ СН'!$I$9+СВЦЭМ!$D$10+'СЕТ СН'!$I$6-'СЕТ СН'!$I$19</f>
        <v>1537.6827747000002</v>
      </c>
    </row>
    <row r="133" spans="1:25" ht="15.75" x14ac:dyDescent="0.2">
      <c r="A133" s="36">
        <f t="shared" si="3"/>
        <v>43114</v>
      </c>
      <c r="B133" s="37">
        <f>SUMIFS(СВЦЭМ!$C$34:$C$777,СВЦЭМ!$A$34:$A$777,$A133,СВЦЭМ!$B$34:$B$777,B$119)+'СЕТ СН'!$I$9+СВЦЭМ!$D$10+'СЕТ СН'!$I$6-'СЕТ СН'!$I$19</f>
        <v>1600.1073159499997</v>
      </c>
      <c r="C133" s="37">
        <f>SUMIFS(СВЦЭМ!$C$34:$C$777,СВЦЭМ!$A$34:$A$777,$A133,СВЦЭМ!$B$34:$B$777,C$119)+'СЕТ СН'!$I$9+СВЦЭМ!$D$10+'СЕТ СН'!$I$6-'СЕТ СН'!$I$19</f>
        <v>1639.9248652199999</v>
      </c>
      <c r="D133" s="37">
        <f>SUMIFS(СВЦЭМ!$C$34:$C$777,СВЦЭМ!$A$34:$A$777,$A133,СВЦЭМ!$B$34:$B$777,D$119)+'СЕТ СН'!$I$9+СВЦЭМ!$D$10+'СЕТ СН'!$I$6-'СЕТ СН'!$I$19</f>
        <v>1678.9514984100001</v>
      </c>
      <c r="E133" s="37">
        <f>SUMIFS(СВЦЭМ!$C$34:$C$777,СВЦЭМ!$A$34:$A$777,$A133,СВЦЭМ!$B$34:$B$777,E$119)+'СЕТ СН'!$I$9+СВЦЭМ!$D$10+'СЕТ СН'!$I$6-'СЕТ СН'!$I$19</f>
        <v>1691.6998528399995</v>
      </c>
      <c r="F133" s="37">
        <f>SUMIFS(СВЦЭМ!$C$34:$C$777,СВЦЭМ!$A$34:$A$777,$A133,СВЦЭМ!$B$34:$B$777,F$119)+'СЕТ СН'!$I$9+СВЦЭМ!$D$10+'СЕТ СН'!$I$6-'СЕТ СН'!$I$19</f>
        <v>1691.3543026699995</v>
      </c>
      <c r="G133" s="37">
        <f>SUMIFS(СВЦЭМ!$C$34:$C$777,СВЦЭМ!$A$34:$A$777,$A133,СВЦЭМ!$B$34:$B$777,G$119)+'СЕТ СН'!$I$9+СВЦЭМ!$D$10+'СЕТ СН'!$I$6-'СЕТ СН'!$I$19</f>
        <v>1681.5596039299994</v>
      </c>
      <c r="H133" s="37">
        <f>SUMIFS(СВЦЭМ!$C$34:$C$777,СВЦЭМ!$A$34:$A$777,$A133,СВЦЭМ!$B$34:$B$777,H$119)+'СЕТ СН'!$I$9+СВЦЭМ!$D$10+'СЕТ СН'!$I$6-'СЕТ СН'!$I$19</f>
        <v>1674.2121112600003</v>
      </c>
      <c r="I133" s="37">
        <f>SUMIFS(СВЦЭМ!$C$34:$C$777,СВЦЭМ!$A$34:$A$777,$A133,СВЦЭМ!$B$34:$B$777,I$119)+'СЕТ СН'!$I$9+СВЦЭМ!$D$10+'СЕТ СН'!$I$6-'СЕТ СН'!$I$19</f>
        <v>1630.6027486399994</v>
      </c>
      <c r="J133" s="37">
        <f>SUMIFS(СВЦЭМ!$C$34:$C$777,СВЦЭМ!$A$34:$A$777,$A133,СВЦЭМ!$B$34:$B$777,J$119)+'СЕТ СН'!$I$9+СВЦЭМ!$D$10+'СЕТ СН'!$I$6-'СЕТ СН'!$I$19</f>
        <v>1561.4917678400002</v>
      </c>
      <c r="K133" s="37">
        <f>SUMIFS(СВЦЭМ!$C$34:$C$777,СВЦЭМ!$A$34:$A$777,$A133,СВЦЭМ!$B$34:$B$777,K$119)+'СЕТ СН'!$I$9+СВЦЭМ!$D$10+'СЕТ СН'!$I$6-'СЕТ СН'!$I$19</f>
        <v>1456.1847146599998</v>
      </c>
      <c r="L133" s="37">
        <f>SUMIFS(СВЦЭМ!$C$34:$C$777,СВЦЭМ!$A$34:$A$777,$A133,СВЦЭМ!$B$34:$B$777,L$119)+'СЕТ СН'!$I$9+СВЦЭМ!$D$10+'СЕТ СН'!$I$6-'СЕТ СН'!$I$19</f>
        <v>1346.1393105100001</v>
      </c>
      <c r="M133" s="37">
        <f>SUMIFS(СВЦЭМ!$C$34:$C$777,СВЦЭМ!$A$34:$A$777,$A133,СВЦЭМ!$B$34:$B$777,M$119)+'СЕТ СН'!$I$9+СВЦЭМ!$D$10+'СЕТ СН'!$I$6-'СЕТ СН'!$I$19</f>
        <v>1333.9308053499999</v>
      </c>
      <c r="N133" s="37">
        <f>SUMIFS(СВЦЭМ!$C$34:$C$777,СВЦЭМ!$A$34:$A$777,$A133,СВЦЭМ!$B$34:$B$777,N$119)+'СЕТ СН'!$I$9+СВЦЭМ!$D$10+'СЕТ СН'!$I$6-'СЕТ СН'!$I$19</f>
        <v>1344.0381009099997</v>
      </c>
      <c r="O133" s="37">
        <f>SUMIFS(СВЦЭМ!$C$34:$C$777,СВЦЭМ!$A$34:$A$777,$A133,СВЦЭМ!$B$34:$B$777,O$119)+'СЕТ СН'!$I$9+СВЦЭМ!$D$10+'СЕТ СН'!$I$6-'СЕТ СН'!$I$19</f>
        <v>1349.74084189</v>
      </c>
      <c r="P133" s="37">
        <f>SUMIFS(СВЦЭМ!$C$34:$C$777,СВЦЭМ!$A$34:$A$777,$A133,СВЦЭМ!$B$34:$B$777,P$119)+'СЕТ СН'!$I$9+СВЦЭМ!$D$10+'СЕТ СН'!$I$6-'СЕТ СН'!$I$19</f>
        <v>1356.8882800899996</v>
      </c>
      <c r="Q133" s="37">
        <f>SUMIFS(СВЦЭМ!$C$34:$C$777,СВЦЭМ!$A$34:$A$777,$A133,СВЦЭМ!$B$34:$B$777,Q$119)+'СЕТ СН'!$I$9+СВЦЭМ!$D$10+'СЕТ СН'!$I$6-'СЕТ СН'!$I$19</f>
        <v>1360.6816799799994</v>
      </c>
      <c r="R133" s="37">
        <f>SUMIFS(СВЦЭМ!$C$34:$C$777,СВЦЭМ!$A$34:$A$777,$A133,СВЦЭМ!$B$34:$B$777,R$119)+'СЕТ СН'!$I$9+СВЦЭМ!$D$10+'СЕТ СН'!$I$6-'СЕТ СН'!$I$19</f>
        <v>1363.6347754699996</v>
      </c>
      <c r="S133" s="37">
        <f>SUMIFS(СВЦЭМ!$C$34:$C$777,СВЦЭМ!$A$34:$A$777,$A133,СВЦЭМ!$B$34:$B$777,S$119)+'СЕТ СН'!$I$9+СВЦЭМ!$D$10+'СЕТ СН'!$I$6-'СЕТ СН'!$I$19</f>
        <v>1332.6332813599997</v>
      </c>
      <c r="T133" s="37">
        <f>SUMIFS(СВЦЭМ!$C$34:$C$777,СВЦЭМ!$A$34:$A$777,$A133,СВЦЭМ!$B$34:$B$777,T$119)+'СЕТ СН'!$I$9+СВЦЭМ!$D$10+'СЕТ СН'!$I$6-'СЕТ СН'!$I$19</f>
        <v>1293.81454562</v>
      </c>
      <c r="U133" s="37">
        <f>SUMIFS(СВЦЭМ!$C$34:$C$777,СВЦЭМ!$A$34:$A$777,$A133,СВЦЭМ!$B$34:$B$777,U$119)+'СЕТ СН'!$I$9+СВЦЭМ!$D$10+'СЕТ СН'!$I$6-'СЕТ СН'!$I$19</f>
        <v>1293.8002784799996</v>
      </c>
      <c r="V133" s="37">
        <f>SUMIFS(СВЦЭМ!$C$34:$C$777,СВЦЭМ!$A$34:$A$777,$A133,СВЦЭМ!$B$34:$B$777,V$119)+'СЕТ СН'!$I$9+СВЦЭМ!$D$10+'СЕТ СН'!$I$6-'СЕТ СН'!$I$19</f>
        <v>1309.0928649399998</v>
      </c>
      <c r="W133" s="37">
        <f>SUMIFS(СВЦЭМ!$C$34:$C$777,СВЦЭМ!$A$34:$A$777,$A133,СВЦЭМ!$B$34:$B$777,W$119)+'СЕТ СН'!$I$9+СВЦЭМ!$D$10+'СЕТ СН'!$I$6-'СЕТ СН'!$I$19</f>
        <v>1368.1804300499998</v>
      </c>
      <c r="X133" s="37">
        <f>SUMIFS(СВЦЭМ!$C$34:$C$777,СВЦЭМ!$A$34:$A$777,$A133,СВЦЭМ!$B$34:$B$777,X$119)+'СЕТ СН'!$I$9+СВЦЭМ!$D$10+'СЕТ СН'!$I$6-'СЕТ СН'!$I$19</f>
        <v>1444.0140652999999</v>
      </c>
      <c r="Y133" s="37">
        <f>SUMIFS(СВЦЭМ!$C$34:$C$777,СВЦЭМ!$A$34:$A$777,$A133,СВЦЭМ!$B$34:$B$777,Y$119)+'СЕТ СН'!$I$9+СВЦЭМ!$D$10+'СЕТ СН'!$I$6-'СЕТ СН'!$I$19</f>
        <v>1531.6539685299999</v>
      </c>
    </row>
    <row r="134" spans="1:25" ht="15.75" x14ac:dyDescent="0.2">
      <c r="A134" s="36">
        <f t="shared" si="3"/>
        <v>43115</v>
      </c>
      <c r="B134" s="37">
        <f>SUMIFS(СВЦЭМ!$C$34:$C$777,СВЦЭМ!$A$34:$A$777,$A134,СВЦЭМ!$B$34:$B$777,B$119)+'СЕТ СН'!$I$9+СВЦЭМ!$D$10+'СЕТ СН'!$I$6-'СЕТ СН'!$I$19</f>
        <v>1554.7728446199994</v>
      </c>
      <c r="C134" s="37">
        <f>SUMIFS(СВЦЭМ!$C$34:$C$777,СВЦЭМ!$A$34:$A$777,$A134,СВЦЭМ!$B$34:$B$777,C$119)+'СЕТ СН'!$I$9+СВЦЭМ!$D$10+'СЕТ СН'!$I$6-'СЕТ СН'!$I$19</f>
        <v>1596.7299347699995</v>
      </c>
      <c r="D134" s="37">
        <f>SUMIFS(СВЦЭМ!$C$34:$C$777,СВЦЭМ!$A$34:$A$777,$A134,СВЦЭМ!$B$34:$B$777,D$119)+'СЕТ СН'!$I$9+СВЦЭМ!$D$10+'СЕТ СН'!$I$6-'СЕТ СН'!$I$19</f>
        <v>1640.62550581</v>
      </c>
      <c r="E134" s="37">
        <f>SUMIFS(СВЦЭМ!$C$34:$C$777,СВЦЭМ!$A$34:$A$777,$A134,СВЦЭМ!$B$34:$B$777,E$119)+'СЕТ СН'!$I$9+СВЦЭМ!$D$10+'СЕТ СН'!$I$6-'СЕТ СН'!$I$19</f>
        <v>1660.9019311199995</v>
      </c>
      <c r="F134" s="37">
        <f>SUMIFS(СВЦЭМ!$C$34:$C$777,СВЦЭМ!$A$34:$A$777,$A134,СВЦЭМ!$B$34:$B$777,F$119)+'СЕТ СН'!$I$9+СВЦЭМ!$D$10+'СЕТ СН'!$I$6-'СЕТ СН'!$I$19</f>
        <v>1655.0907871100003</v>
      </c>
      <c r="G134" s="37">
        <f>SUMIFS(СВЦЭМ!$C$34:$C$777,СВЦЭМ!$A$34:$A$777,$A134,СВЦЭМ!$B$34:$B$777,G$119)+'СЕТ СН'!$I$9+СВЦЭМ!$D$10+'СЕТ СН'!$I$6-'СЕТ СН'!$I$19</f>
        <v>1635.2461779299997</v>
      </c>
      <c r="H134" s="37">
        <f>SUMIFS(СВЦЭМ!$C$34:$C$777,СВЦЭМ!$A$34:$A$777,$A134,СВЦЭМ!$B$34:$B$777,H$119)+'СЕТ СН'!$I$9+СВЦЭМ!$D$10+'СЕТ СН'!$I$6-'СЕТ СН'!$I$19</f>
        <v>1598.51775606</v>
      </c>
      <c r="I134" s="37">
        <f>SUMIFS(СВЦЭМ!$C$34:$C$777,СВЦЭМ!$A$34:$A$777,$A134,СВЦЭМ!$B$34:$B$777,I$119)+'СЕТ СН'!$I$9+СВЦЭМ!$D$10+'СЕТ СН'!$I$6-'СЕТ СН'!$I$19</f>
        <v>1540.7343991799994</v>
      </c>
      <c r="J134" s="37">
        <f>SUMIFS(СВЦЭМ!$C$34:$C$777,СВЦЭМ!$A$34:$A$777,$A134,СВЦЭМ!$B$34:$B$777,J$119)+'СЕТ СН'!$I$9+СВЦЭМ!$D$10+'СЕТ СН'!$I$6-'СЕТ СН'!$I$19</f>
        <v>1509.1021100000003</v>
      </c>
      <c r="K134" s="37">
        <f>SUMIFS(СВЦЭМ!$C$34:$C$777,СВЦЭМ!$A$34:$A$777,$A134,СВЦЭМ!$B$34:$B$777,K$119)+'СЕТ СН'!$I$9+СВЦЭМ!$D$10+'СЕТ СН'!$I$6-'СЕТ СН'!$I$19</f>
        <v>1431.7358070199998</v>
      </c>
      <c r="L134" s="37">
        <f>SUMIFS(СВЦЭМ!$C$34:$C$777,СВЦЭМ!$A$34:$A$777,$A134,СВЦЭМ!$B$34:$B$777,L$119)+'СЕТ СН'!$I$9+СВЦЭМ!$D$10+'СЕТ СН'!$I$6-'СЕТ СН'!$I$19</f>
        <v>1340.1695774999998</v>
      </c>
      <c r="M134" s="37">
        <f>SUMIFS(СВЦЭМ!$C$34:$C$777,СВЦЭМ!$A$34:$A$777,$A134,СВЦЭМ!$B$34:$B$777,M$119)+'СЕТ СН'!$I$9+СВЦЭМ!$D$10+'СЕТ СН'!$I$6-'СЕТ СН'!$I$19</f>
        <v>1325.2371315400001</v>
      </c>
      <c r="N134" s="37">
        <f>SUMIFS(СВЦЭМ!$C$34:$C$777,СВЦЭМ!$A$34:$A$777,$A134,СВЦЭМ!$B$34:$B$777,N$119)+'СЕТ СН'!$I$9+СВЦЭМ!$D$10+'СЕТ СН'!$I$6-'СЕТ СН'!$I$19</f>
        <v>1337.0819958500001</v>
      </c>
      <c r="O134" s="37">
        <f>SUMIFS(СВЦЭМ!$C$34:$C$777,СВЦЭМ!$A$34:$A$777,$A134,СВЦЭМ!$B$34:$B$777,O$119)+'СЕТ СН'!$I$9+СВЦЭМ!$D$10+'СЕТ СН'!$I$6-'СЕТ СН'!$I$19</f>
        <v>1336.8350588600001</v>
      </c>
      <c r="P134" s="37">
        <f>SUMIFS(СВЦЭМ!$C$34:$C$777,СВЦЭМ!$A$34:$A$777,$A134,СВЦЭМ!$B$34:$B$777,P$119)+'СЕТ СН'!$I$9+СВЦЭМ!$D$10+'СЕТ СН'!$I$6-'СЕТ СН'!$I$19</f>
        <v>1336.5249331699997</v>
      </c>
      <c r="Q134" s="37">
        <f>SUMIFS(СВЦЭМ!$C$34:$C$777,СВЦЭМ!$A$34:$A$777,$A134,СВЦЭМ!$B$34:$B$777,Q$119)+'СЕТ СН'!$I$9+СВЦЭМ!$D$10+'СЕТ СН'!$I$6-'СЕТ СН'!$I$19</f>
        <v>1342.8948655299996</v>
      </c>
      <c r="R134" s="37">
        <f>SUMIFS(СВЦЭМ!$C$34:$C$777,СВЦЭМ!$A$34:$A$777,$A134,СВЦЭМ!$B$34:$B$777,R$119)+'СЕТ СН'!$I$9+СВЦЭМ!$D$10+'СЕТ СН'!$I$6-'СЕТ СН'!$I$19</f>
        <v>1339.7966124199997</v>
      </c>
      <c r="S134" s="37">
        <f>SUMIFS(СВЦЭМ!$C$34:$C$777,СВЦЭМ!$A$34:$A$777,$A134,СВЦЭМ!$B$34:$B$777,S$119)+'СЕТ СН'!$I$9+СВЦЭМ!$D$10+'СЕТ СН'!$I$6-'СЕТ СН'!$I$19</f>
        <v>1314.4507634899996</v>
      </c>
      <c r="T134" s="37">
        <f>SUMIFS(СВЦЭМ!$C$34:$C$777,СВЦЭМ!$A$34:$A$777,$A134,СВЦЭМ!$B$34:$B$777,T$119)+'СЕТ СН'!$I$9+СВЦЭМ!$D$10+'СЕТ СН'!$I$6-'СЕТ СН'!$I$19</f>
        <v>1282.5269934399998</v>
      </c>
      <c r="U134" s="37">
        <f>SUMIFS(СВЦЭМ!$C$34:$C$777,СВЦЭМ!$A$34:$A$777,$A134,СВЦЭМ!$B$34:$B$777,U$119)+'СЕТ СН'!$I$9+СВЦЭМ!$D$10+'СЕТ СН'!$I$6-'СЕТ СН'!$I$19</f>
        <v>1280.8425916699998</v>
      </c>
      <c r="V134" s="37">
        <f>SUMIFS(СВЦЭМ!$C$34:$C$777,СВЦЭМ!$A$34:$A$777,$A134,СВЦЭМ!$B$34:$B$777,V$119)+'СЕТ СН'!$I$9+СВЦЭМ!$D$10+'СЕТ СН'!$I$6-'СЕТ СН'!$I$19</f>
        <v>1296.14786293</v>
      </c>
      <c r="W134" s="37">
        <f>SUMIFS(СВЦЭМ!$C$34:$C$777,СВЦЭМ!$A$34:$A$777,$A134,СВЦЭМ!$B$34:$B$777,W$119)+'СЕТ СН'!$I$9+СВЦЭМ!$D$10+'СЕТ СН'!$I$6-'СЕТ СН'!$I$19</f>
        <v>1352.2507841399997</v>
      </c>
      <c r="X134" s="37">
        <f>SUMIFS(СВЦЭМ!$C$34:$C$777,СВЦЭМ!$A$34:$A$777,$A134,СВЦЭМ!$B$34:$B$777,X$119)+'СЕТ СН'!$I$9+СВЦЭМ!$D$10+'СЕТ СН'!$I$6-'СЕТ СН'!$I$19</f>
        <v>1434.73097611</v>
      </c>
      <c r="Y134" s="37">
        <f>SUMIFS(СВЦЭМ!$C$34:$C$777,СВЦЭМ!$A$34:$A$777,$A134,СВЦЭМ!$B$34:$B$777,Y$119)+'СЕТ СН'!$I$9+СВЦЭМ!$D$10+'СЕТ СН'!$I$6-'СЕТ СН'!$I$19</f>
        <v>1524.5897043600003</v>
      </c>
    </row>
    <row r="135" spans="1:25" ht="15.75" x14ac:dyDescent="0.2">
      <c r="A135" s="36">
        <f t="shared" si="3"/>
        <v>43116</v>
      </c>
      <c r="B135" s="37">
        <f>SUMIFS(СВЦЭМ!$C$34:$C$777,СВЦЭМ!$A$34:$A$777,$A135,СВЦЭМ!$B$34:$B$777,B$119)+'СЕТ СН'!$I$9+СВЦЭМ!$D$10+'СЕТ СН'!$I$6-'СЕТ СН'!$I$19</f>
        <v>1533.0491239399994</v>
      </c>
      <c r="C135" s="37">
        <f>SUMIFS(СВЦЭМ!$C$34:$C$777,СВЦЭМ!$A$34:$A$777,$A135,СВЦЭМ!$B$34:$B$777,C$119)+'СЕТ СН'!$I$9+СВЦЭМ!$D$10+'СЕТ СН'!$I$6-'СЕТ СН'!$I$19</f>
        <v>1567.7138652199997</v>
      </c>
      <c r="D135" s="37">
        <f>SUMIFS(СВЦЭМ!$C$34:$C$777,СВЦЭМ!$A$34:$A$777,$A135,СВЦЭМ!$B$34:$B$777,D$119)+'СЕТ СН'!$I$9+СВЦЭМ!$D$10+'СЕТ СН'!$I$6-'СЕТ СН'!$I$19</f>
        <v>1605.6489697399998</v>
      </c>
      <c r="E135" s="37">
        <f>SUMIFS(СВЦЭМ!$C$34:$C$777,СВЦЭМ!$A$34:$A$777,$A135,СВЦЭМ!$B$34:$B$777,E$119)+'СЕТ СН'!$I$9+СВЦЭМ!$D$10+'СЕТ СН'!$I$6-'СЕТ СН'!$I$19</f>
        <v>1598.4845573799998</v>
      </c>
      <c r="F135" s="37">
        <f>SUMIFS(СВЦЭМ!$C$34:$C$777,СВЦЭМ!$A$34:$A$777,$A135,СВЦЭМ!$B$34:$B$777,F$119)+'СЕТ СН'!$I$9+СВЦЭМ!$D$10+'СЕТ СН'!$I$6-'СЕТ СН'!$I$19</f>
        <v>1581.4466716299999</v>
      </c>
      <c r="G135" s="37">
        <f>SUMIFS(СВЦЭМ!$C$34:$C$777,СВЦЭМ!$A$34:$A$777,$A135,СВЦЭМ!$B$34:$B$777,G$119)+'СЕТ СН'!$I$9+СВЦЭМ!$D$10+'СЕТ СН'!$I$6-'СЕТ СН'!$I$19</f>
        <v>1571.3725949899995</v>
      </c>
      <c r="H135" s="37">
        <f>SUMIFS(СВЦЭМ!$C$34:$C$777,СВЦЭМ!$A$34:$A$777,$A135,СВЦЭМ!$B$34:$B$777,H$119)+'СЕТ СН'!$I$9+СВЦЭМ!$D$10+'СЕТ СН'!$I$6-'СЕТ СН'!$I$19</f>
        <v>1556.1586200300003</v>
      </c>
      <c r="I135" s="37">
        <f>SUMIFS(СВЦЭМ!$C$34:$C$777,СВЦЭМ!$A$34:$A$777,$A135,СВЦЭМ!$B$34:$B$777,I$119)+'СЕТ СН'!$I$9+СВЦЭМ!$D$10+'СЕТ СН'!$I$6-'СЕТ СН'!$I$19</f>
        <v>1490.1233186699997</v>
      </c>
      <c r="J135" s="37">
        <f>SUMIFS(СВЦЭМ!$C$34:$C$777,СВЦЭМ!$A$34:$A$777,$A135,СВЦЭМ!$B$34:$B$777,J$119)+'СЕТ СН'!$I$9+СВЦЭМ!$D$10+'СЕТ СН'!$I$6-'СЕТ СН'!$I$19</f>
        <v>1452.8328717700001</v>
      </c>
      <c r="K135" s="37">
        <f>SUMIFS(СВЦЭМ!$C$34:$C$777,СВЦЭМ!$A$34:$A$777,$A135,СВЦЭМ!$B$34:$B$777,K$119)+'СЕТ СН'!$I$9+СВЦЭМ!$D$10+'СЕТ СН'!$I$6-'СЕТ СН'!$I$19</f>
        <v>1364.6235097399999</v>
      </c>
      <c r="L135" s="37">
        <f>SUMIFS(СВЦЭМ!$C$34:$C$777,СВЦЭМ!$A$34:$A$777,$A135,СВЦЭМ!$B$34:$B$777,L$119)+'СЕТ СН'!$I$9+СВЦЭМ!$D$10+'СЕТ СН'!$I$6-'СЕТ СН'!$I$19</f>
        <v>1326.8764687499997</v>
      </c>
      <c r="M135" s="37">
        <f>SUMIFS(СВЦЭМ!$C$34:$C$777,СВЦЭМ!$A$34:$A$777,$A135,СВЦЭМ!$B$34:$B$777,M$119)+'СЕТ СН'!$I$9+СВЦЭМ!$D$10+'СЕТ СН'!$I$6-'СЕТ СН'!$I$19</f>
        <v>1333.1179154199999</v>
      </c>
      <c r="N135" s="37">
        <f>SUMIFS(СВЦЭМ!$C$34:$C$777,СВЦЭМ!$A$34:$A$777,$A135,СВЦЭМ!$B$34:$B$777,N$119)+'СЕТ СН'!$I$9+СВЦЭМ!$D$10+'СЕТ СН'!$I$6-'СЕТ СН'!$I$19</f>
        <v>1348.0308778899998</v>
      </c>
      <c r="O135" s="37">
        <f>SUMIFS(СВЦЭМ!$C$34:$C$777,СВЦЭМ!$A$34:$A$777,$A135,СВЦЭМ!$B$34:$B$777,O$119)+'СЕТ СН'!$I$9+СВЦЭМ!$D$10+'СЕТ СН'!$I$6-'СЕТ СН'!$I$19</f>
        <v>1355.4611824899998</v>
      </c>
      <c r="P135" s="37">
        <f>SUMIFS(СВЦЭМ!$C$34:$C$777,СВЦЭМ!$A$34:$A$777,$A135,СВЦЭМ!$B$34:$B$777,P$119)+'СЕТ СН'!$I$9+СВЦЭМ!$D$10+'СЕТ СН'!$I$6-'СЕТ СН'!$I$19</f>
        <v>1366.4017439899999</v>
      </c>
      <c r="Q135" s="37">
        <f>SUMIFS(СВЦЭМ!$C$34:$C$777,СВЦЭМ!$A$34:$A$777,$A135,СВЦЭМ!$B$34:$B$777,Q$119)+'СЕТ СН'!$I$9+СВЦЭМ!$D$10+'СЕТ СН'!$I$6-'СЕТ СН'!$I$19</f>
        <v>1370.3255021099999</v>
      </c>
      <c r="R135" s="37">
        <f>SUMIFS(СВЦЭМ!$C$34:$C$777,СВЦЭМ!$A$34:$A$777,$A135,СВЦЭМ!$B$34:$B$777,R$119)+'СЕТ СН'!$I$9+СВЦЭМ!$D$10+'СЕТ СН'!$I$6-'СЕТ СН'!$I$19</f>
        <v>1371.0918525599996</v>
      </c>
      <c r="S135" s="37">
        <f>SUMIFS(СВЦЭМ!$C$34:$C$777,СВЦЭМ!$A$34:$A$777,$A135,СВЦЭМ!$B$34:$B$777,S$119)+'СЕТ СН'!$I$9+СВЦЭМ!$D$10+'СЕТ СН'!$I$6-'СЕТ СН'!$I$19</f>
        <v>1352.7042322000002</v>
      </c>
      <c r="T135" s="37">
        <f>SUMIFS(СВЦЭМ!$C$34:$C$777,СВЦЭМ!$A$34:$A$777,$A135,СВЦЭМ!$B$34:$B$777,T$119)+'СЕТ СН'!$I$9+СВЦЭМ!$D$10+'СЕТ СН'!$I$6-'СЕТ СН'!$I$19</f>
        <v>1308.7488830499997</v>
      </c>
      <c r="U135" s="37">
        <f>SUMIFS(СВЦЭМ!$C$34:$C$777,СВЦЭМ!$A$34:$A$777,$A135,СВЦЭМ!$B$34:$B$777,U$119)+'СЕТ СН'!$I$9+СВЦЭМ!$D$10+'СЕТ СН'!$I$6-'СЕТ СН'!$I$19</f>
        <v>1306.9986149299998</v>
      </c>
      <c r="V135" s="37">
        <f>SUMIFS(СВЦЭМ!$C$34:$C$777,СВЦЭМ!$A$34:$A$777,$A135,СВЦЭМ!$B$34:$B$777,V$119)+'СЕТ СН'!$I$9+СВЦЭМ!$D$10+'СЕТ СН'!$I$6-'СЕТ СН'!$I$19</f>
        <v>1325.4521358099996</v>
      </c>
      <c r="W135" s="37">
        <f>SUMIFS(СВЦЭМ!$C$34:$C$777,СВЦЭМ!$A$34:$A$777,$A135,СВЦЭМ!$B$34:$B$777,W$119)+'СЕТ СН'!$I$9+СВЦЭМ!$D$10+'СЕТ СН'!$I$6-'СЕТ СН'!$I$19</f>
        <v>1342.4682979499999</v>
      </c>
      <c r="X135" s="37">
        <f>SUMIFS(СВЦЭМ!$C$34:$C$777,СВЦЭМ!$A$34:$A$777,$A135,СВЦЭМ!$B$34:$B$777,X$119)+'СЕТ СН'!$I$9+СВЦЭМ!$D$10+'СЕТ СН'!$I$6-'СЕТ СН'!$I$19</f>
        <v>1404.1534384599995</v>
      </c>
      <c r="Y135" s="37">
        <f>SUMIFS(СВЦЭМ!$C$34:$C$777,СВЦЭМ!$A$34:$A$777,$A135,СВЦЭМ!$B$34:$B$777,Y$119)+'СЕТ СН'!$I$9+СВЦЭМ!$D$10+'СЕТ СН'!$I$6-'СЕТ СН'!$I$19</f>
        <v>1477.8325459699995</v>
      </c>
    </row>
    <row r="136" spans="1:25" ht="15.75" x14ac:dyDescent="0.2">
      <c r="A136" s="36">
        <f t="shared" si="3"/>
        <v>43117</v>
      </c>
      <c r="B136" s="37">
        <f>SUMIFS(СВЦЭМ!$C$34:$C$777,СВЦЭМ!$A$34:$A$777,$A136,СВЦЭМ!$B$34:$B$777,B$119)+'СЕТ СН'!$I$9+СВЦЭМ!$D$10+'СЕТ СН'!$I$6-'СЕТ СН'!$I$19</f>
        <v>1546.8667135199998</v>
      </c>
      <c r="C136" s="37">
        <f>SUMIFS(СВЦЭМ!$C$34:$C$777,СВЦЭМ!$A$34:$A$777,$A136,СВЦЭМ!$B$34:$B$777,C$119)+'СЕТ СН'!$I$9+СВЦЭМ!$D$10+'СЕТ СН'!$I$6-'СЕТ СН'!$I$19</f>
        <v>1592.0054365499996</v>
      </c>
      <c r="D136" s="37">
        <f>SUMIFS(СВЦЭМ!$C$34:$C$777,СВЦЭМ!$A$34:$A$777,$A136,СВЦЭМ!$B$34:$B$777,D$119)+'СЕТ СН'!$I$9+СВЦЭМ!$D$10+'СЕТ СН'!$I$6-'СЕТ СН'!$I$19</f>
        <v>1637.6048156800002</v>
      </c>
      <c r="E136" s="37">
        <f>SUMIFS(СВЦЭМ!$C$34:$C$777,СВЦЭМ!$A$34:$A$777,$A136,СВЦЭМ!$B$34:$B$777,E$119)+'СЕТ СН'!$I$9+СВЦЭМ!$D$10+'СЕТ СН'!$I$6-'СЕТ СН'!$I$19</f>
        <v>1650.8319974599995</v>
      </c>
      <c r="F136" s="37">
        <f>SUMIFS(СВЦЭМ!$C$34:$C$777,СВЦЭМ!$A$34:$A$777,$A136,СВЦЭМ!$B$34:$B$777,F$119)+'СЕТ СН'!$I$9+СВЦЭМ!$D$10+'СЕТ СН'!$I$6-'СЕТ СН'!$I$19</f>
        <v>1654.3001845399999</v>
      </c>
      <c r="G136" s="37">
        <f>SUMIFS(СВЦЭМ!$C$34:$C$777,СВЦЭМ!$A$34:$A$777,$A136,СВЦЭМ!$B$34:$B$777,G$119)+'СЕТ СН'!$I$9+СВЦЭМ!$D$10+'СЕТ СН'!$I$6-'СЕТ СН'!$I$19</f>
        <v>1629.5345764999997</v>
      </c>
      <c r="H136" s="37">
        <f>SUMIFS(СВЦЭМ!$C$34:$C$777,СВЦЭМ!$A$34:$A$777,$A136,СВЦЭМ!$B$34:$B$777,H$119)+'СЕТ СН'!$I$9+СВЦЭМ!$D$10+'СЕТ СН'!$I$6-'СЕТ СН'!$I$19</f>
        <v>1566.72743425</v>
      </c>
      <c r="I136" s="37">
        <f>SUMIFS(СВЦЭМ!$C$34:$C$777,СВЦЭМ!$A$34:$A$777,$A136,СВЦЭМ!$B$34:$B$777,I$119)+'СЕТ СН'!$I$9+СВЦЭМ!$D$10+'СЕТ СН'!$I$6-'СЕТ СН'!$I$19</f>
        <v>1492.9574601199997</v>
      </c>
      <c r="J136" s="37">
        <f>SUMIFS(СВЦЭМ!$C$34:$C$777,СВЦЭМ!$A$34:$A$777,$A136,СВЦЭМ!$B$34:$B$777,J$119)+'СЕТ СН'!$I$9+СВЦЭМ!$D$10+'СЕТ СН'!$I$6-'СЕТ СН'!$I$19</f>
        <v>1435.8903760600001</v>
      </c>
      <c r="K136" s="37">
        <f>SUMIFS(СВЦЭМ!$C$34:$C$777,СВЦЭМ!$A$34:$A$777,$A136,СВЦЭМ!$B$34:$B$777,K$119)+'СЕТ СН'!$I$9+СВЦЭМ!$D$10+'СЕТ СН'!$I$6-'СЕТ СН'!$I$19</f>
        <v>1363.6927314399995</v>
      </c>
      <c r="L136" s="37">
        <f>SUMIFS(СВЦЭМ!$C$34:$C$777,СВЦЭМ!$A$34:$A$777,$A136,СВЦЭМ!$B$34:$B$777,L$119)+'СЕТ СН'!$I$9+СВЦЭМ!$D$10+'СЕТ СН'!$I$6-'СЕТ СН'!$I$19</f>
        <v>1332.7295424099998</v>
      </c>
      <c r="M136" s="37">
        <f>SUMIFS(СВЦЭМ!$C$34:$C$777,СВЦЭМ!$A$34:$A$777,$A136,СВЦЭМ!$B$34:$B$777,M$119)+'СЕТ СН'!$I$9+СВЦЭМ!$D$10+'СЕТ СН'!$I$6-'СЕТ СН'!$I$19</f>
        <v>1337.4738152999998</v>
      </c>
      <c r="N136" s="37">
        <f>SUMIFS(СВЦЭМ!$C$34:$C$777,СВЦЭМ!$A$34:$A$777,$A136,СВЦЭМ!$B$34:$B$777,N$119)+'СЕТ СН'!$I$9+СВЦЭМ!$D$10+'СЕТ СН'!$I$6-'СЕТ СН'!$I$19</f>
        <v>1343.5790346199997</v>
      </c>
      <c r="O136" s="37">
        <f>SUMIFS(СВЦЭМ!$C$34:$C$777,СВЦЭМ!$A$34:$A$777,$A136,СВЦЭМ!$B$34:$B$777,O$119)+'СЕТ СН'!$I$9+СВЦЭМ!$D$10+'СЕТ СН'!$I$6-'СЕТ СН'!$I$19</f>
        <v>1349.6673417699999</v>
      </c>
      <c r="P136" s="37">
        <f>SUMIFS(СВЦЭМ!$C$34:$C$777,СВЦЭМ!$A$34:$A$777,$A136,СВЦЭМ!$B$34:$B$777,P$119)+'СЕТ СН'!$I$9+СВЦЭМ!$D$10+'СЕТ СН'!$I$6-'СЕТ СН'!$I$19</f>
        <v>1365.6945662599996</v>
      </c>
      <c r="Q136" s="37">
        <f>SUMIFS(СВЦЭМ!$C$34:$C$777,СВЦЭМ!$A$34:$A$777,$A136,СВЦЭМ!$B$34:$B$777,Q$119)+'СЕТ СН'!$I$9+СВЦЭМ!$D$10+'СЕТ СН'!$I$6-'СЕТ СН'!$I$19</f>
        <v>1376.2043081999996</v>
      </c>
      <c r="R136" s="37">
        <f>SUMIFS(СВЦЭМ!$C$34:$C$777,СВЦЭМ!$A$34:$A$777,$A136,СВЦЭМ!$B$34:$B$777,R$119)+'СЕТ СН'!$I$9+СВЦЭМ!$D$10+'СЕТ СН'!$I$6-'СЕТ СН'!$I$19</f>
        <v>1386.5076878599998</v>
      </c>
      <c r="S136" s="37">
        <f>SUMIFS(СВЦЭМ!$C$34:$C$777,СВЦЭМ!$A$34:$A$777,$A136,СВЦЭМ!$B$34:$B$777,S$119)+'СЕТ СН'!$I$9+СВЦЭМ!$D$10+'СЕТ СН'!$I$6-'СЕТ СН'!$I$19</f>
        <v>1381.5274501700001</v>
      </c>
      <c r="T136" s="37">
        <f>SUMIFS(СВЦЭМ!$C$34:$C$777,СВЦЭМ!$A$34:$A$777,$A136,СВЦЭМ!$B$34:$B$777,T$119)+'СЕТ СН'!$I$9+СВЦЭМ!$D$10+'СЕТ СН'!$I$6-'СЕТ СН'!$I$19</f>
        <v>1358.0412844699999</v>
      </c>
      <c r="U136" s="37">
        <f>SUMIFS(СВЦЭМ!$C$34:$C$777,СВЦЭМ!$A$34:$A$777,$A136,СВЦЭМ!$B$34:$B$777,U$119)+'СЕТ СН'!$I$9+СВЦЭМ!$D$10+'СЕТ СН'!$I$6-'СЕТ СН'!$I$19</f>
        <v>1371.5828367099998</v>
      </c>
      <c r="V136" s="37">
        <f>SUMIFS(СВЦЭМ!$C$34:$C$777,СВЦЭМ!$A$34:$A$777,$A136,СВЦЭМ!$B$34:$B$777,V$119)+'СЕТ СН'!$I$9+СВЦЭМ!$D$10+'СЕТ СН'!$I$6-'СЕТ СН'!$I$19</f>
        <v>1388.7296850799999</v>
      </c>
      <c r="W136" s="37">
        <f>SUMIFS(СВЦЭМ!$C$34:$C$777,СВЦЭМ!$A$34:$A$777,$A136,СВЦЭМ!$B$34:$B$777,W$119)+'СЕТ СН'!$I$9+СВЦЭМ!$D$10+'СЕТ СН'!$I$6-'СЕТ СН'!$I$19</f>
        <v>1378.8670323000001</v>
      </c>
      <c r="X136" s="37">
        <f>SUMIFS(СВЦЭМ!$C$34:$C$777,СВЦЭМ!$A$34:$A$777,$A136,СВЦЭМ!$B$34:$B$777,X$119)+'СЕТ СН'!$I$9+СВЦЭМ!$D$10+'СЕТ СН'!$I$6-'СЕТ СН'!$I$19</f>
        <v>1400.61145532</v>
      </c>
      <c r="Y136" s="37">
        <f>SUMIFS(СВЦЭМ!$C$34:$C$777,СВЦЭМ!$A$34:$A$777,$A136,СВЦЭМ!$B$34:$B$777,Y$119)+'СЕТ СН'!$I$9+СВЦЭМ!$D$10+'СЕТ СН'!$I$6-'СЕТ СН'!$I$19</f>
        <v>1482.8824490000002</v>
      </c>
    </row>
    <row r="137" spans="1:25" ht="15.75" x14ac:dyDescent="0.2">
      <c r="A137" s="36">
        <f t="shared" si="3"/>
        <v>43118</v>
      </c>
      <c r="B137" s="37">
        <f>SUMIFS(СВЦЭМ!$C$34:$C$777,СВЦЭМ!$A$34:$A$777,$A137,СВЦЭМ!$B$34:$B$777,B$119)+'СЕТ СН'!$I$9+СВЦЭМ!$D$10+'СЕТ СН'!$I$6-'СЕТ СН'!$I$19</f>
        <v>1565.2214260199994</v>
      </c>
      <c r="C137" s="37">
        <f>SUMIFS(СВЦЭМ!$C$34:$C$777,СВЦЭМ!$A$34:$A$777,$A137,СВЦЭМ!$B$34:$B$777,C$119)+'СЕТ СН'!$I$9+СВЦЭМ!$D$10+'СЕТ СН'!$I$6-'СЕТ СН'!$I$19</f>
        <v>1618.3981341699996</v>
      </c>
      <c r="D137" s="37">
        <f>SUMIFS(СВЦЭМ!$C$34:$C$777,СВЦЭМ!$A$34:$A$777,$A137,СВЦЭМ!$B$34:$B$777,D$119)+'СЕТ СН'!$I$9+СВЦЭМ!$D$10+'СЕТ СН'!$I$6-'СЕТ СН'!$I$19</f>
        <v>1661.6799138599995</v>
      </c>
      <c r="E137" s="37">
        <f>SUMIFS(СВЦЭМ!$C$34:$C$777,СВЦЭМ!$A$34:$A$777,$A137,СВЦЭМ!$B$34:$B$777,E$119)+'СЕТ СН'!$I$9+СВЦЭМ!$D$10+'СЕТ СН'!$I$6-'СЕТ СН'!$I$19</f>
        <v>1669.3292495499995</v>
      </c>
      <c r="F137" s="37">
        <f>SUMIFS(СВЦЭМ!$C$34:$C$777,СВЦЭМ!$A$34:$A$777,$A137,СВЦЭМ!$B$34:$B$777,F$119)+'СЕТ СН'!$I$9+СВЦЭМ!$D$10+'СЕТ СН'!$I$6-'СЕТ СН'!$I$19</f>
        <v>1667.8145543899996</v>
      </c>
      <c r="G137" s="37">
        <f>SUMIFS(СВЦЭМ!$C$34:$C$777,СВЦЭМ!$A$34:$A$777,$A137,СВЦЭМ!$B$34:$B$777,G$119)+'СЕТ СН'!$I$9+СВЦЭМ!$D$10+'СЕТ СН'!$I$6-'СЕТ СН'!$I$19</f>
        <v>1645.9335616799995</v>
      </c>
      <c r="H137" s="37">
        <f>SUMIFS(СВЦЭМ!$C$34:$C$777,СВЦЭМ!$A$34:$A$777,$A137,СВЦЭМ!$B$34:$B$777,H$119)+'СЕТ СН'!$I$9+СВЦЭМ!$D$10+'СЕТ СН'!$I$6-'СЕТ СН'!$I$19</f>
        <v>1585.7404742200001</v>
      </c>
      <c r="I137" s="37">
        <f>SUMIFS(СВЦЭМ!$C$34:$C$777,СВЦЭМ!$A$34:$A$777,$A137,СВЦЭМ!$B$34:$B$777,I$119)+'СЕТ СН'!$I$9+СВЦЭМ!$D$10+'СЕТ СН'!$I$6-'СЕТ СН'!$I$19</f>
        <v>1510.3154288599994</v>
      </c>
      <c r="J137" s="37">
        <f>SUMIFS(СВЦЭМ!$C$34:$C$777,СВЦЭМ!$A$34:$A$777,$A137,СВЦЭМ!$B$34:$B$777,J$119)+'СЕТ СН'!$I$9+СВЦЭМ!$D$10+'СЕТ СН'!$I$6-'СЕТ СН'!$I$19</f>
        <v>1458.5650300799998</v>
      </c>
      <c r="K137" s="37">
        <f>SUMIFS(СВЦЭМ!$C$34:$C$777,СВЦЭМ!$A$34:$A$777,$A137,СВЦЭМ!$B$34:$B$777,K$119)+'СЕТ СН'!$I$9+СВЦЭМ!$D$10+'СЕТ СН'!$I$6-'СЕТ СН'!$I$19</f>
        <v>1384.3069074</v>
      </c>
      <c r="L137" s="37">
        <f>SUMIFS(СВЦЭМ!$C$34:$C$777,СВЦЭМ!$A$34:$A$777,$A137,СВЦЭМ!$B$34:$B$777,L$119)+'СЕТ СН'!$I$9+СВЦЭМ!$D$10+'СЕТ СН'!$I$6-'СЕТ СН'!$I$19</f>
        <v>1350.64601799</v>
      </c>
      <c r="M137" s="37">
        <f>SUMIFS(СВЦЭМ!$C$34:$C$777,СВЦЭМ!$A$34:$A$777,$A137,СВЦЭМ!$B$34:$B$777,M$119)+'СЕТ СН'!$I$9+СВЦЭМ!$D$10+'СЕТ СН'!$I$6-'СЕТ СН'!$I$19</f>
        <v>1355.4512095699997</v>
      </c>
      <c r="N137" s="37">
        <f>SUMIFS(СВЦЭМ!$C$34:$C$777,СВЦЭМ!$A$34:$A$777,$A137,СВЦЭМ!$B$34:$B$777,N$119)+'СЕТ СН'!$I$9+СВЦЭМ!$D$10+'СЕТ СН'!$I$6-'СЕТ СН'!$I$19</f>
        <v>1366.2746831199997</v>
      </c>
      <c r="O137" s="37">
        <f>SUMIFS(СВЦЭМ!$C$34:$C$777,СВЦЭМ!$A$34:$A$777,$A137,СВЦЭМ!$B$34:$B$777,O$119)+'СЕТ СН'!$I$9+СВЦЭМ!$D$10+'СЕТ СН'!$I$6-'СЕТ СН'!$I$19</f>
        <v>1363.5405779999996</v>
      </c>
      <c r="P137" s="37">
        <f>SUMIFS(СВЦЭМ!$C$34:$C$777,СВЦЭМ!$A$34:$A$777,$A137,СВЦЭМ!$B$34:$B$777,P$119)+'СЕТ СН'!$I$9+СВЦЭМ!$D$10+'СЕТ СН'!$I$6-'СЕТ СН'!$I$19</f>
        <v>1379.3447046799997</v>
      </c>
      <c r="Q137" s="37">
        <f>SUMIFS(СВЦЭМ!$C$34:$C$777,СВЦЭМ!$A$34:$A$777,$A137,СВЦЭМ!$B$34:$B$777,Q$119)+'СЕТ СН'!$I$9+СВЦЭМ!$D$10+'СЕТ СН'!$I$6-'СЕТ СН'!$I$19</f>
        <v>1399.9272918499996</v>
      </c>
      <c r="R137" s="37">
        <f>SUMIFS(СВЦЭМ!$C$34:$C$777,СВЦЭМ!$A$34:$A$777,$A137,СВЦЭМ!$B$34:$B$777,R$119)+'СЕТ СН'!$I$9+СВЦЭМ!$D$10+'СЕТ СН'!$I$6-'СЕТ СН'!$I$19</f>
        <v>1398.5129584399997</v>
      </c>
      <c r="S137" s="37">
        <f>SUMIFS(СВЦЭМ!$C$34:$C$777,СВЦЭМ!$A$34:$A$777,$A137,СВЦЭМ!$B$34:$B$777,S$119)+'СЕТ СН'!$I$9+СВЦЭМ!$D$10+'СЕТ СН'!$I$6-'СЕТ СН'!$I$19</f>
        <v>1387.3014510799999</v>
      </c>
      <c r="T137" s="37">
        <f>SUMIFS(СВЦЭМ!$C$34:$C$777,СВЦЭМ!$A$34:$A$777,$A137,СВЦЭМ!$B$34:$B$777,T$119)+'СЕТ СН'!$I$9+СВЦЭМ!$D$10+'СЕТ СН'!$I$6-'СЕТ СН'!$I$19</f>
        <v>1350.0815871699997</v>
      </c>
      <c r="U137" s="37">
        <f>SUMIFS(СВЦЭМ!$C$34:$C$777,СВЦЭМ!$A$34:$A$777,$A137,СВЦЭМ!$B$34:$B$777,U$119)+'СЕТ СН'!$I$9+СВЦЭМ!$D$10+'СЕТ СН'!$I$6-'СЕТ СН'!$I$19</f>
        <v>1361.1422541999996</v>
      </c>
      <c r="V137" s="37">
        <f>SUMIFS(СВЦЭМ!$C$34:$C$777,СВЦЭМ!$A$34:$A$777,$A137,СВЦЭМ!$B$34:$B$777,V$119)+'СЕТ СН'!$I$9+СВЦЭМ!$D$10+'СЕТ СН'!$I$6-'СЕТ СН'!$I$19</f>
        <v>1378.99582685</v>
      </c>
      <c r="W137" s="37">
        <f>SUMIFS(СВЦЭМ!$C$34:$C$777,СВЦЭМ!$A$34:$A$777,$A137,СВЦЭМ!$B$34:$B$777,W$119)+'СЕТ СН'!$I$9+СВЦЭМ!$D$10+'СЕТ СН'!$I$6-'СЕТ СН'!$I$19</f>
        <v>1385.1845768399999</v>
      </c>
      <c r="X137" s="37">
        <f>SUMIFS(СВЦЭМ!$C$34:$C$777,СВЦЭМ!$A$34:$A$777,$A137,СВЦЭМ!$B$34:$B$777,X$119)+'СЕТ СН'!$I$9+СВЦЭМ!$D$10+'СЕТ СН'!$I$6-'СЕТ СН'!$I$19</f>
        <v>1444.7402139800001</v>
      </c>
      <c r="Y137" s="37">
        <f>SUMIFS(СВЦЭМ!$C$34:$C$777,СВЦЭМ!$A$34:$A$777,$A137,СВЦЭМ!$B$34:$B$777,Y$119)+'СЕТ СН'!$I$9+СВЦЭМ!$D$10+'СЕТ СН'!$I$6-'СЕТ СН'!$I$19</f>
        <v>1528.2178521999999</v>
      </c>
    </row>
    <row r="138" spans="1:25" ht="15.75" x14ac:dyDescent="0.2">
      <c r="A138" s="36">
        <f t="shared" si="3"/>
        <v>43119</v>
      </c>
      <c r="B138" s="37">
        <f>SUMIFS(СВЦЭМ!$C$34:$C$777,СВЦЭМ!$A$34:$A$777,$A138,СВЦЭМ!$B$34:$B$777,B$119)+'СЕТ СН'!$I$9+СВЦЭМ!$D$10+'СЕТ СН'!$I$6-'СЕТ СН'!$I$19</f>
        <v>1543.9493844599997</v>
      </c>
      <c r="C138" s="37">
        <f>SUMIFS(СВЦЭМ!$C$34:$C$777,СВЦЭМ!$A$34:$A$777,$A138,СВЦЭМ!$B$34:$B$777,C$119)+'СЕТ СН'!$I$9+СВЦЭМ!$D$10+'СЕТ СН'!$I$6-'СЕТ СН'!$I$19</f>
        <v>1591.2059286299996</v>
      </c>
      <c r="D138" s="37">
        <f>SUMIFS(СВЦЭМ!$C$34:$C$777,СВЦЭМ!$A$34:$A$777,$A138,СВЦЭМ!$B$34:$B$777,D$119)+'СЕТ СН'!$I$9+СВЦЭМ!$D$10+'СЕТ СН'!$I$6-'СЕТ СН'!$I$19</f>
        <v>1638.4424091199994</v>
      </c>
      <c r="E138" s="37">
        <f>SUMIFS(СВЦЭМ!$C$34:$C$777,СВЦЭМ!$A$34:$A$777,$A138,СВЦЭМ!$B$34:$B$777,E$119)+'СЕТ СН'!$I$9+СВЦЭМ!$D$10+'СЕТ СН'!$I$6-'СЕТ СН'!$I$19</f>
        <v>1646.7276706299995</v>
      </c>
      <c r="F138" s="37">
        <f>SUMIFS(СВЦЭМ!$C$34:$C$777,СВЦЭМ!$A$34:$A$777,$A138,СВЦЭМ!$B$34:$B$777,F$119)+'СЕТ СН'!$I$9+СВЦЭМ!$D$10+'СЕТ СН'!$I$6-'СЕТ СН'!$I$19</f>
        <v>1647.4786399399995</v>
      </c>
      <c r="G138" s="37">
        <f>SUMIFS(СВЦЭМ!$C$34:$C$777,СВЦЭМ!$A$34:$A$777,$A138,СВЦЭМ!$B$34:$B$777,G$119)+'СЕТ СН'!$I$9+СВЦЭМ!$D$10+'СЕТ СН'!$I$6-'СЕТ СН'!$I$19</f>
        <v>1625.6908386499995</v>
      </c>
      <c r="H138" s="37">
        <f>SUMIFS(СВЦЭМ!$C$34:$C$777,СВЦЭМ!$A$34:$A$777,$A138,СВЦЭМ!$B$34:$B$777,H$119)+'СЕТ СН'!$I$9+СВЦЭМ!$D$10+'СЕТ СН'!$I$6-'СЕТ СН'!$I$19</f>
        <v>1569.8102671399997</v>
      </c>
      <c r="I138" s="37">
        <f>SUMIFS(СВЦЭМ!$C$34:$C$777,СВЦЭМ!$A$34:$A$777,$A138,СВЦЭМ!$B$34:$B$777,I$119)+'СЕТ СН'!$I$9+СВЦЭМ!$D$10+'СЕТ СН'!$I$6-'СЕТ СН'!$I$19</f>
        <v>1500.0090330199996</v>
      </c>
      <c r="J138" s="37">
        <f>SUMIFS(СВЦЭМ!$C$34:$C$777,СВЦЭМ!$A$34:$A$777,$A138,СВЦЭМ!$B$34:$B$777,J$119)+'СЕТ СН'!$I$9+СВЦЭМ!$D$10+'СЕТ СН'!$I$6-'СЕТ СН'!$I$19</f>
        <v>1449.6035777000002</v>
      </c>
      <c r="K138" s="37">
        <f>SUMIFS(СВЦЭМ!$C$34:$C$777,СВЦЭМ!$A$34:$A$777,$A138,СВЦЭМ!$B$34:$B$777,K$119)+'СЕТ СН'!$I$9+СВЦЭМ!$D$10+'СЕТ СН'!$I$6-'СЕТ СН'!$I$19</f>
        <v>1385.6091448499997</v>
      </c>
      <c r="L138" s="37">
        <f>SUMIFS(СВЦЭМ!$C$34:$C$777,СВЦЭМ!$A$34:$A$777,$A138,СВЦЭМ!$B$34:$B$777,L$119)+'СЕТ СН'!$I$9+СВЦЭМ!$D$10+'СЕТ СН'!$I$6-'СЕТ СН'!$I$19</f>
        <v>1362.5850962199997</v>
      </c>
      <c r="M138" s="37">
        <f>SUMIFS(СВЦЭМ!$C$34:$C$777,СВЦЭМ!$A$34:$A$777,$A138,СВЦЭМ!$B$34:$B$777,M$119)+'СЕТ СН'!$I$9+СВЦЭМ!$D$10+'СЕТ СН'!$I$6-'СЕТ СН'!$I$19</f>
        <v>1368.3350900099999</v>
      </c>
      <c r="N138" s="37">
        <f>SUMIFS(СВЦЭМ!$C$34:$C$777,СВЦЭМ!$A$34:$A$777,$A138,СВЦЭМ!$B$34:$B$777,N$119)+'СЕТ СН'!$I$9+СВЦЭМ!$D$10+'СЕТ СН'!$I$6-'СЕТ СН'!$I$19</f>
        <v>1383.57518983</v>
      </c>
      <c r="O138" s="37">
        <f>SUMIFS(СВЦЭМ!$C$34:$C$777,СВЦЭМ!$A$34:$A$777,$A138,СВЦЭМ!$B$34:$B$777,O$119)+'СЕТ СН'!$I$9+СВЦЭМ!$D$10+'СЕТ СН'!$I$6-'СЕТ СН'!$I$19</f>
        <v>1377.0709978299997</v>
      </c>
      <c r="P138" s="37">
        <f>SUMIFS(СВЦЭМ!$C$34:$C$777,СВЦЭМ!$A$34:$A$777,$A138,СВЦЭМ!$B$34:$B$777,P$119)+'СЕТ СН'!$I$9+СВЦЭМ!$D$10+'СЕТ СН'!$I$6-'СЕТ СН'!$I$19</f>
        <v>1394.90452873</v>
      </c>
      <c r="Q138" s="37">
        <f>SUMIFS(СВЦЭМ!$C$34:$C$777,СВЦЭМ!$A$34:$A$777,$A138,СВЦЭМ!$B$34:$B$777,Q$119)+'СЕТ СН'!$I$9+СВЦЭМ!$D$10+'СЕТ СН'!$I$6-'СЕТ СН'!$I$19</f>
        <v>1405.6706657199998</v>
      </c>
      <c r="R138" s="37">
        <f>SUMIFS(СВЦЭМ!$C$34:$C$777,СВЦЭМ!$A$34:$A$777,$A138,СВЦЭМ!$B$34:$B$777,R$119)+'СЕТ СН'!$I$9+СВЦЭМ!$D$10+'СЕТ СН'!$I$6-'СЕТ СН'!$I$19</f>
        <v>1410.7204460899998</v>
      </c>
      <c r="S138" s="37">
        <f>SUMIFS(СВЦЭМ!$C$34:$C$777,СВЦЭМ!$A$34:$A$777,$A138,СВЦЭМ!$B$34:$B$777,S$119)+'СЕТ СН'!$I$9+СВЦЭМ!$D$10+'СЕТ СН'!$I$6-'СЕТ СН'!$I$19</f>
        <v>1398.8672320000001</v>
      </c>
      <c r="T138" s="37">
        <f>SUMIFS(СВЦЭМ!$C$34:$C$777,СВЦЭМ!$A$34:$A$777,$A138,СВЦЭМ!$B$34:$B$777,T$119)+'СЕТ СН'!$I$9+СВЦЭМ!$D$10+'СЕТ СН'!$I$6-'СЕТ СН'!$I$19</f>
        <v>1354.7454368100002</v>
      </c>
      <c r="U138" s="37">
        <f>SUMIFS(СВЦЭМ!$C$34:$C$777,СВЦЭМ!$A$34:$A$777,$A138,СВЦЭМ!$B$34:$B$777,U$119)+'СЕТ СН'!$I$9+СВЦЭМ!$D$10+'СЕТ СН'!$I$6-'СЕТ СН'!$I$19</f>
        <v>1362.5352281299997</v>
      </c>
      <c r="V138" s="37">
        <f>SUMIFS(СВЦЭМ!$C$34:$C$777,СВЦЭМ!$A$34:$A$777,$A138,СВЦЭМ!$B$34:$B$777,V$119)+'СЕТ СН'!$I$9+СВЦЭМ!$D$10+'СЕТ СН'!$I$6-'СЕТ СН'!$I$19</f>
        <v>1383.3750378199998</v>
      </c>
      <c r="W138" s="37">
        <f>SUMIFS(СВЦЭМ!$C$34:$C$777,СВЦЭМ!$A$34:$A$777,$A138,СВЦЭМ!$B$34:$B$777,W$119)+'СЕТ СН'!$I$9+СВЦЭМ!$D$10+'СЕТ СН'!$I$6-'СЕТ СН'!$I$19</f>
        <v>1367.4993169999998</v>
      </c>
      <c r="X138" s="37">
        <f>SUMIFS(СВЦЭМ!$C$34:$C$777,СВЦЭМ!$A$34:$A$777,$A138,СВЦЭМ!$B$34:$B$777,X$119)+'СЕТ СН'!$I$9+СВЦЭМ!$D$10+'СЕТ СН'!$I$6-'СЕТ СН'!$I$19</f>
        <v>1420.9214690099998</v>
      </c>
      <c r="Y138" s="37">
        <f>SUMIFS(СВЦЭМ!$C$34:$C$777,СВЦЭМ!$A$34:$A$777,$A138,СВЦЭМ!$B$34:$B$777,Y$119)+'СЕТ СН'!$I$9+СВЦЭМ!$D$10+'СЕТ СН'!$I$6-'СЕТ СН'!$I$19</f>
        <v>1510.5899357699996</v>
      </c>
    </row>
    <row r="139" spans="1:25" ht="15.75" x14ac:dyDescent="0.2">
      <c r="A139" s="36">
        <f t="shared" si="3"/>
        <v>43120</v>
      </c>
      <c r="B139" s="37">
        <f>SUMIFS(СВЦЭМ!$C$34:$C$777,СВЦЭМ!$A$34:$A$777,$A139,СВЦЭМ!$B$34:$B$777,B$119)+'СЕТ СН'!$I$9+СВЦЭМ!$D$10+'СЕТ СН'!$I$6-'СЕТ СН'!$I$19</f>
        <v>1546.3280363500003</v>
      </c>
      <c r="C139" s="37">
        <f>SUMIFS(СВЦЭМ!$C$34:$C$777,СВЦЭМ!$A$34:$A$777,$A139,СВЦЭМ!$B$34:$B$777,C$119)+'СЕТ СН'!$I$9+СВЦЭМ!$D$10+'СЕТ СН'!$I$6-'СЕТ СН'!$I$19</f>
        <v>1588.7635853299994</v>
      </c>
      <c r="D139" s="37">
        <f>SUMIFS(СВЦЭМ!$C$34:$C$777,СВЦЭМ!$A$34:$A$777,$A139,СВЦЭМ!$B$34:$B$777,D$119)+'СЕТ СН'!$I$9+СВЦЭМ!$D$10+'СЕТ СН'!$I$6-'СЕТ СН'!$I$19</f>
        <v>1629.6761222399996</v>
      </c>
      <c r="E139" s="37">
        <f>SUMIFS(СВЦЭМ!$C$34:$C$777,СВЦЭМ!$A$34:$A$777,$A139,СВЦЭМ!$B$34:$B$777,E$119)+'СЕТ СН'!$I$9+СВЦЭМ!$D$10+'СЕТ СН'!$I$6-'СЕТ СН'!$I$19</f>
        <v>1636.1271603800001</v>
      </c>
      <c r="F139" s="37">
        <f>SUMIFS(СВЦЭМ!$C$34:$C$777,СВЦЭМ!$A$34:$A$777,$A139,СВЦЭМ!$B$34:$B$777,F$119)+'СЕТ СН'!$I$9+СВЦЭМ!$D$10+'СЕТ СН'!$I$6-'СЕТ СН'!$I$19</f>
        <v>1630.6434907600001</v>
      </c>
      <c r="G139" s="37">
        <f>SUMIFS(СВЦЭМ!$C$34:$C$777,СВЦЭМ!$A$34:$A$777,$A139,СВЦЭМ!$B$34:$B$777,G$119)+'СЕТ СН'!$I$9+СВЦЭМ!$D$10+'СЕТ СН'!$I$6-'СЕТ СН'!$I$19</f>
        <v>1616.1803016500003</v>
      </c>
      <c r="H139" s="37">
        <f>SUMIFS(СВЦЭМ!$C$34:$C$777,СВЦЭМ!$A$34:$A$777,$A139,СВЦЭМ!$B$34:$B$777,H$119)+'СЕТ СН'!$I$9+СВЦЭМ!$D$10+'СЕТ СН'!$I$6-'СЕТ СН'!$I$19</f>
        <v>1596.8311242300001</v>
      </c>
      <c r="I139" s="37">
        <f>SUMIFS(СВЦЭМ!$C$34:$C$777,СВЦЭМ!$A$34:$A$777,$A139,СВЦЭМ!$B$34:$B$777,I$119)+'СЕТ СН'!$I$9+СВЦЭМ!$D$10+'СЕТ СН'!$I$6-'СЕТ СН'!$I$19</f>
        <v>1552.5583846799996</v>
      </c>
      <c r="J139" s="37">
        <f>SUMIFS(СВЦЭМ!$C$34:$C$777,СВЦЭМ!$A$34:$A$777,$A139,СВЦЭМ!$B$34:$B$777,J$119)+'СЕТ СН'!$I$9+СВЦЭМ!$D$10+'СЕТ СН'!$I$6-'СЕТ СН'!$I$19</f>
        <v>1484.6308013499997</v>
      </c>
      <c r="K139" s="37">
        <f>SUMIFS(СВЦЭМ!$C$34:$C$777,СВЦЭМ!$A$34:$A$777,$A139,СВЦЭМ!$B$34:$B$777,K$119)+'СЕТ СН'!$I$9+СВЦЭМ!$D$10+'СЕТ СН'!$I$6-'СЕТ СН'!$I$19</f>
        <v>1394.1492666700001</v>
      </c>
      <c r="L139" s="37">
        <f>SUMIFS(СВЦЭМ!$C$34:$C$777,СВЦЭМ!$A$34:$A$777,$A139,СВЦЭМ!$B$34:$B$777,L$119)+'СЕТ СН'!$I$9+СВЦЭМ!$D$10+'СЕТ СН'!$I$6-'СЕТ СН'!$I$19</f>
        <v>1341.0915519599998</v>
      </c>
      <c r="M139" s="37">
        <f>SUMIFS(СВЦЭМ!$C$34:$C$777,СВЦЭМ!$A$34:$A$777,$A139,СВЦЭМ!$B$34:$B$777,M$119)+'СЕТ СН'!$I$9+СВЦЭМ!$D$10+'СЕТ СН'!$I$6-'СЕТ СН'!$I$19</f>
        <v>1349.8414165299996</v>
      </c>
      <c r="N139" s="37">
        <f>SUMIFS(СВЦЭМ!$C$34:$C$777,СВЦЭМ!$A$34:$A$777,$A139,СВЦЭМ!$B$34:$B$777,N$119)+'СЕТ СН'!$I$9+СВЦЭМ!$D$10+'СЕТ СН'!$I$6-'СЕТ СН'!$I$19</f>
        <v>1357.0351904099998</v>
      </c>
      <c r="O139" s="37">
        <f>SUMIFS(СВЦЭМ!$C$34:$C$777,СВЦЭМ!$A$34:$A$777,$A139,СВЦЭМ!$B$34:$B$777,O$119)+'СЕТ СН'!$I$9+СВЦЭМ!$D$10+'СЕТ СН'!$I$6-'СЕТ СН'!$I$19</f>
        <v>1382.2567066099996</v>
      </c>
      <c r="P139" s="37">
        <f>SUMIFS(СВЦЭМ!$C$34:$C$777,СВЦЭМ!$A$34:$A$777,$A139,СВЦЭМ!$B$34:$B$777,P$119)+'СЕТ СН'!$I$9+СВЦЭМ!$D$10+'СЕТ СН'!$I$6-'СЕТ СН'!$I$19</f>
        <v>1400.3420771300002</v>
      </c>
      <c r="Q139" s="37">
        <f>SUMIFS(СВЦЭМ!$C$34:$C$777,СВЦЭМ!$A$34:$A$777,$A139,СВЦЭМ!$B$34:$B$777,Q$119)+'СЕТ СН'!$I$9+СВЦЭМ!$D$10+'СЕТ СН'!$I$6-'СЕТ СН'!$I$19</f>
        <v>1401.1241944799999</v>
      </c>
      <c r="R139" s="37">
        <f>SUMIFS(СВЦЭМ!$C$34:$C$777,СВЦЭМ!$A$34:$A$777,$A139,СВЦЭМ!$B$34:$B$777,R$119)+'СЕТ СН'!$I$9+СВЦЭМ!$D$10+'СЕТ СН'!$I$6-'СЕТ СН'!$I$19</f>
        <v>1401.6300605900001</v>
      </c>
      <c r="S139" s="37">
        <f>SUMIFS(СВЦЭМ!$C$34:$C$777,СВЦЭМ!$A$34:$A$777,$A139,СВЦЭМ!$B$34:$B$777,S$119)+'СЕТ СН'!$I$9+СВЦЭМ!$D$10+'СЕТ СН'!$I$6-'СЕТ СН'!$I$19</f>
        <v>1372.9444131699997</v>
      </c>
      <c r="T139" s="37">
        <f>SUMIFS(СВЦЭМ!$C$34:$C$777,СВЦЭМ!$A$34:$A$777,$A139,СВЦЭМ!$B$34:$B$777,T$119)+'СЕТ СН'!$I$9+СВЦЭМ!$D$10+'СЕТ СН'!$I$6-'СЕТ СН'!$I$19</f>
        <v>1325.3893944699998</v>
      </c>
      <c r="U139" s="37">
        <f>SUMIFS(СВЦЭМ!$C$34:$C$777,СВЦЭМ!$A$34:$A$777,$A139,СВЦЭМ!$B$34:$B$777,U$119)+'СЕТ СН'!$I$9+СВЦЭМ!$D$10+'СЕТ СН'!$I$6-'СЕТ СН'!$I$19</f>
        <v>1326.3516178799996</v>
      </c>
      <c r="V139" s="37">
        <f>SUMIFS(СВЦЭМ!$C$34:$C$777,СВЦЭМ!$A$34:$A$777,$A139,СВЦЭМ!$B$34:$B$777,V$119)+'СЕТ СН'!$I$9+СВЦЭМ!$D$10+'СЕТ СН'!$I$6-'СЕТ СН'!$I$19</f>
        <v>1350.3218471299997</v>
      </c>
      <c r="W139" s="37">
        <f>SUMIFS(СВЦЭМ!$C$34:$C$777,СВЦЭМ!$A$34:$A$777,$A139,СВЦЭМ!$B$34:$B$777,W$119)+'СЕТ СН'!$I$9+СВЦЭМ!$D$10+'СЕТ СН'!$I$6-'СЕТ СН'!$I$19</f>
        <v>1355.8488385199998</v>
      </c>
      <c r="X139" s="37">
        <f>SUMIFS(СВЦЭМ!$C$34:$C$777,СВЦЭМ!$A$34:$A$777,$A139,СВЦЭМ!$B$34:$B$777,X$119)+'СЕТ СН'!$I$9+СВЦЭМ!$D$10+'СЕТ СН'!$I$6-'СЕТ СН'!$I$19</f>
        <v>1432.3095610099995</v>
      </c>
      <c r="Y139" s="37">
        <f>SUMIFS(СВЦЭМ!$C$34:$C$777,СВЦЭМ!$A$34:$A$777,$A139,СВЦЭМ!$B$34:$B$777,Y$119)+'СЕТ СН'!$I$9+СВЦЭМ!$D$10+'СЕТ СН'!$I$6-'СЕТ СН'!$I$19</f>
        <v>1509.6552492799997</v>
      </c>
    </row>
    <row r="140" spans="1:25" ht="15.75" x14ac:dyDescent="0.2">
      <c r="A140" s="36">
        <f t="shared" si="3"/>
        <v>43121</v>
      </c>
      <c r="B140" s="37">
        <f>SUMIFS(СВЦЭМ!$C$34:$C$777,СВЦЭМ!$A$34:$A$777,$A140,СВЦЭМ!$B$34:$B$777,B$119)+'СЕТ СН'!$I$9+СВЦЭМ!$D$10+'СЕТ СН'!$I$6-'СЕТ СН'!$I$19</f>
        <v>1560.3993031499999</v>
      </c>
      <c r="C140" s="37">
        <f>SUMIFS(СВЦЭМ!$C$34:$C$777,СВЦЭМ!$A$34:$A$777,$A140,СВЦЭМ!$B$34:$B$777,C$119)+'СЕТ СН'!$I$9+СВЦЭМ!$D$10+'СЕТ СН'!$I$6-'СЕТ СН'!$I$19</f>
        <v>1612.4200650400003</v>
      </c>
      <c r="D140" s="37">
        <f>SUMIFS(СВЦЭМ!$C$34:$C$777,СВЦЭМ!$A$34:$A$777,$A140,СВЦЭМ!$B$34:$B$777,D$119)+'СЕТ СН'!$I$9+СВЦЭМ!$D$10+'СЕТ СН'!$I$6-'СЕТ СН'!$I$19</f>
        <v>1654.3604618499999</v>
      </c>
      <c r="E140" s="37">
        <f>SUMIFS(СВЦЭМ!$C$34:$C$777,СВЦЭМ!$A$34:$A$777,$A140,СВЦЭМ!$B$34:$B$777,E$119)+'СЕТ СН'!$I$9+СВЦЭМ!$D$10+'СЕТ СН'!$I$6-'СЕТ СН'!$I$19</f>
        <v>1665.6219274299997</v>
      </c>
      <c r="F140" s="37">
        <f>SUMIFS(СВЦЭМ!$C$34:$C$777,СВЦЭМ!$A$34:$A$777,$A140,СВЦЭМ!$B$34:$B$777,F$119)+'СЕТ СН'!$I$9+СВЦЭМ!$D$10+'СЕТ СН'!$I$6-'СЕТ СН'!$I$19</f>
        <v>1671.9319167099998</v>
      </c>
      <c r="G140" s="37">
        <f>SUMIFS(СВЦЭМ!$C$34:$C$777,СВЦЭМ!$A$34:$A$777,$A140,СВЦЭМ!$B$34:$B$777,G$119)+'СЕТ СН'!$I$9+СВЦЭМ!$D$10+'СЕТ СН'!$I$6-'СЕТ СН'!$I$19</f>
        <v>1661.8391284599998</v>
      </c>
      <c r="H140" s="37">
        <f>SUMIFS(СВЦЭМ!$C$34:$C$777,СВЦЭМ!$A$34:$A$777,$A140,СВЦЭМ!$B$34:$B$777,H$119)+'СЕТ СН'!$I$9+СВЦЭМ!$D$10+'СЕТ СН'!$I$6-'СЕТ СН'!$I$19</f>
        <v>1622.6607478700003</v>
      </c>
      <c r="I140" s="37">
        <f>SUMIFS(СВЦЭМ!$C$34:$C$777,СВЦЭМ!$A$34:$A$777,$A140,СВЦЭМ!$B$34:$B$777,I$119)+'СЕТ СН'!$I$9+СВЦЭМ!$D$10+'СЕТ СН'!$I$6-'СЕТ СН'!$I$19</f>
        <v>1565.3630700199997</v>
      </c>
      <c r="J140" s="37">
        <f>SUMIFS(СВЦЭМ!$C$34:$C$777,СВЦЭМ!$A$34:$A$777,$A140,СВЦЭМ!$B$34:$B$777,J$119)+'СЕТ СН'!$I$9+СВЦЭМ!$D$10+'СЕТ СН'!$I$6-'СЕТ СН'!$I$19</f>
        <v>1496.1822584400002</v>
      </c>
      <c r="K140" s="37">
        <f>SUMIFS(СВЦЭМ!$C$34:$C$777,СВЦЭМ!$A$34:$A$777,$A140,СВЦЭМ!$B$34:$B$777,K$119)+'СЕТ СН'!$I$9+СВЦЭМ!$D$10+'СЕТ СН'!$I$6-'СЕТ СН'!$I$19</f>
        <v>1416.5801678299999</v>
      </c>
      <c r="L140" s="37">
        <f>SUMIFS(СВЦЭМ!$C$34:$C$777,СВЦЭМ!$A$34:$A$777,$A140,СВЦЭМ!$B$34:$B$777,L$119)+'СЕТ СН'!$I$9+СВЦЭМ!$D$10+'СЕТ СН'!$I$6-'СЕТ СН'!$I$19</f>
        <v>1364.1842811000001</v>
      </c>
      <c r="M140" s="37">
        <f>SUMIFS(СВЦЭМ!$C$34:$C$777,СВЦЭМ!$A$34:$A$777,$A140,СВЦЭМ!$B$34:$B$777,M$119)+'СЕТ СН'!$I$9+СВЦЭМ!$D$10+'СЕТ СН'!$I$6-'СЕТ СН'!$I$19</f>
        <v>1360.3147529499997</v>
      </c>
      <c r="N140" s="37">
        <f>SUMIFS(СВЦЭМ!$C$34:$C$777,СВЦЭМ!$A$34:$A$777,$A140,СВЦЭМ!$B$34:$B$777,N$119)+'СЕТ СН'!$I$9+СВЦЭМ!$D$10+'СЕТ СН'!$I$6-'СЕТ СН'!$I$19</f>
        <v>1369.3142272499995</v>
      </c>
      <c r="O140" s="37">
        <f>SUMIFS(СВЦЭМ!$C$34:$C$777,СВЦЭМ!$A$34:$A$777,$A140,СВЦЭМ!$B$34:$B$777,O$119)+'СЕТ СН'!$I$9+СВЦЭМ!$D$10+'СЕТ СН'!$I$6-'СЕТ СН'!$I$19</f>
        <v>1374.6697947999996</v>
      </c>
      <c r="P140" s="37">
        <f>SUMIFS(СВЦЭМ!$C$34:$C$777,СВЦЭМ!$A$34:$A$777,$A140,СВЦЭМ!$B$34:$B$777,P$119)+'СЕТ СН'!$I$9+СВЦЭМ!$D$10+'СЕТ СН'!$I$6-'СЕТ СН'!$I$19</f>
        <v>1391.15259156</v>
      </c>
      <c r="Q140" s="37">
        <f>SUMIFS(СВЦЭМ!$C$34:$C$777,СВЦЭМ!$A$34:$A$777,$A140,СВЦЭМ!$B$34:$B$777,Q$119)+'СЕТ СН'!$I$9+СВЦЭМ!$D$10+'СЕТ СН'!$I$6-'СЕТ СН'!$I$19</f>
        <v>1395.8620227199995</v>
      </c>
      <c r="R140" s="37">
        <f>SUMIFS(СВЦЭМ!$C$34:$C$777,СВЦЭМ!$A$34:$A$777,$A140,СВЦЭМ!$B$34:$B$777,R$119)+'СЕТ СН'!$I$9+СВЦЭМ!$D$10+'СЕТ СН'!$I$6-'СЕТ СН'!$I$19</f>
        <v>1394.6581337499997</v>
      </c>
      <c r="S140" s="37">
        <f>SUMIFS(СВЦЭМ!$C$34:$C$777,СВЦЭМ!$A$34:$A$777,$A140,СВЦЭМ!$B$34:$B$777,S$119)+'СЕТ СН'!$I$9+СВЦЭМ!$D$10+'СЕТ СН'!$I$6-'СЕТ СН'!$I$19</f>
        <v>1365.2742406599996</v>
      </c>
      <c r="T140" s="37">
        <f>SUMIFS(СВЦЭМ!$C$34:$C$777,СВЦЭМ!$A$34:$A$777,$A140,СВЦЭМ!$B$34:$B$777,T$119)+'СЕТ СН'!$I$9+СВЦЭМ!$D$10+'СЕТ СН'!$I$6-'СЕТ СН'!$I$19</f>
        <v>1326.9238918899996</v>
      </c>
      <c r="U140" s="37">
        <f>SUMIFS(СВЦЭМ!$C$34:$C$777,СВЦЭМ!$A$34:$A$777,$A140,СВЦЭМ!$B$34:$B$777,U$119)+'СЕТ СН'!$I$9+СВЦЭМ!$D$10+'СЕТ СН'!$I$6-'СЕТ СН'!$I$19</f>
        <v>1321.6170161099999</v>
      </c>
      <c r="V140" s="37">
        <f>SUMIFS(СВЦЭМ!$C$34:$C$777,СВЦЭМ!$A$34:$A$777,$A140,СВЦЭМ!$B$34:$B$777,V$119)+'СЕТ СН'!$I$9+СВЦЭМ!$D$10+'СЕТ СН'!$I$6-'СЕТ СН'!$I$19</f>
        <v>1334.6280348299997</v>
      </c>
      <c r="W140" s="37">
        <f>SUMIFS(СВЦЭМ!$C$34:$C$777,СВЦЭМ!$A$34:$A$777,$A140,СВЦЭМ!$B$34:$B$777,W$119)+'СЕТ СН'!$I$9+СВЦЭМ!$D$10+'СЕТ СН'!$I$6-'СЕТ СН'!$I$19</f>
        <v>1342.2282840599996</v>
      </c>
      <c r="X140" s="37">
        <f>SUMIFS(СВЦЭМ!$C$34:$C$777,СВЦЭМ!$A$34:$A$777,$A140,СВЦЭМ!$B$34:$B$777,X$119)+'СЕТ СН'!$I$9+СВЦЭМ!$D$10+'СЕТ СН'!$I$6-'СЕТ СН'!$I$19</f>
        <v>1425.6455918500001</v>
      </c>
      <c r="Y140" s="37">
        <f>SUMIFS(СВЦЭМ!$C$34:$C$777,СВЦЭМ!$A$34:$A$777,$A140,СВЦЭМ!$B$34:$B$777,Y$119)+'СЕТ СН'!$I$9+СВЦЭМ!$D$10+'СЕТ СН'!$I$6-'СЕТ СН'!$I$19</f>
        <v>1495.6791147500003</v>
      </c>
    </row>
    <row r="141" spans="1:25" ht="15.75" x14ac:dyDescent="0.2">
      <c r="A141" s="36">
        <f t="shared" si="3"/>
        <v>43122</v>
      </c>
      <c r="B141" s="37">
        <f>SUMIFS(СВЦЭМ!$C$34:$C$777,СВЦЭМ!$A$34:$A$777,$A141,СВЦЭМ!$B$34:$B$777,B$119)+'СЕТ СН'!$I$9+СВЦЭМ!$D$10+'СЕТ СН'!$I$6-'СЕТ СН'!$I$19</f>
        <v>1586.7245476499997</v>
      </c>
      <c r="C141" s="37">
        <f>SUMIFS(СВЦЭМ!$C$34:$C$777,СВЦЭМ!$A$34:$A$777,$A141,СВЦЭМ!$B$34:$B$777,C$119)+'СЕТ СН'!$I$9+СВЦЭМ!$D$10+'СЕТ СН'!$I$6-'СЕТ СН'!$I$19</f>
        <v>1632.2385882799995</v>
      </c>
      <c r="D141" s="37">
        <f>SUMIFS(СВЦЭМ!$C$34:$C$777,СВЦЭМ!$A$34:$A$777,$A141,СВЦЭМ!$B$34:$B$777,D$119)+'СЕТ СН'!$I$9+СВЦЭМ!$D$10+'СЕТ СН'!$I$6-'СЕТ СН'!$I$19</f>
        <v>1673.8962126800002</v>
      </c>
      <c r="E141" s="37">
        <f>SUMIFS(СВЦЭМ!$C$34:$C$777,СВЦЭМ!$A$34:$A$777,$A141,СВЦЭМ!$B$34:$B$777,E$119)+'СЕТ СН'!$I$9+СВЦЭМ!$D$10+'СЕТ СН'!$I$6-'СЕТ СН'!$I$19</f>
        <v>1689.2522678999999</v>
      </c>
      <c r="F141" s="37">
        <f>SUMIFS(СВЦЭМ!$C$34:$C$777,СВЦЭМ!$A$34:$A$777,$A141,СВЦЭМ!$B$34:$B$777,F$119)+'СЕТ СН'!$I$9+СВЦЭМ!$D$10+'СЕТ СН'!$I$6-'СЕТ СН'!$I$19</f>
        <v>1684.4806697700001</v>
      </c>
      <c r="G141" s="37">
        <f>SUMIFS(СВЦЭМ!$C$34:$C$777,СВЦЭМ!$A$34:$A$777,$A141,СВЦЭМ!$B$34:$B$777,G$119)+'СЕТ СН'!$I$9+СВЦЭМ!$D$10+'СЕТ СН'!$I$6-'СЕТ СН'!$I$19</f>
        <v>1655.9109132299996</v>
      </c>
      <c r="H141" s="37">
        <f>SUMIFS(СВЦЭМ!$C$34:$C$777,СВЦЭМ!$A$34:$A$777,$A141,СВЦЭМ!$B$34:$B$777,H$119)+'СЕТ СН'!$I$9+СВЦЭМ!$D$10+'СЕТ СН'!$I$6-'СЕТ СН'!$I$19</f>
        <v>1602.68818031</v>
      </c>
      <c r="I141" s="37">
        <f>SUMIFS(СВЦЭМ!$C$34:$C$777,СВЦЭМ!$A$34:$A$777,$A141,СВЦЭМ!$B$34:$B$777,I$119)+'СЕТ СН'!$I$9+СВЦЭМ!$D$10+'СЕТ СН'!$I$6-'СЕТ СН'!$I$19</f>
        <v>1520.0711065700002</v>
      </c>
      <c r="J141" s="37">
        <f>SUMIFS(СВЦЭМ!$C$34:$C$777,СВЦЭМ!$A$34:$A$777,$A141,СВЦЭМ!$B$34:$B$777,J$119)+'СЕТ СН'!$I$9+СВЦЭМ!$D$10+'СЕТ СН'!$I$6-'СЕТ СН'!$I$19</f>
        <v>1470.9631044599996</v>
      </c>
      <c r="K141" s="37">
        <f>SUMIFS(СВЦЭМ!$C$34:$C$777,СВЦЭМ!$A$34:$A$777,$A141,СВЦЭМ!$B$34:$B$777,K$119)+'СЕТ СН'!$I$9+СВЦЭМ!$D$10+'СЕТ СН'!$I$6-'СЕТ СН'!$I$19</f>
        <v>1395.3139608099996</v>
      </c>
      <c r="L141" s="37">
        <f>SUMIFS(СВЦЭМ!$C$34:$C$777,СВЦЭМ!$A$34:$A$777,$A141,СВЦЭМ!$B$34:$B$777,L$119)+'СЕТ СН'!$I$9+СВЦЭМ!$D$10+'СЕТ СН'!$I$6-'СЕТ СН'!$I$19</f>
        <v>1363.8920895400001</v>
      </c>
      <c r="M141" s="37">
        <f>SUMIFS(СВЦЭМ!$C$34:$C$777,СВЦЭМ!$A$34:$A$777,$A141,СВЦЭМ!$B$34:$B$777,M$119)+'СЕТ СН'!$I$9+СВЦЭМ!$D$10+'СЕТ СН'!$I$6-'СЕТ СН'!$I$19</f>
        <v>1375.2762722100001</v>
      </c>
      <c r="N141" s="37">
        <f>SUMIFS(СВЦЭМ!$C$34:$C$777,СВЦЭМ!$A$34:$A$777,$A141,СВЦЭМ!$B$34:$B$777,N$119)+'СЕТ СН'!$I$9+СВЦЭМ!$D$10+'СЕТ СН'!$I$6-'СЕТ СН'!$I$19</f>
        <v>1393.5066016400001</v>
      </c>
      <c r="O141" s="37">
        <f>SUMIFS(СВЦЭМ!$C$34:$C$777,СВЦЭМ!$A$34:$A$777,$A141,СВЦЭМ!$B$34:$B$777,O$119)+'СЕТ СН'!$I$9+СВЦЭМ!$D$10+'СЕТ СН'!$I$6-'СЕТ СН'!$I$19</f>
        <v>1404.3000734499997</v>
      </c>
      <c r="P141" s="37">
        <f>SUMIFS(СВЦЭМ!$C$34:$C$777,СВЦЭМ!$A$34:$A$777,$A141,СВЦЭМ!$B$34:$B$777,P$119)+'СЕТ СН'!$I$9+СВЦЭМ!$D$10+'СЕТ СН'!$I$6-'СЕТ СН'!$I$19</f>
        <v>1418.3477841600002</v>
      </c>
      <c r="Q141" s="37">
        <f>SUMIFS(СВЦЭМ!$C$34:$C$777,СВЦЭМ!$A$34:$A$777,$A141,СВЦЭМ!$B$34:$B$777,Q$119)+'СЕТ СН'!$I$9+СВЦЭМ!$D$10+'СЕТ СН'!$I$6-'СЕТ СН'!$I$19</f>
        <v>1426.1103462199999</v>
      </c>
      <c r="R141" s="37">
        <f>SUMIFS(СВЦЭМ!$C$34:$C$777,СВЦЭМ!$A$34:$A$777,$A141,СВЦЭМ!$B$34:$B$777,R$119)+'СЕТ СН'!$I$9+СВЦЭМ!$D$10+'СЕТ СН'!$I$6-'СЕТ СН'!$I$19</f>
        <v>1425.5510650699998</v>
      </c>
      <c r="S141" s="37">
        <f>SUMIFS(СВЦЭМ!$C$34:$C$777,СВЦЭМ!$A$34:$A$777,$A141,СВЦЭМ!$B$34:$B$777,S$119)+'СЕТ СН'!$I$9+СВЦЭМ!$D$10+'СЕТ СН'!$I$6-'СЕТ СН'!$I$19</f>
        <v>1398.0951670399995</v>
      </c>
      <c r="T141" s="37">
        <f>SUMIFS(СВЦЭМ!$C$34:$C$777,СВЦЭМ!$A$34:$A$777,$A141,СВЦЭМ!$B$34:$B$777,T$119)+'СЕТ СН'!$I$9+СВЦЭМ!$D$10+'СЕТ СН'!$I$6-'СЕТ СН'!$I$19</f>
        <v>1349.6201146199996</v>
      </c>
      <c r="U141" s="37">
        <f>SUMIFS(СВЦЭМ!$C$34:$C$777,СВЦЭМ!$A$34:$A$777,$A141,СВЦЭМ!$B$34:$B$777,U$119)+'СЕТ СН'!$I$9+СВЦЭМ!$D$10+'СЕТ СН'!$I$6-'СЕТ СН'!$I$19</f>
        <v>1350.0938869500001</v>
      </c>
      <c r="V141" s="37">
        <f>SUMIFS(СВЦЭМ!$C$34:$C$777,СВЦЭМ!$A$34:$A$777,$A141,СВЦЭМ!$B$34:$B$777,V$119)+'СЕТ СН'!$I$9+СВЦЭМ!$D$10+'СЕТ СН'!$I$6-'СЕТ СН'!$I$19</f>
        <v>1368.3032045300001</v>
      </c>
      <c r="W141" s="37">
        <f>SUMIFS(СВЦЭМ!$C$34:$C$777,СВЦЭМ!$A$34:$A$777,$A141,СВЦЭМ!$B$34:$B$777,W$119)+'СЕТ СН'!$I$9+СВЦЭМ!$D$10+'СЕТ СН'!$I$6-'СЕТ СН'!$I$19</f>
        <v>1380.6316013299997</v>
      </c>
      <c r="X141" s="37">
        <f>SUMIFS(СВЦЭМ!$C$34:$C$777,СВЦЭМ!$A$34:$A$777,$A141,СВЦЭМ!$B$34:$B$777,X$119)+'СЕТ СН'!$I$9+СВЦЭМ!$D$10+'СЕТ СН'!$I$6-'СЕТ СН'!$I$19</f>
        <v>1446.87784117</v>
      </c>
      <c r="Y141" s="37">
        <f>SUMIFS(СВЦЭМ!$C$34:$C$777,СВЦЭМ!$A$34:$A$777,$A141,СВЦЭМ!$B$34:$B$777,Y$119)+'СЕТ СН'!$I$9+СВЦЭМ!$D$10+'СЕТ СН'!$I$6-'СЕТ СН'!$I$19</f>
        <v>1529.1707008199996</v>
      </c>
    </row>
    <row r="142" spans="1:25" ht="15.75" x14ac:dyDescent="0.2">
      <c r="A142" s="36">
        <f t="shared" si="3"/>
        <v>43123</v>
      </c>
      <c r="B142" s="37">
        <f>SUMIFS(СВЦЭМ!$C$34:$C$777,СВЦЭМ!$A$34:$A$777,$A142,СВЦЭМ!$B$34:$B$777,B$119)+'СЕТ СН'!$I$9+СВЦЭМ!$D$10+'СЕТ СН'!$I$6-'СЕТ СН'!$I$19</f>
        <v>1563.85786194</v>
      </c>
      <c r="C142" s="37">
        <f>SUMIFS(СВЦЭМ!$C$34:$C$777,СВЦЭМ!$A$34:$A$777,$A142,СВЦЭМ!$B$34:$B$777,C$119)+'СЕТ СН'!$I$9+СВЦЭМ!$D$10+'СЕТ СН'!$I$6-'СЕТ СН'!$I$19</f>
        <v>1610.4987802999999</v>
      </c>
      <c r="D142" s="37">
        <f>SUMIFS(СВЦЭМ!$C$34:$C$777,СВЦЭМ!$A$34:$A$777,$A142,СВЦЭМ!$B$34:$B$777,D$119)+'СЕТ СН'!$I$9+СВЦЭМ!$D$10+'СЕТ СН'!$I$6-'СЕТ СН'!$I$19</f>
        <v>1653.4840336399998</v>
      </c>
      <c r="E142" s="37">
        <f>SUMIFS(СВЦЭМ!$C$34:$C$777,СВЦЭМ!$A$34:$A$777,$A142,СВЦЭМ!$B$34:$B$777,E$119)+'СЕТ СН'!$I$9+СВЦЭМ!$D$10+'СЕТ СН'!$I$6-'СЕТ СН'!$I$19</f>
        <v>1663.7893121699994</v>
      </c>
      <c r="F142" s="37">
        <f>SUMIFS(СВЦЭМ!$C$34:$C$777,СВЦЭМ!$A$34:$A$777,$A142,СВЦЭМ!$B$34:$B$777,F$119)+'СЕТ СН'!$I$9+СВЦЭМ!$D$10+'СЕТ СН'!$I$6-'СЕТ СН'!$I$19</f>
        <v>1666.3322978399997</v>
      </c>
      <c r="G142" s="37">
        <f>SUMIFS(СВЦЭМ!$C$34:$C$777,СВЦЭМ!$A$34:$A$777,$A142,СВЦЭМ!$B$34:$B$777,G$119)+'СЕТ СН'!$I$9+СВЦЭМ!$D$10+'СЕТ СН'!$I$6-'СЕТ СН'!$I$19</f>
        <v>1647.0679790700001</v>
      </c>
      <c r="H142" s="37">
        <f>SUMIFS(СВЦЭМ!$C$34:$C$777,СВЦЭМ!$A$34:$A$777,$A142,СВЦЭМ!$B$34:$B$777,H$119)+'СЕТ СН'!$I$9+СВЦЭМ!$D$10+'СЕТ СН'!$I$6-'СЕТ СН'!$I$19</f>
        <v>1590.1423824099998</v>
      </c>
      <c r="I142" s="37">
        <f>SUMIFS(СВЦЭМ!$C$34:$C$777,СВЦЭМ!$A$34:$A$777,$A142,СВЦЭМ!$B$34:$B$777,I$119)+'СЕТ СН'!$I$9+СВЦЭМ!$D$10+'СЕТ СН'!$I$6-'СЕТ СН'!$I$19</f>
        <v>1511.1272372899998</v>
      </c>
      <c r="J142" s="37">
        <f>SUMIFS(СВЦЭМ!$C$34:$C$777,СВЦЭМ!$A$34:$A$777,$A142,СВЦЭМ!$B$34:$B$777,J$119)+'СЕТ СН'!$I$9+СВЦЭМ!$D$10+'СЕТ СН'!$I$6-'СЕТ СН'!$I$19</f>
        <v>1459.3109133299999</v>
      </c>
      <c r="K142" s="37">
        <f>SUMIFS(СВЦЭМ!$C$34:$C$777,СВЦЭМ!$A$34:$A$777,$A142,СВЦЭМ!$B$34:$B$777,K$119)+'СЕТ СН'!$I$9+СВЦЭМ!$D$10+'СЕТ СН'!$I$6-'СЕТ СН'!$I$19</f>
        <v>1378.1697498499998</v>
      </c>
      <c r="L142" s="37">
        <f>SUMIFS(СВЦЭМ!$C$34:$C$777,СВЦЭМ!$A$34:$A$777,$A142,СВЦЭМ!$B$34:$B$777,L$119)+'СЕТ СН'!$I$9+СВЦЭМ!$D$10+'СЕТ СН'!$I$6-'СЕТ СН'!$I$19</f>
        <v>1350.9809830499998</v>
      </c>
      <c r="M142" s="37">
        <f>SUMIFS(СВЦЭМ!$C$34:$C$777,СВЦЭМ!$A$34:$A$777,$A142,СВЦЭМ!$B$34:$B$777,M$119)+'СЕТ СН'!$I$9+СВЦЭМ!$D$10+'СЕТ СН'!$I$6-'СЕТ СН'!$I$19</f>
        <v>1358.9865948000001</v>
      </c>
      <c r="N142" s="37">
        <f>SUMIFS(СВЦЭМ!$C$34:$C$777,СВЦЭМ!$A$34:$A$777,$A142,СВЦЭМ!$B$34:$B$777,N$119)+'СЕТ СН'!$I$9+СВЦЭМ!$D$10+'СЕТ СН'!$I$6-'СЕТ СН'!$I$19</f>
        <v>1378.4706694499996</v>
      </c>
      <c r="O142" s="37">
        <f>SUMIFS(СВЦЭМ!$C$34:$C$777,СВЦЭМ!$A$34:$A$777,$A142,СВЦЭМ!$B$34:$B$777,O$119)+'СЕТ СН'!$I$9+СВЦЭМ!$D$10+'СЕТ СН'!$I$6-'СЕТ СН'!$I$19</f>
        <v>1380.1935023999999</v>
      </c>
      <c r="P142" s="37">
        <f>SUMIFS(СВЦЭМ!$C$34:$C$777,СВЦЭМ!$A$34:$A$777,$A142,СВЦЭМ!$B$34:$B$777,P$119)+'СЕТ СН'!$I$9+СВЦЭМ!$D$10+'СЕТ СН'!$I$6-'СЕТ СН'!$I$19</f>
        <v>1396.6949910500002</v>
      </c>
      <c r="Q142" s="37">
        <f>SUMIFS(СВЦЭМ!$C$34:$C$777,СВЦЭМ!$A$34:$A$777,$A142,СВЦЭМ!$B$34:$B$777,Q$119)+'СЕТ СН'!$I$9+СВЦЭМ!$D$10+'СЕТ СН'!$I$6-'СЕТ СН'!$I$19</f>
        <v>1405.8409534899997</v>
      </c>
      <c r="R142" s="37">
        <f>SUMIFS(СВЦЭМ!$C$34:$C$777,СВЦЭМ!$A$34:$A$777,$A142,СВЦЭМ!$B$34:$B$777,R$119)+'СЕТ СН'!$I$9+СВЦЭМ!$D$10+'СЕТ СН'!$I$6-'СЕТ СН'!$I$19</f>
        <v>1406.1092450599995</v>
      </c>
      <c r="S142" s="37">
        <f>SUMIFS(СВЦЭМ!$C$34:$C$777,СВЦЭМ!$A$34:$A$777,$A142,СВЦЭМ!$B$34:$B$777,S$119)+'СЕТ СН'!$I$9+СВЦЭМ!$D$10+'СЕТ СН'!$I$6-'СЕТ СН'!$I$19</f>
        <v>1390.03478769</v>
      </c>
      <c r="T142" s="37">
        <f>SUMIFS(СВЦЭМ!$C$34:$C$777,СВЦЭМ!$A$34:$A$777,$A142,СВЦЭМ!$B$34:$B$777,T$119)+'СЕТ СН'!$I$9+СВЦЭМ!$D$10+'СЕТ СН'!$I$6-'СЕТ СН'!$I$19</f>
        <v>1345.1729428699996</v>
      </c>
      <c r="U142" s="37">
        <f>SUMIFS(СВЦЭМ!$C$34:$C$777,СВЦЭМ!$A$34:$A$777,$A142,СВЦЭМ!$B$34:$B$777,U$119)+'СЕТ СН'!$I$9+СВЦЭМ!$D$10+'СЕТ СН'!$I$6-'СЕТ СН'!$I$19</f>
        <v>1337.8350161899998</v>
      </c>
      <c r="V142" s="37">
        <f>SUMIFS(СВЦЭМ!$C$34:$C$777,СВЦЭМ!$A$34:$A$777,$A142,СВЦЭМ!$B$34:$B$777,V$119)+'СЕТ СН'!$I$9+СВЦЭМ!$D$10+'СЕТ СН'!$I$6-'СЕТ СН'!$I$19</f>
        <v>1354.1958034099998</v>
      </c>
      <c r="W142" s="37">
        <f>SUMIFS(СВЦЭМ!$C$34:$C$777,СВЦЭМ!$A$34:$A$777,$A142,СВЦЭМ!$B$34:$B$777,W$119)+'СЕТ СН'!$I$9+СВЦЭМ!$D$10+'СЕТ СН'!$I$6-'СЕТ СН'!$I$19</f>
        <v>1362.6602343299996</v>
      </c>
      <c r="X142" s="37">
        <f>SUMIFS(СВЦЭМ!$C$34:$C$777,СВЦЭМ!$A$34:$A$777,$A142,СВЦЭМ!$B$34:$B$777,X$119)+'СЕТ СН'!$I$9+СВЦЭМ!$D$10+'СЕТ СН'!$I$6-'СЕТ СН'!$I$19</f>
        <v>1427.4159777099999</v>
      </c>
      <c r="Y142" s="37">
        <f>SUMIFS(СВЦЭМ!$C$34:$C$777,СВЦЭМ!$A$34:$A$777,$A142,СВЦЭМ!$B$34:$B$777,Y$119)+'СЕТ СН'!$I$9+СВЦЭМ!$D$10+'СЕТ СН'!$I$6-'СЕТ СН'!$I$19</f>
        <v>1509.4259112499999</v>
      </c>
    </row>
    <row r="143" spans="1:25" ht="15.75" x14ac:dyDescent="0.2">
      <c r="A143" s="36">
        <f t="shared" si="3"/>
        <v>43124</v>
      </c>
      <c r="B143" s="37">
        <f>SUMIFS(СВЦЭМ!$C$34:$C$777,СВЦЭМ!$A$34:$A$777,$A143,СВЦЭМ!$B$34:$B$777,B$119)+'СЕТ СН'!$I$9+СВЦЭМ!$D$10+'СЕТ СН'!$I$6-'СЕТ СН'!$I$19</f>
        <v>1589.8208701399994</v>
      </c>
      <c r="C143" s="37">
        <f>SUMIFS(СВЦЭМ!$C$34:$C$777,СВЦЭМ!$A$34:$A$777,$A143,СВЦЭМ!$B$34:$B$777,C$119)+'СЕТ СН'!$I$9+СВЦЭМ!$D$10+'СЕТ СН'!$I$6-'СЕТ СН'!$I$19</f>
        <v>1639.7369538199996</v>
      </c>
      <c r="D143" s="37">
        <f>SUMIFS(СВЦЭМ!$C$34:$C$777,СВЦЭМ!$A$34:$A$777,$A143,СВЦЭМ!$B$34:$B$777,D$119)+'СЕТ СН'!$I$9+СВЦЭМ!$D$10+'СЕТ СН'!$I$6-'СЕТ СН'!$I$19</f>
        <v>1678.0967867200002</v>
      </c>
      <c r="E143" s="37">
        <f>SUMIFS(СВЦЭМ!$C$34:$C$777,СВЦЭМ!$A$34:$A$777,$A143,СВЦЭМ!$B$34:$B$777,E$119)+'СЕТ СН'!$I$9+СВЦЭМ!$D$10+'СЕТ СН'!$I$6-'СЕТ СН'!$I$19</f>
        <v>1701.6841063899997</v>
      </c>
      <c r="F143" s="37">
        <f>SUMIFS(СВЦЭМ!$C$34:$C$777,СВЦЭМ!$A$34:$A$777,$A143,СВЦЭМ!$B$34:$B$777,F$119)+'СЕТ СН'!$I$9+СВЦЭМ!$D$10+'СЕТ СН'!$I$6-'СЕТ СН'!$I$19</f>
        <v>1693.4280408700001</v>
      </c>
      <c r="G143" s="37">
        <f>SUMIFS(СВЦЭМ!$C$34:$C$777,СВЦЭМ!$A$34:$A$777,$A143,СВЦЭМ!$B$34:$B$777,G$119)+'СЕТ СН'!$I$9+СВЦЭМ!$D$10+'СЕТ СН'!$I$6-'СЕТ СН'!$I$19</f>
        <v>1666.0339934500003</v>
      </c>
      <c r="H143" s="37">
        <f>SUMIFS(СВЦЭМ!$C$34:$C$777,СВЦЭМ!$A$34:$A$777,$A143,СВЦЭМ!$B$34:$B$777,H$119)+'СЕТ СН'!$I$9+СВЦЭМ!$D$10+'СЕТ СН'!$I$6-'СЕТ СН'!$I$19</f>
        <v>1613.6878780299999</v>
      </c>
      <c r="I143" s="37">
        <f>SUMIFS(СВЦЭМ!$C$34:$C$777,СВЦЭМ!$A$34:$A$777,$A143,СВЦЭМ!$B$34:$B$777,I$119)+'СЕТ СН'!$I$9+СВЦЭМ!$D$10+'СЕТ СН'!$I$6-'СЕТ СН'!$I$19</f>
        <v>1541.7439618799995</v>
      </c>
      <c r="J143" s="37">
        <f>SUMIFS(СВЦЭМ!$C$34:$C$777,СВЦЭМ!$A$34:$A$777,$A143,СВЦЭМ!$B$34:$B$777,J$119)+'СЕТ СН'!$I$9+СВЦЭМ!$D$10+'СЕТ СН'!$I$6-'СЕТ СН'!$I$19</f>
        <v>1482.63177898</v>
      </c>
      <c r="K143" s="37">
        <f>SUMIFS(СВЦЭМ!$C$34:$C$777,СВЦЭМ!$A$34:$A$777,$A143,СВЦЭМ!$B$34:$B$777,K$119)+'СЕТ СН'!$I$9+СВЦЭМ!$D$10+'СЕТ СН'!$I$6-'СЕТ СН'!$I$19</f>
        <v>1409.4413264899999</v>
      </c>
      <c r="L143" s="37">
        <f>SUMIFS(СВЦЭМ!$C$34:$C$777,СВЦЭМ!$A$34:$A$777,$A143,СВЦЭМ!$B$34:$B$777,L$119)+'СЕТ СН'!$I$9+СВЦЭМ!$D$10+'СЕТ СН'!$I$6-'СЕТ СН'!$I$19</f>
        <v>1379.6382056099997</v>
      </c>
      <c r="M143" s="37">
        <f>SUMIFS(СВЦЭМ!$C$34:$C$777,СВЦЭМ!$A$34:$A$777,$A143,СВЦЭМ!$B$34:$B$777,M$119)+'СЕТ СН'!$I$9+СВЦЭМ!$D$10+'СЕТ СН'!$I$6-'СЕТ СН'!$I$19</f>
        <v>1387.7894409699998</v>
      </c>
      <c r="N143" s="37">
        <f>SUMIFS(СВЦЭМ!$C$34:$C$777,СВЦЭМ!$A$34:$A$777,$A143,СВЦЭМ!$B$34:$B$777,N$119)+'СЕТ СН'!$I$9+СВЦЭМ!$D$10+'СЕТ СН'!$I$6-'СЕТ СН'!$I$19</f>
        <v>1405.1566850899999</v>
      </c>
      <c r="O143" s="37">
        <f>SUMIFS(СВЦЭМ!$C$34:$C$777,СВЦЭМ!$A$34:$A$777,$A143,СВЦЭМ!$B$34:$B$777,O$119)+'СЕТ СН'!$I$9+СВЦЭМ!$D$10+'СЕТ СН'!$I$6-'СЕТ СН'!$I$19</f>
        <v>1410.9943110399995</v>
      </c>
      <c r="P143" s="37">
        <f>SUMIFS(СВЦЭМ!$C$34:$C$777,СВЦЭМ!$A$34:$A$777,$A143,СВЦЭМ!$B$34:$B$777,P$119)+'СЕТ СН'!$I$9+СВЦЭМ!$D$10+'СЕТ СН'!$I$6-'СЕТ СН'!$I$19</f>
        <v>1422.9583616699997</v>
      </c>
      <c r="Q143" s="37">
        <f>SUMIFS(СВЦЭМ!$C$34:$C$777,СВЦЭМ!$A$34:$A$777,$A143,СВЦЭМ!$B$34:$B$777,Q$119)+'СЕТ СН'!$I$9+СВЦЭМ!$D$10+'СЕТ СН'!$I$6-'СЕТ СН'!$I$19</f>
        <v>1429.8482264600002</v>
      </c>
      <c r="R143" s="37">
        <f>SUMIFS(СВЦЭМ!$C$34:$C$777,СВЦЭМ!$A$34:$A$777,$A143,СВЦЭМ!$B$34:$B$777,R$119)+'СЕТ СН'!$I$9+СВЦЭМ!$D$10+'СЕТ СН'!$I$6-'СЕТ СН'!$I$19</f>
        <v>1432.9771561699995</v>
      </c>
      <c r="S143" s="37">
        <f>SUMIFS(СВЦЭМ!$C$34:$C$777,СВЦЭМ!$A$34:$A$777,$A143,СВЦЭМ!$B$34:$B$777,S$119)+'СЕТ СН'!$I$9+СВЦЭМ!$D$10+'СЕТ СН'!$I$6-'СЕТ СН'!$I$19</f>
        <v>1415.3454574299999</v>
      </c>
      <c r="T143" s="37">
        <f>SUMIFS(СВЦЭМ!$C$34:$C$777,СВЦЭМ!$A$34:$A$777,$A143,СВЦЭМ!$B$34:$B$777,T$119)+'СЕТ СН'!$I$9+СВЦЭМ!$D$10+'СЕТ СН'!$I$6-'СЕТ СН'!$I$19</f>
        <v>1371.2580044499996</v>
      </c>
      <c r="U143" s="37">
        <f>SUMIFS(СВЦЭМ!$C$34:$C$777,СВЦЭМ!$A$34:$A$777,$A143,СВЦЭМ!$B$34:$B$777,U$119)+'СЕТ СН'!$I$9+СВЦЭМ!$D$10+'СЕТ СН'!$I$6-'СЕТ СН'!$I$19</f>
        <v>1367.4854779799998</v>
      </c>
      <c r="V143" s="37">
        <f>SUMIFS(СВЦЭМ!$C$34:$C$777,СВЦЭМ!$A$34:$A$777,$A143,СВЦЭМ!$B$34:$B$777,V$119)+'СЕТ СН'!$I$9+СВЦЭМ!$D$10+'СЕТ СН'!$I$6-'СЕТ СН'!$I$19</f>
        <v>1380.7740733799997</v>
      </c>
      <c r="W143" s="37">
        <f>SUMIFS(СВЦЭМ!$C$34:$C$777,СВЦЭМ!$A$34:$A$777,$A143,СВЦЭМ!$B$34:$B$777,W$119)+'СЕТ СН'!$I$9+СВЦЭМ!$D$10+'СЕТ СН'!$I$6-'СЕТ СН'!$I$19</f>
        <v>1395.7543522699998</v>
      </c>
      <c r="X143" s="37">
        <f>SUMIFS(СВЦЭМ!$C$34:$C$777,СВЦЭМ!$A$34:$A$777,$A143,СВЦЭМ!$B$34:$B$777,X$119)+'СЕТ СН'!$I$9+СВЦЭМ!$D$10+'СЕТ СН'!$I$6-'СЕТ СН'!$I$19</f>
        <v>1457.5694437299999</v>
      </c>
      <c r="Y143" s="37">
        <f>SUMIFS(СВЦЭМ!$C$34:$C$777,СВЦЭМ!$A$34:$A$777,$A143,СВЦЭМ!$B$34:$B$777,Y$119)+'СЕТ СН'!$I$9+СВЦЭМ!$D$10+'СЕТ СН'!$I$6-'СЕТ СН'!$I$19</f>
        <v>1535.4521833899994</v>
      </c>
    </row>
    <row r="144" spans="1:25" ht="15.75" x14ac:dyDescent="0.2">
      <c r="A144" s="36">
        <f t="shared" si="3"/>
        <v>43125</v>
      </c>
      <c r="B144" s="37">
        <f>SUMIFS(СВЦЭМ!$C$34:$C$777,СВЦЭМ!$A$34:$A$777,$A144,СВЦЭМ!$B$34:$B$777,B$119)+'СЕТ СН'!$I$9+СВЦЭМ!$D$10+'СЕТ СН'!$I$6-'СЕТ СН'!$I$19</f>
        <v>1556.8166400599998</v>
      </c>
      <c r="C144" s="37">
        <f>SUMIFS(СВЦЭМ!$C$34:$C$777,СВЦЭМ!$A$34:$A$777,$A144,СВЦЭМ!$B$34:$B$777,C$119)+'СЕТ СН'!$I$9+СВЦЭМ!$D$10+'СЕТ СН'!$I$6-'СЕТ СН'!$I$19</f>
        <v>1611.5817733600002</v>
      </c>
      <c r="D144" s="37">
        <f>SUMIFS(СВЦЭМ!$C$34:$C$777,СВЦЭМ!$A$34:$A$777,$A144,СВЦЭМ!$B$34:$B$777,D$119)+'СЕТ СН'!$I$9+СВЦЭМ!$D$10+'СЕТ СН'!$I$6-'СЕТ СН'!$I$19</f>
        <v>1645.9583636900002</v>
      </c>
      <c r="E144" s="37">
        <f>SUMIFS(СВЦЭМ!$C$34:$C$777,СВЦЭМ!$A$34:$A$777,$A144,СВЦЭМ!$B$34:$B$777,E$119)+'СЕТ СН'!$I$9+СВЦЭМ!$D$10+'СЕТ СН'!$I$6-'СЕТ СН'!$I$19</f>
        <v>1652.7718417599995</v>
      </c>
      <c r="F144" s="37">
        <f>SUMIFS(СВЦЭМ!$C$34:$C$777,СВЦЭМ!$A$34:$A$777,$A144,СВЦЭМ!$B$34:$B$777,F$119)+'СЕТ СН'!$I$9+СВЦЭМ!$D$10+'СЕТ СН'!$I$6-'СЕТ СН'!$I$19</f>
        <v>1654.11676321</v>
      </c>
      <c r="G144" s="37">
        <f>SUMIFS(СВЦЭМ!$C$34:$C$777,СВЦЭМ!$A$34:$A$777,$A144,СВЦЭМ!$B$34:$B$777,G$119)+'СЕТ СН'!$I$9+СВЦЭМ!$D$10+'СЕТ СН'!$I$6-'СЕТ СН'!$I$19</f>
        <v>1638.7052177700002</v>
      </c>
      <c r="H144" s="37">
        <f>SUMIFS(СВЦЭМ!$C$34:$C$777,СВЦЭМ!$A$34:$A$777,$A144,СВЦЭМ!$B$34:$B$777,H$119)+'СЕТ СН'!$I$9+СВЦЭМ!$D$10+'СЕТ СН'!$I$6-'СЕТ СН'!$I$19</f>
        <v>1587.0000661399995</v>
      </c>
      <c r="I144" s="37">
        <f>SUMIFS(СВЦЭМ!$C$34:$C$777,СВЦЭМ!$A$34:$A$777,$A144,СВЦЭМ!$B$34:$B$777,I$119)+'СЕТ СН'!$I$9+СВЦЭМ!$D$10+'СЕТ СН'!$I$6-'СЕТ СН'!$I$19</f>
        <v>1524.8825535700003</v>
      </c>
      <c r="J144" s="37">
        <f>SUMIFS(СВЦЭМ!$C$34:$C$777,СВЦЭМ!$A$34:$A$777,$A144,СВЦЭМ!$B$34:$B$777,J$119)+'СЕТ СН'!$I$9+СВЦЭМ!$D$10+'СЕТ СН'!$I$6-'СЕТ СН'!$I$19</f>
        <v>1478.65914398</v>
      </c>
      <c r="K144" s="37">
        <f>SUMIFS(СВЦЭМ!$C$34:$C$777,СВЦЭМ!$A$34:$A$777,$A144,СВЦЭМ!$B$34:$B$777,K$119)+'СЕТ СН'!$I$9+СВЦЭМ!$D$10+'СЕТ СН'!$I$6-'СЕТ СН'!$I$19</f>
        <v>1420.82488616</v>
      </c>
      <c r="L144" s="37">
        <f>SUMIFS(СВЦЭМ!$C$34:$C$777,СВЦЭМ!$A$34:$A$777,$A144,СВЦЭМ!$B$34:$B$777,L$119)+'СЕТ СН'!$I$9+СВЦЭМ!$D$10+'СЕТ СН'!$I$6-'СЕТ СН'!$I$19</f>
        <v>1402.3015754200001</v>
      </c>
      <c r="M144" s="37">
        <f>SUMIFS(СВЦЭМ!$C$34:$C$777,СВЦЭМ!$A$34:$A$777,$A144,СВЦЭМ!$B$34:$B$777,M$119)+'СЕТ СН'!$I$9+СВЦЭМ!$D$10+'СЕТ СН'!$I$6-'СЕТ СН'!$I$19</f>
        <v>1408.1287563000001</v>
      </c>
      <c r="N144" s="37">
        <f>SUMIFS(СВЦЭМ!$C$34:$C$777,СВЦЭМ!$A$34:$A$777,$A144,СВЦЭМ!$B$34:$B$777,N$119)+'СЕТ СН'!$I$9+СВЦЭМ!$D$10+'СЕТ СН'!$I$6-'СЕТ СН'!$I$19</f>
        <v>1412.1262235600002</v>
      </c>
      <c r="O144" s="37">
        <f>SUMIFS(СВЦЭМ!$C$34:$C$777,СВЦЭМ!$A$34:$A$777,$A144,СВЦЭМ!$B$34:$B$777,O$119)+'СЕТ СН'!$I$9+СВЦЭМ!$D$10+'СЕТ СН'!$I$6-'СЕТ СН'!$I$19</f>
        <v>1411.2550944499999</v>
      </c>
      <c r="P144" s="37">
        <f>SUMIFS(СВЦЭМ!$C$34:$C$777,СВЦЭМ!$A$34:$A$777,$A144,СВЦЭМ!$B$34:$B$777,P$119)+'СЕТ СН'!$I$9+СВЦЭМ!$D$10+'СЕТ СН'!$I$6-'СЕТ СН'!$I$19</f>
        <v>1420.0087038099996</v>
      </c>
      <c r="Q144" s="37">
        <f>SUMIFS(СВЦЭМ!$C$34:$C$777,СВЦЭМ!$A$34:$A$777,$A144,СВЦЭМ!$B$34:$B$777,Q$119)+'СЕТ СН'!$I$9+СВЦЭМ!$D$10+'СЕТ СН'!$I$6-'СЕТ СН'!$I$19</f>
        <v>1422.1794559199998</v>
      </c>
      <c r="R144" s="37">
        <f>SUMIFS(СВЦЭМ!$C$34:$C$777,СВЦЭМ!$A$34:$A$777,$A144,СВЦЭМ!$B$34:$B$777,R$119)+'СЕТ СН'!$I$9+СВЦЭМ!$D$10+'СЕТ СН'!$I$6-'СЕТ СН'!$I$19</f>
        <v>1430.3870626399998</v>
      </c>
      <c r="S144" s="37">
        <f>SUMIFS(СВЦЭМ!$C$34:$C$777,СВЦЭМ!$A$34:$A$777,$A144,СВЦЭМ!$B$34:$B$777,S$119)+'СЕТ СН'!$I$9+СВЦЭМ!$D$10+'СЕТ СН'!$I$6-'СЕТ СН'!$I$19</f>
        <v>1421.9370202199998</v>
      </c>
      <c r="T144" s="37">
        <f>SUMIFS(СВЦЭМ!$C$34:$C$777,СВЦЭМ!$A$34:$A$777,$A144,СВЦЭМ!$B$34:$B$777,T$119)+'СЕТ СН'!$I$9+СВЦЭМ!$D$10+'СЕТ СН'!$I$6-'СЕТ СН'!$I$19</f>
        <v>1408.5732819700002</v>
      </c>
      <c r="U144" s="37">
        <f>SUMIFS(СВЦЭМ!$C$34:$C$777,СВЦЭМ!$A$34:$A$777,$A144,СВЦЭМ!$B$34:$B$777,U$119)+'СЕТ СН'!$I$9+СВЦЭМ!$D$10+'СЕТ СН'!$I$6-'СЕТ СН'!$I$19</f>
        <v>1402.0410636599995</v>
      </c>
      <c r="V144" s="37">
        <f>SUMIFS(СВЦЭМ!$C$34:$C$777,СВЦЭМ!$A$34:$A$777,$A144,СВЦЭМ!$B$34:$B$777,V$119)+'СЕТ СН'!$I$9+СВЦЭМ!$D$10+'СЕТ СН'!$I$6-'СЕТ СН'!$I$19</f>
        <v>1405.24997889</v>
      </c>
      <c r="W144" s="37">
        <f>SUMIFS(СВЦЭМ!$C$34:$C$777,СВЦЭМ!$A$34:$A$777,$A144,СВЦЭМ!$B$34:$B$777,W$119)+'СЕТ СН'!$I$9+СВЦЭМ!$D$10+'СЕТ СН'!$I$6-'СЕТ СН'!$I$19</f>
        <v>1408.8073826799996</v>
      </c>
      <c r="X144" s="37">
        <f>SUMIFS(СВЦЭМ!$C$34:$C$777,СВЦЭМ!$A$34:$A$777,$A144,СВЦЭМ!$B$34:$B$777,X$119)+'СЕТ СН'!$I$9+СВЦЭМ!$D$10+'СЕТ СН'!$I$6-'СЕТ СН'!$I$19</f>
        <v>1453.9348294999995</v>
      </c>
      <c r="Y144" s="37">
        <f>SUMIFS(СВЦЭМ!$C$34:$C$777,СВЦЭМ!$A$34:$A$777,$A144,СВЦЭМ!$B$34:$B$777,Y$119)+'СЕТ СН'!$I$9+СВЦЭМ!$D$10+'СЕТ СН'!$I$6-'СЕТ СН'!$I$19</f>
        <v>1524.2839087500001</v>
      </c>
    </row>
    <row r="145" spans="1:26" ht="15.75" x14ac:dyDescent="0.2">
      <c r="A145" s="36">
        <f t="shared" si="3"/>
        <v>43126</v>
      </c>
      <c r="B145" s="37">
        <f>SUMIFS(СВЦЭМ!$C$34:$C$777,СВЦЭМ!$A$34:$A$777,$A145,СВЦЭМ!$B$34:$B$777,B$119)+'СЕТ СН'!$I$9+СВЦЭМ!$D$10+'СЕТ СН'!$I$6-'СЕТ СН'!$I$19</f>
        <v>1545.74012369</v>
      </c>
      <c r="C145" s="37">
        <f>SUMIFS(СВЦЭМ!$C$34:$C$777,СВЦЭМ!$A$34:$A$777,$A145,СВЦЭМ!$B$34:$B$777,C$119)+'СЕТ СН'!$I$9+СВЦЭМ!$D$10+'СЕТ СН'!$I$6-'СЕТ СН'!$I$19</f>
        <v>1595.7802578599999</v>
      </c>
      <c r="D145" s="37">
        <f>SUMIFS(СВЦЭМ!$C$34:$C$777,СВЦЭМ!$A$34:$A$777,$A145,СВЦЭМ!$B$34:$B$777,D$119)+'СЕТ СН'!$I$9+СВЦЭМ!$D$10+'СЕТ СН'!$I$6-'СЕТ СН'!$I$19</f>
        <v>1632.1340572300001</v>
      </c>
      <c r="E145" s="37">
        <f>SUMIFS(СВЦЭМ!$C$34:$C$777,СВЦЭМ!$A$34:$A$777,$A145,СВЦЭМ!$B$34:$B$777,E$119)+'СЕТ СН'!$I$9+СВЦЭМ!$D$10+'СЕТ СН'!$I$6-'СЕТ СН'!$I$19</f>
        <v>1647.0217622300001</v>
      </c>
      <c r="F145" s="37">
        <f>SUMIFS(СВЦЭМ!$C$34:$C$777,СВЦЭМ!$A$34:$A$777,$A145,СВЦЭМ!$B$34:$B$777,F$119)+'СЕТ СН'!$I$9+СВЦЭМ!$D$10+'СЕТ СН'!$I$6-'СЕТ СН'!$I$19</f>
        <v>1642.0108166099994</v>
      </c>
      <c r="G145" s="37">
        <f>SUMIFS(СВЦЭМ!$C$34:$C$777,СВЦЭМ!$A$34:$A$777,$A145,СВЦЭМ!$B$34:$B$777,G$119)+'СЕТ СН'!$I$9+СВЦЭМ!$D$10+'СЕТ СН'!$I$6-'СЕТ СН'!$I$19</f>
        <v>1618.91354241</v>
      </c>
      <c r="H145" s="37">
        <f>SUMIFS(СВЦЭМ!$C$34:$C$777,СВЦЭМ!$A$34:$A$777,$A145,СВЦЭМ!$B$34:$B$777,H$119)+'СЕТ СН'!$I$9+СВЦЭМ!$D$10+'СЕТ СН'!$I$6-'СЕТ СН'!$I$19</f>
        <v>1563.1180907599996</v>
      </c>
      <c r="I145" s="37">
        <f>SUMIFS(СВЦЭМ!$C$34:$C$777,СВЦЭМ!$A$34:$A$777,$A145,СВЦЭМ!$B$34:$B$777,I$119)+'СЕТ СН'!$I$9+СВЦЭМ!$D$10+'СЕТ СН'!$I$6-'СЕТ СН'!$I$19</f>
        <v>1504.51781523</v>
      </c>
      <c r="J145" s="37">
        <f>SUMIFS(СВЦЭМ!$C$34:$C$777,СВЦЭМ!$A$34:$A$777,$A145,СВЦЭМ!$B$34:$B$777,J$119)+'СЕТ СН'!$I$9+СВЦЭМ!$D$10+'СЕТ СН'!$I$6-'СЕТ СН'!$I$19</f>
        <v>1460.7893163100002</v>
      </c>
      <c r="K145" s="37">
        <f>SUMIFS(СВЦЭМ!$C$34:$C$777,СВЦЭМ!$A$34:$A$777,$A145,СВЦЭМ!$B$34:$B$777,K$119)+'СЕТ СН'!$I$9+СВЦЭМ!$D$10+'СЕТ СН'!$I$6-'СЕТ СН'!$I$19</f>
        <v>1389.52808237</v>
      </c>
      <c r="L145" s="37">
        <f>SUMIFS(СВЦЭМ!$C$34:$C$777,СВЦЭМ!$A$34:$A$777,$A145,СВЦЭМ!$B$34:$B$777,L$119)+'СЕТ СН'!$I$9+СВЦЭМ!$D$10+'СЕТ СН'!$I$6-'СЕТ СН'!$I$19</f>
        <v>1359.0730356700001</v>
      </c>
      <c r="M145" s="37">
        <f>SUMIFS(СВЦЭМ!$C$34:$C$777,СВЦЭМ!$A$34:$A$777,$A145,СВЦЭМ!$B$34:$B$777,M$119)+'СЕТ СН'!$I$9+СВЦЭМ!$D$10+'СЕТ СН'!$I$6-'СЕТ СН'!$I$19</f>
        <v>1374.2680848699997</v>
      </c>
      <c r="N145" s="37">
        <f>SUMIFS(СВЦЭМ!$C$34:$C$777,СВЦЭМ!$A$34:$A$777,$A145,СВЦЭМ!$B$34:$B$777,N$119)+'СЕТ СН'!$I$9+СВЦЭМ!$D$10+'СЕТ СН'!$I$6-'СЕТ СН'!$I$19</f>
        <v>1385.9815715599998</v>
      </c>
      <c r="O145" s="37">
        <f>SUMIFS(СВЦЭМ!$C$34:$C$777,СВЦЭМ!$A$34:$A$777,$A145,СВЦЭМ!$B$34:$B$777,O$119)+'СЕТ СН'!$I$9+СВЦЭМ!$D$10+'СЕТ СН'!$I$6-'СЕТ СН'!$I$19</f>
        <v>1391.3456159599996</v>
      </c>
      <c r="P145" s="37">
        <f>SUMIFS(СВЦЭМ!$C$34:$C$777,СВЦЭМ!$A$34:$A$777,$A145,СВЦЭМ!$B$34:$B$777,P$119)+'СЕТ СН'!$I$9+СВЦЭМ!$D$10+'СЕТ СН'!$I$6-'СЕТ СН'!$I$19</f>
        <v>1403.1852772699999</v>
      </c>
      <c r="Q145" s="37">
        <f>SUMIFS(СВЦЭМ!$C$34:$C$777,СВЦЭМ!$A$34:$A$777,$A145,СВЦЭМ!$B$34:$B$777,Q$119)+'СЕТ СН'!$I$9+СВЦЭМ!$D$10+'СЕТ СН'!$I$6-'СЕТ СН'!$I$19</f>
        <v>1412.0159404800002</v>
      </c>
      <c r="R145" s="37">
        <f>SUMIFS(СВЦЭМ!$C$34:$C$777,СВЦЭМ!$A$34:$A$777,$A145,СВЦЭМ!$B$34:$B$777,R$119)+'СЕТ СН'!$I$9+СВЦЭМ!$D$10+'СЕТ СН'!$I$6-'СЕТ СН'!$I$19</f>
        <v>1415.9847485599998</v>
      </c>
      <c r="S145" s="37">
        <f>SUMIFS(СВЦЭМ!$C$34:$C$777,СВЦЭМ!$A$34:$A$777,$A145,СВЦЭМ!$B$34:$B$777,S$119)+'СЕТ СН'!$I$9+СВЦЭМ!$D$10+'СЕТ СН'!$I$6-'СЕТ СН'!$I$19</f>
        <v>1403.7408762499995</v>
      </c>
      <c r="T145" s="37">
        <f>SUMIFS(СВЦЭМ!$C$34:$C$777,СВЦЭМ!$A$34:$A$777,$A145,СВЦЭМ!$B$34:$B$777,T$119)+'СЕТ СН'!$I$9+СВЦЭМ!$D$10+'СЕТ СН'!$I$6-'СЕТ СН'!$I$19</f>
        <v>1367.1208563899995</v>
      </c>
      <c r="U145" s="37">
        <f>SUMIFS(СВЦЭМ!$C$34:$C$777,СВЦЭМ!$A$34:$A$777,$A145,СВЦЭМ!$B$34:$B$777,U$119)+'СЕТ СН'!$I$9+СВЦЭМ!$D$10+'СЕТ СН'!$I$6-'СЕТ СН'!$I$19</f>
        <v>1358.8979702499996</v>
      </c>
      <c r="V145" s="37">
        <f>SUMIFS(СВЦЭМ!$C$34:$C$777,СВЦЭМ!$A$34:$A$777,$A145,СВЦЭМ!$B$34:$B$777,V$119)+'СЕТ СН'!$I$9+СВЦЭМ!$D$10+'СЕТ СН'!$I$6-'СЕТ СН'!$I$19</f>
        <v>1372.0058142399998</v>
      </c>
      <c r="W145" s="37">
        <f>SUMIFS(СВЦЭМ!$C$34:$C$777,СВЦЭМ!$A$34:$A$777,$A145,СВЦЭМ!$B$34:$B$777,W$119)+'СЕТ СН'!$I$9+СВЦЭМ!$D$10+'СЕТ СН'!$I$6-'СЕТ СН'!$I$19</f>
        <v>1393.2969900399999</v>
      </c>
      <c r="X145" s="37">
        <f>SUMIFS(СВЦЭМ!$C$34:$C$777,СВЦЭМ!$A$34:$A$777,$A145,СВЦЭМ!$B$34:$B$777,X$119)+'СЕТ СН'!$I$9+СВЦЭМ!$D$10+'СЕТ СН'!$I$6-'СЕТ СН'!$I$19</f>
        <v>1453.80866311</v>
      </c>
      <c r="Y145" s="37">
        <f>SUMIFS(СВЦЭМ!$C$34:$C$777,СВЦЭМ!$A$34:$A$777,$A145,СВЦЭМ!$B$34:$B$777,Y$119)+'СЕТ СН'!$I$9+СВЦЭМ!$D$10+'СЕТ СН'!$I$6-'СЕТ СН'!$I$19</f>
        <v>1537.4735269099997</v>
      </c>
    </row>
    <row r="146" spans="1:26" ht="15.75" x14ac:dyDescent="0.2">
      <c r="A146" s="36">
        <f t="shared" si="3"/>
        <v>43127</v>
      </c>
      <c r="B146" s="37">
        <f>SUMIFS(СВЦЭМ!$C$34:$C$777,СВЦЭМ!$A$34:$A$777,$A146,СВЦЭМ!$B$34:$B$777,B$119)+'СЕТ СН'!$I$9+СВЦЭМ!$D$10+'СЕТ СН'!$I$6-'СЕТ СН'!$I$19</f>
        <v>1526.4731973799994</v>
      </c>
      <c r="C146" s="37">
        <f>SUMIFS(СВЦЭМ!$C$34:$C$777,СВЦЭМ!$A$34:$A$777,$A146,СВЦЭМ!$B$34:$B$777,C$119)+'СЕТ СН'!$I$9+СВЦЭМ!$D$10+'СЕТ СН'!$I$6-'СЕТ СН'!$I$19</f>
        <v>1561.7501805099996</v>
      </c>
      <c r="D146" s="37">
        <f>SUMIFS(СВЦЭМ!$C$34:$C$777,СВЦЭМ!$A$34:$A$777,$A146,СВЦЭМ!$B$34:$B$777,D$119)+'СЕТ СН'!$I$9+СВЦЭМ!$D$10+'СЕТ СН'!$I$6-'СЕТ СН'!$I$19</f>
        <v>1632.3070022899997</v>
      </c>
      <c r="E146" s="37">
        <f>SUMIFS(СВЦЭМ!$C$34:$C$777,СВЦЭМ!$A$34:$A$777,$A146,СВЦЭМ!$B$34:$B$777,E$119)+'СЕТ СН'!$I$9+СВЦЭМ!$D$10+'СЕТ СН'!$I$6-'СЕТ СН'!$I$19</f>
        <v>1643.2737556500001</v>
      </c>
      <c r="F146" s="37">
        <f>SUMIFS(СВЦЭМ!$C$34:$C$777,СВЦЭМ!$A$34:$A$777,$A146,СВЦЭМ!$B$34:$B$777,F$119)+'СЕТ СН'!$I$9+СВЦЭМ!$D$10+'СЕТ СН'!$I$6-'СЕТ СН'!$I$19</f>
        <v>1634.6180374199998</v>
      </c>
      <c r="G146" s="37">
        <f>SUMIFS(СВЦЭМ!$C$34:$C$777,СВЦЭМ!$A$34:$A$777,$A146,СВЦЭМ!$B$34:$B$777,G$119)+'СЕТ СН'!$I$9+СВЦЭМ!$D$10+'СЕТ СН'!$I$6-'СЕТ СН'!$I$19</f>
        <v>1629.9049803299999</v>
      </c>
      <c r="H146" s="37">
        <f>SUMIFS(СВЦЭМ!$C$34:$C$777,СВЦЭМ!$A$34:$A$777,$A146,СВЦЭМ!$B$34:$B$777,H$119)+'СЕТ СН'!$I$9+СВЦЭМ!$D$10+'СЕТ СН'!$I$6-'СЕТ СН'!$I$19</f>
        <v>1602.0633340399995</v>
      </c>
      <c r="I146" s="37">
        <f>SUMIFS(СВЦЭМ!$C$34:$C$777,СВЦЭМ!$A$34:$A$777,$A146,СВЦЭМ!$B$34:$B$777,I$119)+'СЕТ СН'!$I$9+СВЦЭМ!$D$10+'СЕТ СН'!$I$6-'СЕТ СН'!$I$19</f>
        <v>1537.9858689199996</v>
      </c>
      <c r="J146" s="37">
        <f>SUMIFS(СВЦЭМ!$C$34:$C$777,СВЦЭМ!$A$34:$A$777,$A146,СВЦЭМ!$B$34:$B$777,J$119)+'СЕТ СН'!$I$9+СВЦЭМ!$D$10+'СЕТ СН'!$I$6-'СЕТ СН'!$I$19</f>
        <v>1476.4865744100002</v>
      </c>
      <c r="K146" s="37">
        <f>SUMIFS(СВЦЭМ!$C$34:$C$777,СВЦЭМ!$A$34:$A$777,$A146,СВЦЭМ!$B$34:$B$777,K$119)+'СЕТ СН'!$I$9+СВЦЭМ!$D$10+'СЕТ СН'!$I$6-'СЕТ СН'!$I$19</f>
        <v>1420.7925249300001</v>
      </c>
      <c r="L146" s="37">
        <f>SUMIFS(СВЦЭМ!$C$34:$C$777,СВЦЭМ!$A$34:$A$777,$A146,СВЦЭМ!$B$34:$B$777,L$119)+'СЕТ СН'!$I$9+СВЦЭМ!$D$10+'СЕТ СН'!$I$6-'СЕТ СН'!$I$19</f>
        <v>1394.1305244999999</v>
      </c>
      <c r="M146" s="37">
        <f>SUMIFS(СВЦЭМ!$C$34:$C$777,СВЦЭМ!$A$34:$A$777,$A146,СВЦЭМ!$B$34:$B$777,M$119)+'СЕТ СН'!$I$9+СВЦЭМ!$D$10+'СЕТ СН'!$I$6-'СЕТ СН'!$I$19</f>
        <v>1387.8499402499997</v>
      </c>
      <c r="N146" s="37">
        <f>SUMIFS(СВЦЭМ!$C$34:$C$777,СВЦЭМ!$A$34:$A$777,$A146,СВЦЭМ!$B$34:$B$777,N$119)+'СЕТ СН'!$I$9+СВЦЭМ!$D$10+'СЕТ СН'!$I$6-'СЕТ СН'!$I$19</f>
        <v>1400.2736217299998</v>
      </c>
      <c r="O146" s="37">
        <f>SUMIFS(СВЦЭМ!$C$34:$C$777,СВЦЭМ!$A$34:$A$777,$A146,СВЦЭМ!$B$34:$B$777,O$119)+'СЕТ СН'!$I$9+СВЦЭМ!$D$10+'СЕТ СН'!$I$6-'СЕТ СН'!$I$19</f>
        <v>1409.6386182800002</v>
      </c>
      <c r="P146" s="37">
        <f>SUMIFS(СВЦЭМ!$C$34:$C$777,СВЦЭМ!$A$34:$A$777,$A146,СВЦЭМ!$B$34:$B$777,P$119)+'СЕТ СН'!$I$9+СВЦЭМ!$D$10+'СЕТ СН'!$I$6-'СЕТ СН'!$I$19</f>
        <v>1429.1984818699998</v>
      </c>
      <c r="Q146" s="37">
        <f>SUMIFS(СВЦЭМ!$C$34:$C$777,СВЦЭМ!$A$34:$A$777,$A146,СВЦЭМ!$B$34:$B$777,Q$119)+'СЕТ СН'!$I$9+СВЦЭМ!$D$10+'СЕТ СН'!$I$6-'СЕТ СН'!$I$19</f>
        <v>1437.34179877</v>
      </c>
      <c r="R146" s="37">
        <f>SUMIFS(СВЦЭМ!$C$34:$C$777,СВЦЭМ!$A$34:$A$777,$A146,СВЦЭМ!$B$34:$B$777,R$119)+'СЕТ СН'!$I$9+СВЦЭМ!$D$10+'СЕТ СН'!$I$6-'СЕТ СН'!$I$19</f>
        <v>1444.7557559100001</v>
      </c>
      <c r="S146" s="37">
        <f>SUMIFS(СВЦЭМ!$C$34:$C$777,СВЦЭМ!$A$34:$A$777,$A146,СВЦЭМ!$B$34:$B$777,S$119)+'СЕТ СН'!$I$9+СВЦЭМ!$D$10+'СЕТ СН'!$I$6-'СЕТ СН'!$I$19</f>
        <v>1425.5002843099996</v>
      </c>
      <c r="T146" s="37">
        <f>SUMIFS(СВЦЭМ!$C$34:$C$777,СВЦЭМ!$A$34:$A$777,$A146,СВЦЭМ!$B$34:$B$777,T$119)+'СЕТ СН'!$I$9+СВЦЭМ!$D$10+'СЕТ СН'!$I$6-'СЕТ СН'!$I$19</f>
        <v>1383.0098724899995</v>
      </c>
      <c r="U146" s="37">
        <f>SUMIFS(СВЦЭМ!$C$34:$C$777,СВЦЭМ!$A$34:$A$777,$A146,СВЦЭМ!$B$34:$B$777,U$119)+'СЕТ СН'!$I$9+СВЦЭМ!$D$10+'СЕТ СН'!$I$6-'СЕТ СН'!$I$19</f>
        <v>1376.8466978000001</v>
      </c>
      <c r="V146" s="37">
        <f>SUMIFS(СВЦЭМ!$C$34:$C$777,СВЦЭМ!$A$34:$A$777,$A146,СВЦЭМ!$B$34:$B$777,V$119)+'СЕТ СН'!$I$9+СВЦЭМ!$D$10+'СЕТ СН'!$I$6-'СЕТ СН'!$I$19</f>
        <v>1384.9184574599999</v>
      </c>
      <c r="W146" s="37">
        <f>SUMIFS(СВЦЭМ!$C$34:$C$777,СВЦЭМ!$A$34:$A$777,$A146,СВЦЭМ!$B$34:$B$777,W$119)+'СЕТ СН'!$I$9+СВЦЭМ!$D$10+'СЕТ СН'!$I$6-'СЕТ СН'!$I$19</f>
        <v>1394.5321222699999</v>
      </c>
      <c r="X146" s="37">
        <f>SUMIFS(СВЦЭМ!$C$34:$C$777,СВЦЭМ!$A$34:$A$777,$A146,СВЦЭМ!$B$34:$B$777,X$119)+'СЕТ СН'!$I$9+СВЦЭМ!$D$10+'СЕТ СН'!$I$6-'СЕТ СН'!$I$19</f>
        <v>1417.1347582399999</v>
      </c>
      <c r="Y146" s="37">
        <f>SUMIFS(СВЦЭМ!$C$34:$C$777,СВЦЭМ!$A$34:$A$777,$A146,СВЦЭМ!$B$34:$B$777,Y$119)+'СЕТ СН'!$I$9+СВЦЭМ!$D$10+'СЕТ СН'!$I$6-'СЕТ СН'!$I$19</f>
        <v>1483.3130892100003</v>
      </c>
    </row>
    <row r="147" spans="1:26" ht="15.75" x14ac:dyDescent="0.2">
      <c r="A147" s="36">
        <f t="shared" si="3"/>
        <v>43128</v>
      </c>
      <c r="B147" s="37">
        <f>SUMIFS(СВЦЭМ!$C$34:$C$777,СВЦЭМ!$A$34:$A$777,$A147,СВЦЭМ!$B$34:$B$777,B$119)+'СЕТ СН'!$I$9+СВЦЭМ!$D$10+'СЕТ СН'!$I$6-'СЕТ СН'!$I$19</f>
        <v>1550.2867274499999</v>
      </c>
      <c r="C147" s="37">
        <f>SUMIFS(СВЦЭМ!$C$34:$C$777,СВЦЭМ!$A$34:$A$777,$A147,СВЦЭМ!$B$34:$B$777,C$119)+'СЕТ СН'!$I$9+СВЦЭМ!$D$10+'СЕТ СН'!$I$6-'СЕТ СН'!$I$19</f>
        <v>1585.8267244100002</v>
      </c>
      <c r="D147" s="37">
        <f>SUMIFS(СВЦЭМ!$C$34:$C$777,СВЦЭМ!$A$34:$A$777,$A147,СВЦЭМ!$B$34:$B$777,D$119)+'СЕТ СН'!$I$9+СВЦЭМ!$D$10+'СЕТ СН'!$I$6-'СЕТ СН'!$I$19</f>
        <v>1643.1504683500002</v>
      </c>
      <c r="E147" s="37">
        <f>SUMIFS(СВЦЭМ!$C$34:$C$777,СВЦЭМ!$A$34:$A$777,$A147,СВЦЭМ!$B$34:$B$777,E$119)+'СЕТ СН'!$I$9+СВЦЭМ!$D$10+'СЕТ СН'!$I$6-'СЕТ СН'!$I$19</f>
        <v>1661.9987200599994</v>
      </c>
      <c r="F147" s="37">
        <f>SUMIFS(СВЦЭМ!$C$34:$C$777,СВЦЭМ!$A$34:$A$777,$A147,СВЦЭМ!$B$34:$B$777,F$119)+'СЕТ СН'!$I$9+СВЦЭМ!$D$10+'СЕТ СН'!$I$6-'СЕТ СН'!$I$19</f>
        <v>1665.7218030500003</v>
      </c>
      <c r="G147" s="37">
        <f>SUMIFS(СВЦЭМ!$C$34:$C$777,СВЦЭМ!$A$34:$A$777,$A147,СВЦЭМ!$B$34:$B$777,G$119)+'СЕТ СН'!$I$9+СВЦЭМ!$D$10+'СЕТ СН'!$I$6-'СЕТ СН'!$I$19</f>
        <v>1658.7100964999995</v>
      </c>
      <c r="H147" s="37">
        <f>SUMIFS(СВЦЭМ!$C$34:$C$777,СВЦЭМ!$A$34:$A$777,$A147,СВЦЭМ!$B$34:$B$777,H$119)+'СЕТ СН'!$I$9+СВЦЭМ!$D$10+'СЕТ СН'!$I$6-'СЕТ СН'!$I$19</f>
        <v>1625.9721719899994</v>
      </c>
      <c r="I147" s="37">
        <f>SUMIFS(СВЦЭМ!$C$34:$C$777,СВЦЭМ!$A$34:$A$777,$A147,СВЦЭМ!$B$34:$B$777,I$119)+'СЕТ СН'!$I$9+СВЦЭМ!$D$10+'СЕТ СН'!$I$6-'СЕТ СН'!$I$19</f>
        <v>1567.9351909800002</v>
      </c>
      <c r="J147" s="37">
        <f>SUMIFS(СВЦЭМ!$C$34:$C$777,СВЦЭМ!$A$34:$A$777,$A147,СВЦЭМ!$B$34:$B$777,J$119)+'СЕТ СН'!$I$9+СВЦЭМ!$D$10+'СЕТ СН'!$I$6-'СЕТ СН'!$I$19</f>
        <v>1498.96694815</v>
      </c>
      <c r="K147" s="37">
        <f>SUMIFS(СВЦЭМ!$C$34:$C$777,СВЦЭМ!$A$34:$A$777,$A147,СВЦЭМ!$B$34:$B$777,K$119)+'СЕТ СН'!$I$9+СВЦЭМ!$D$10+'СЕТ СН'!$I$6-'СЕТ СН'!$I$19</f>
        <v>1438.6616261099998</v>
      </c>
      <c r="L147" s="37">
        <f>SUMIFS(СВЦЭМ!$C$34:$C$777,СВЦЭМ!$A$34:$A$777,$A147,СВЦЭМ!$B$34:$B$777,L$119)+'СЕТ СН'!$I$9+СВЦЭМ!$D$10+'СЕТ СН'!$I$6-'СЕТ СН'!$I$19</f>
        <v>1405.1412112699995</v>
      </c>
      <c r="M147" s="37">
        <f>SUMIFS(СВЦЭМ!$C$34:$C$777,СВЦЭМ!$A$34:$A$777,$A147,СВЦЭМ!$B$34:$B$777,M$119)+'СЕТ СН'!$I$9+СВЦЭМ!$D$10+'СЕТ СН'!$I$6-'СЕТ СН'!$I$19</f>
        <v>1399.8618613599997</v>
      </c>
      <c r="N147" s="37">
        <f>SUMIFS(СВЦЭМ!$C$34:$C$777,СВЦЭМ!$A$34:$A$777,$A147,СВЦЭМ!$B$34:$B$777,N$119)+'СЕТ СН'!$I$9+СВЦЭМ!$D$10+'СЕТ СН'!$I$6-'СЕТ СН'!$I$19</f>
        <v>1409.6010929499998</v>
      </c>
      <c r="O147" s="37">
        <f>SUMIFS(СВЦЭМ!$C$34:$C$777,СВЦЭМ!$A$34:$A$777,$A147,СВЦЭМ!$B$34:$B$777,O$119)+'СЕТ СН'!$I$9+СВЦЭМ!$D$10+'СЕТ СН'!$I$6-'СЕТ СН'!$I$19</f>
        <v>1419.0092830399994</v>
      </c>
      <c r="P147" s="37">
        <f>SUMIFS(СВЦЭМ!$C$34:$C$777,СВЦЭМ!$A$34:$A$777,$A147,СВЦЭМ!$B$34:$B$777,P$119)+'СЕТ СН'!$I$9+СВЦЭМ!$D$10+'СЕТ СН'!$I$6-'СЕТ СН'!$I$19</f>
        <v>1427.8539347800001</v>
      </c>
      <c r="Q147" s="37">
        <f>SUMIFS(СВЦЭМ!$C$34:$C$777,СВЦЭМ!$A$34:$A$777,$A147,СВЦЭМ!$B$34:$B$777,Q$119)+'СЕТ СН'!$I$9+СВЦЭМ!$D$10+'СЕТ СН'!$I$6-'СЕТ СН'!$I$19</f>
        <v>1445.8659437499996</v>
      </c>
      <c r="R147" s="37">
        <f>SUMIFS(СВЦЭМ!$C$34:$C$777,СВЦЭМ!$A$34:$A$777,$A147,СВЦЭМ!$B$34:$B$777,R$119)+'СЕТ СН'!$I$9+СВЦЭМ!$D$10+'СЕТ СН'!$I$6-'СЕТ СН'!$I$19</f>
        <v>1450.6682430199999</v>
      </c>
      <c r="S147" s="37">
        <f>SUMIFS(СВЦЭМ!$C$34:$C$777,СВЦЭМ!$A$34:$A$777,$A147,СВЦЭМ!$B$34:$B$777,S$119)+'СЕТ СН'!$I$9+СВЦЭМ!$D$10+'СЕТ СН'!$I$6-'СЕТ СН'!$I$19</f>
        <v>1419.5876249799999</v>
      </c>
      <c r="T147" s="37">
        <f>SUMIFS(СВЦЭМ!$C$34:$C$777,СВЦЭМ!$A$34:$A$777,$A147,СВЦЭМ!$B$34:$B$777,T$119)+'СЕТ СН'!$I$9+СВЦЭМ!$D$10+'СЕТ СН'!$I$6-'СЕТ СН'!$I$19</f>
        <v>1392.6589143099995</v>
      </c>
      <c r="U147" s="37">
        <f>SUMIFS(СВЦЭМ!$C$34:$C$777,СВЦЭМ!$A$34:$A$777,$A147,СВЦЭМ!$B$34:$B$777,U$119)+'СЕТ СН'!$I$9+СВЦЭМ!$D$10+'СЕТ СН'!$I$6-'СЕТ СН'!$I$19</f>
        <v>1398.5866332299997</v>
      </c>
      <c r="V147" s="37">
        <f>SUMIFS(СВЦЭМ!$C$34:$C$777,СВЦЭМ!$A$34:$A$777,$A147,СВЦЭМ!$B$34:$B$777,V$119)+'СЕТ СН'!$I$9+СВЦЭМ!$D$10+'СЕТ СН'!$I$6-'СЕТ СН'!$I$19</f>
        <v>1395.6478395999998</v>
      </c>
      <c r="W147" s="37">
        <f>SUMIFS(СВЦЭМ!$C$34:$C$777,СВЦЭМ!$A$34:$A$777,$A147,СВЦЭМ!$B$34:$B$777,W$119)+'СЕТ СН'!$I$9+СВЦЭМ!$D$10+'СЕТ СН'!$I$6-'СЕТ СН'!$I$19</f>
        <v>1392.1050851099999</v>
      </c>
      <c r="X147" s="37">
        <f>SUMIFS(СВЦЭМ!$C$34:$C$777,СВЦЭМ!$A$34:$A$777,$A147,СВЦЭМ!$B$34:$B$777,X$119)+'СЕТ СН'!$I$9+СВЦЭМ!$D$10+'СЕТ СН'!$I$6-'СЕТ СН'!$I$19</f>
        <v>1414.7323500299995</v>
      </c>
      <c r="Y147" s="37">
        <f>SUMIFS(СВЦЭМ!$C$34:$C$777,СВЦЭМ!$A$34:$A$777,$A147,СВЦЭМ!$B$34:$B$777,Y$119)+'СЕТ СН'!$I$9+СВЦЭМ!$D$10+'СЕТ СН'!$I$6-'СЕТ СН'!$I$19</f>
        <v>1482.2128318499995</v>
      </c>
    </row>
    <row r="148" spans="1:26" ht="15.75" x14ac:dyDescent="0.2">
      <c r="A148" s="36">
        <f t="shared" si="3"/>
        <v>43129</v>
      </c>
      <c r="B148" s="37">
        <f>SUMIFS(СВЦЭМ!$C$34:$C$777,СВЦЭМ!$A$34:$A$777,$A148,СВЦЭМ!$B$34:$B$777,B$119)+'СЕТ СН'!$I$9+СВЦЭМ!$D$10+'СЕТ СН'!$I$6-'СЕТ СН'!$I$19</f>
        <v>1538.0013976400001</v>
      </c>
      <c r="C148" s="37">
        <f>SUMIFS(СВЦЭМ!$C$34:$C$777,СВЦЭМ!$A$34:$A$777,$A148,СВЦЭМ!$B$34:$B$777,C$119)+'СЕТ СН'!$I$9+СВЦЭМ!$D$10+'СЕТ СН'!$I$6-'СЕТ СН'!$I$19</f>
        <v>1569.5401724099997</v>
      </c>
      <c r="D148" s="37">
        <f>SUMIFS(СВЦЭМ!$C$34:$C$777,СВЦЭМ!$A$34:$A$777,$A148,СВЦЭМ!$B$34:$B$777,D$119)+'СЕТ СН'!$I$9+СВЦЭМ!$D$10+'СЕТ СН'!$I$6-'СЕТ СН'!$I$19</f>
        <v>1618.6981149299995</v>
      </c>
      <c r="E148" s="37">
        <f>SUMIFS(СВЦЭМ!$C$34:$C$777,СВЦЭМ!$A$34:$A$777,$A148,СВЦЭМ!$B$34:$B$777,E$119)+'СЕТ СН'!$I$9+СВЦЭМ!$D$10+'СЕТ СН'!$I$6-'СЕТ СН'!$I$19</f>
        <v>1632.63859482</v>
      </c>
      <c r="F148" s="37">
        <f>SUMIFS(СВЦЭМ!$C$34:$C$777,СВЦЭМ!$A$34:$A$777,$A148,СВЦЭМ!$B$34:$B$777,F$119)+'СЕТ СН'!$I$9+СВЦЭМ!$D$10+'СЕТ СН'!$I$6-'СЕТ СН'!$I$19</f>
        <v>1630.2815749999995</v>
      </c>
      <c r="G148" s="37">
        <f>SUMIFS(СВЦЭМ!$C$34:$C$777,СВЦЭМ!$A$34:$A$777,$A148,СВЦЭМ!$B$34:$B$777,G$119)+'СЕТ СН'!$I$9+СВЦЭМ!$D$10+'СЕТ СН'!$I$6-'СЕТ СН'!$I$19</f>
        <v>1617.4419525600001</v>
      </c>
      <c r="H148" s="37">
        <f>SUMIFS(СВЦЭМ!$C$34:$C$777,СВЦЭМ!$A$34:$A$777,$A148,СВЦЭМ!$B$34:$B$777,H$119)+'СЕТ СН'!$I$9+СВЦЭМ!$D$10+'СЕТ СН'!$I$6-'СЕТ СН'!$I$19</f>
        <v>1558.3913434999999</v>
      </c>
      <c r="I148" s="37">
        <f>SUMIFS(СВЦЭМ!$C$34:$C$777,СВЦЭМ!$A$34:$A$777,$A148,СВЦЭМ!$B$34:$B$777,I$119)+'СЕТ СН'!$I$9+СВЦЭМ!$D$10+'СЕТ СН'!$I$6-'СЕТ СН'!$I$19</f>
        <v>1481.0896911300001</v>
      </c>
      <c r="J148" s="37">
        <f>SUMIFS(СВЦЭМ!$C$34:$C$777,СВЦЭМ!$A$34:$A$777,$A148,СВЦЭМ!$B$34:$B$777,J$119)+'СЕТ СН'!$I$9+СВЦЭМ!$D$10+'СЕТ СН'!$I$6-'СЕТ СН'!$I$19</f>
        <v>1442.2689726799995</v>
      </c>
      <c r="K148" s="37">
        <f>SUMIFS(СВЦЭМ!$C$34:$C$777,СВЦЭМ!$A$34:$A$777,$A148,СВЦЭМ!$B$34:$B$777,K$119)+'СЕТ СН'!$I$9+СВЦЭМ!$D$10+'СЕТ СН'!$I$6-'СЕТ СН'!$I$19</f>
        <v>1413.06832841</v>
      </c>
      <c r="L148" s="37">
        <f>SUMIFS(СВЦЭМ!$C$34:$C$777,СВЦЭМ!$A$34:$A$777,$A148,СВЦЭМ!$B$34:$B$777,L$119)+'СЕТ СН'!$I$9+СВЦЭМ!$D$10+'СЕТ СН'!$I$6-'СЕТ СН'!$I$19</f>
        <v>1401.2619095199998</v>
      </c>
      <c r="M148" s="37">
        <f>SUMIFS(СВЦЭМ!$C$34:$C$777,СВЦЭМ!$A$34:$A$777,$A148,СВЦЭМ!$B$34:$B$777,M$119)+'СЕТ СН'!$I$9+СВЦЭМ!$D$10+'СЕТ СН'!$I$6-'СЕТ СН'!$I$19</f>
        <v>1404.4455365899998</v>
      </c>
      <c r="N148" s="37">
        <f>SUMIFS(СВЦЭМ!$C$34:$C$777,СВЦЭМ!$A$34:$A$777,$A148,СВЦЭМ!$B$34:$B$777,N$119)+'СЕТ СН'!$I$9+СВЦЭМ!$D$10+'СЕТ СН'!$I$6-'СЕТ СН'!$I$19</f>
        <v>1416.3476412899995</v>
      </c>
      <c r="O148" s="37">
        <f>SUMIFS(СВЦЭМ!$C$34:$C$777,СВЦЭМ!$A$34:$A$777,$A148,СВЦЭМ!$B$34:$B$777,O$119)+'СЕТ СН'!$I$9+СВЦЭМ!$D$10+'СЕТ СН'!$I$6-'СЕТ СН'!$I$19</f>
        <v>1411.9458660699997</v>
      </c>
      <c r="P148" s="37">
        <f>SUMIFS(СВЦЭМ!$C$34:$C$777,СВЦЭМ!$A$34:$A$777,$A148,СВЦЭМ!$B$34:$B$777,P$119)+'СЕТ СН'!$I$9+СВЦЭМ!$D$10+'СЕТ СН'!$I$6-'СЕТ СН'!$I$19</f>
        <v>1424.5902871100002</v>
      </c>
      <c r="Q148" s="37">
        <f>SUMIFS(СВЦЭМ!$C$34:$C$777,СВЦЭМ!$A$34:$A$777,$A148,СВЦЭМ!$B$34:$B$777,Q$119)+'СЕТ СН'!$I$9+СВЦЭМ!$D$10+'СЕТ СН'!$I$6-'СЕТ СН'!$I$19</f>
        <v>1432.8175864099999</v>
      </c>
      <c r="R148" s="37">
        <f>SUMIFS(СВЦЭМ!$C$34:$C$777,СВЦЭМ!$A$34:$A$777,$A148,СВЦЭМ!$B$34:$B$777,R$119)+'СЕТ СН'!$I$9+СВЦЭМ!$D$10+'СЕТ СН'!$I$6-'СЕТ СН'!$I$19</f>
        <v>1437.5445689499998</v>
      </c>
      <c r="S148" s="37">
        <f>SUMIFS(СВЦЭМ!$C$34:$C$777,СВЦЭМ!$A$34:$A$777,$A148,СВЦЭМ!$B$34:$B$777,S$119)+'СЕТ СН'!$I$9+СВЦЭМ!$D$10+'СЕТ СН'!$I$6-'СЕТ СН'!$I$19</f>
        <v>1435.6539143199998</v>
      </c>
      <c r="T148" s="37">
        <f>SUMIFS(СВЦЭМ!$C$34:$C$777,СВЦЭМ!$A$34:$A$777,$A148,СВЦЭМ!$B$34:$B$777,T$119)+'СЕТ СН'!$I$9+СВЦЭМ!$D$10+'СЕТ СН'!$I$6-'СЕТ СН'!$I$19</f>
        <v>1406.7305025599999</v>
      </c>
      <c r="U148" s="37">
        <f>SUMIFS(СВЦЭМ!$C$34:$C$777,СВЦЭМ!$A$34:$A$777,$A148,СВЦЭМ!$B$34:$B$777,U$119)+'СЕТ СН'!$I$9+СВЦЭМ!$D$10+'СЕТ СН'!$I$6-'СЕТ СН'!$I$19</f>
        <v>1401.2582501000002</v>
      </c>
      <c r="V148" s="37">
        <f>SUMIFS(СВЦЭМ!$C$34:$C$777,СВЦЭМ!$A$34:$A$777,$A148,СВЦЭМ!$B$34:$B$777,V$119)+'СЕТ СН'!$I$9+СВЦЭМ!$D$10+'СЕТ СН'!$I$6-'СЕТ СН'!$I$19</f>
        <v>1398.1742094299998</v>
      </c>
      <c r="W148" s="37">
        <f>SUMIFS(СВЦЭМ!$C$34:$C$777,СВЦЭМ!$A$34:$A$777,$A148,СВЦЭМ!$B$34:$B$777,W$119)+'СЕТ СН'!$I$9+СВЦЭМ!$D$10+'СЕТ СН'!$I$6-'СЕТ СН'!$I$19</f>
        <v>1410.1578631699999</v>
      </c>
      <c r="X148" s="37">
        <f>SUMIFS(СВЦЭМ!$C$34:$C$777,СВЦЭМ!$A$34:$A$777,$A148,СВЦЭМ!$B$34:$B$777,X$119)+'СЕТ СН'!$I$9+СВЦЭМ!$D$10+'СЕТ СН'!$I$6-'СЕТ СН'!$I$19</f>
        <v>1415.4734001699999</v>
      </c>
      <c r="Y148" s="37">
        <f>SUMIFS(СВЦЭМ!$C$34:$C$777,СВЦЭМ!$A$34:$A$777,$A148,СВЦЭМ!$B$34:$B$777,Y$119)+'СЕТ СН'!$I$9+СВЦЭМ!$D$10+'СЕТ СН'!$I$6-'СЕТ СН'!$I$19</f>
        <v>1475.3632143199998</v>
      </c>
    </row>
    <row r="149" spans="1:26" ht="15.75" x14ac:dyDescent="0.2">
      <c r="A149" s="36">
        <f t="shared" si="3"/>
        <v>43130</v>
      </c>
      <c r="B149" s="37">
        <f>SUMIFS(СВЦЭМ!$C$34:$C$777,СВЦЭМ!$A$34:$A$777,$A149,СВЦЭМ!$B$34:$B$777,B$119)+'СЕТ СН'!$I$9+СВЦЭМ!$D$10+'СЕТ СН'!$I$6-'СЕТ СН'!$I$19</f>
        <v>1539.0508351499998</v>
      </c>
      <c r="C149" s="37">
        <f>SUMIFS(СВЦЭМ!$C$34:$C$777,СВЦЭМ!$A$34:$A$777,$A149,СВЦЭМ!$B$34:$B$777,C$119)+'СЕТ СН'!$I$9+СВЦЭМ!$D$10+'СЕТ СН'!$I$6-'СЕТ СН'!$I$19</f>
        <v>1579.0690419299995</v>
      </c>
      <c r="D149" s="37">
        <f>SUMIFS(СВЦЭМ!$C$34:$C$777,СВЦЭМ!$A$34:$A$777,$A149,СВЦЭМ!$B$34:$B$777,D$119)+'СЕТ СН'!$I$9+СВЦЭМ!$D$10+'СЕТ СН'!$I$6-'СЕТ СН'!$I$19</f>
        <v>1615.04900709</v>
      </c>
      <c r="E149" s="37">
        <f>SUMIFS(СВЦЭМ!$C$34:$C$777,СВЦЭМ!$A$34:$A$777,$A149,СВЦЭМ!$B$34:$B$777,E$119)+'СЕТ СН'!$I$9+СВЦЭМ!$D$10+'СЕТ СН'!$I$6-'СЕТ СН'!$I$19</f>
        <v>1633.9146292599994</v>
      </c>
      <c r="F149" s="37">
        <f>SUMIFS(СВЦЭМ!$C$34:$C$777,СВЦЭМ!$A$34:$A$777,$A149,СВЦЭМ!$B$34:$B$777,F$119)+'СЕТ СН'!$I$9+СВЦЭМ!$D$10+'СЕТ СН'!$I$6-'СЕТ СН'!$I$19</f>
        <v>1630.9812050799997</v>
      </c>
      <c r="G149" s="37">
        <f>SUMIFS(СВЦЭМ!$C$34:$C$777,СВЦЭМ!$A$34:$A$777,$A149,СВЦЭМ!$B$34:$B$777,G$119)+'СЕТ СН'!$I$9+СВЦЭМ!$D$10+'СЕТ СН'!$I$6-'СЕТ СН'!$I$19</f>
        <v>1621.7473687799998</v>
      </c>
      <c r="H149" s="37">
        <f>SUMIFS(СВЦЭМ!$C$34:$C$777,СВЦЭМ!$A$34:$A$777,$A149,СВЦЭМ!$B$34:$B$777,H$119)+'СЕТ СН'!$I$9+СВЦЭМ!$D$10+'СЕТ СН'!$I$6-'СЕТ СН'!$I$19</f>
        <v>1571.8734664500003</v>
      </c>
      <c r="I149" s="37">
        <f>SUMIFS(СВЦЭМ!$C$34:$C$777,СВЦЭМ!$A$34:$A$777,$A149,СВЦЭМ!$B$34:$B$777,I$119)+'СЕТ СН'!$I$9+СВЦЭМ!$D$10+'СЕТ СН'!$I$6-'СЕТ СН'!$I$19</f>
        <v>1481.5499195899997</v>
      </c>
      <c r="J149" s="37">
        <f>SUMIFS(СВЦЭМ!$C$34:$C$777,СВЦЭМ!$A$34:$A$777,$A149,СВЦЭМ!$B$34:$B$777,J$119)+'СЕТ СН'!$I$9+СВЦЭМ!$D$10+'СЕТ СН'!$I$6-'СЕТ СН'!$I$19</f>
        <v>1437.7484224200002</v>
      </c>
      <c r="K149" s="37">
        <f>SUMIFS(СВЦЭМ!$C$34:$C$777,СВЦЭМ!$A$34:$A$777,$A149,СВЦЭМ!$B$34:$B$777,K$119)+'СЕТ СН'!$I$9+СВЦЭМ!$D$10+'СЕТ СН'!$I$6-'СЕТ СН'!$I$19</f>
        <v>1411.42761217</v>
      </c>
      <c r="L149" s="37">
        <f>SUMIFS(СВЦЭМ!$C$34:$C$777,СВЦЭМ!$A$34:$A$777,$A149,СВЦЭМ!$B$34:$B$777,L$119)+'СЕТ СН'!$I$9+СВЦЭМ!$D$10+'СЕТ СН'!$I$6-'СЕТ СН'!$I$19</f>
        <v>1397.9840842499998</v>
      </c>
      <c r="M149" s="37">
        <f>SUMIFS(СВЦЭМ!$C$34:$C$777,СВЦЭМ!$A$34:$A$777,$A149,СВЦЭМ!$B$34:$B$777,M$119)+'СЕТ СН'!$I$9+СВЦЭМ!$D$10+'СЕТ СН'!$I$6-'СЕТ СН'!$I$19</f>
        <v>1404.30654594</v>
      </c>
      <c r="N149" s="37">
        <f>SUMIFS(СВЦЭМ!$C$34:$C$777,СВЦЭМ!$A$34:$A$777,$A149,СВЦЭМ!$B$34:$B$777,N$119)+'СЕТ СН'!$I$9+СВЦЭМ!$D$10+'СЕТ СН'!$I$6-'СЕТ СН'!$I$19</f>
        <v>1413.0474226599995</v>
      </c>
      <c r="O149" s="37">
        <f>SUMIFS(СВЦЭМ!$C$34:$C$777,СВЦЭМ!$A$34:$A$777,$A149,СВЦЭМ!$B$34:$B$777,O$119)+'СЕТ СН'!$I$9+СВЦЭМ!$D$10+'СЕТ СН'!$I$6-'СЕТ СН'!$I$19</f>
        <v>1414.7421873299995</v>
      </c>
      <c r="P149" s="37">
        <f>SUMIFS(СВЦЭМ!$C$34:$C$777,СВЦЭМ!$A$34:$A$777,$A149,СВЦЭМ!$B$34:$B$777,P$119)+'СЕТ СН'!$I$9+СВЦЭМ!$D$10+'СЕТ СН'!$I$6-'СЕТ СН'!$I$19</f>
        <v>1425.8202293899999</v>
      </c>
      <c r="Q149" s="37">
        <f>SUMIFS(СВЦЭМ!$C$34:$C$777,СВЦЭМ!$A$34:$A$777,$A149,СВЦЭМ!$B$34:$B$777,Q$119)+'СЕТ СН'!$I$9+СВЦЭМ!$D$10+'СЕТ СН'!$I$6-'СЕТ СН'!$I$19</f>
        <v>1432.8549376899996</v>
      </c>
      <c r="R149" s="37">
        <f>SUMIFS(СВЦЭМ!$C$34:$C$777,СВЦЭМ!$A$34:$A$777,$A149,СВЦЭМ!$B$34:$B$777,R$119)+'СЕТ СН'!$I$9+СВЦЭМ!$D$10+'СЕТ СН'!$I$6-'СЕТ СН'!$I$19</f>
        <v>1442.4022710799995</v>
      </c>
      <c r="S149" s="37">
        <f>SUMIFS(СВЦЭМ!$C$34:$C$777,СВЦЭМ!$A$34:$A$777,$A149,СВЦЭМ!$B$34:$B$777,S$119)+'СЕТ СН'!$I$9+СВЦЭМ!$D$10+'СЕТ СН'!$I$6-'СЕТ СН'!$I$19</f>
        <v>1434.6029668099995</v>
      </c>
      <c r="T149" s="37">
        <f>SUMIFS(СВЦЭМ!$C$34:$C$777,СВЦЭМ!$A$34:$A$777,$A149,СВЦЭМ!$B$34:$B$777,T$119)+'СЕТ СН'!$I$9+СВЦЭМ!$D$10+'СЕТ СН'!$I$6-'СЕТ СН'!$I$19</f>
        <v>1406.5440562399995</v>
      </c>
      <c r="U149" s="37">
        <f>SUMIFS(СВЦЭМ!$C$34:$C$777,СВЦЭМ!$A$34:$A$777,$A149,СВЦЭМ!$B$34:$B$777,U$119)+'СЕТ СН'!$I$9+СВЦЭМ!$D$10+'СЕТ СН'!$I$6-'СЕТ СН'!$I$19</f>
        <v>1405.0966665299998</v>
      </c>
      <c r="V149" s="37">
        <f>SUMIFS(СВЦЭМ!$C$34:$C$777,СВЦЭМ!$A$34:$A$777,$A149,СВЦЭМ!$B$34:$B$777,V$119)+'СЕТ СН'!$I$9+СВЦЭМ!$D$10+'СЕТ СН'!$I$6-'СЕТ СН'!$I$19</f>
        <v>1400.3664334499995</v>
      </c>
      <c r="W149" s="37">
        <f>SUMIFS(СВЦЭМ!$C$34:$C$777,СВЦЭМ!$A$34:$A$777,$A149,СВЦЭМ!$B$34:$B$777,W$119)+'СЕТ СН'!$I$9+СВЦЭМ!$D$10+'СЕТ СН'!$I$6-'СЕТ СН'!$I$19</f>
        <v>1413.4626463099999</v>
      </c>
      <c r="X149" s="37">
        <f>SUMIFS(СВЦЭМ!$C$34:$C$777,СВЦЭМ!$A$34:$A$777,$A149,СВЦЭМ!$B$34:$B$777,X$119)+'СЕТ СН'!$I$9+СВЦЭМ!$D$10+'СЕТ СН'!$I$6-'СЕТ СН'!$I$19</f>
        <v>1424.9212956999995</v>
      </c>
      <c r="Y149" s="37">
        <f>SUMIFS(СВЦЭМ!$C$34:$C$777,СВЦЭМ!$A$34:$A$777,$A149,СВЦЭМ!$B$34:$B$777,Y$119)+'СЕТ СН'!$I$9+СВЦЭМ!$D$10+'СЕТ СН'!$I$6-'СЕТ СН'!$I$19</f>
        <v>1494.3700186800002</v>
      </c>
    </row>
    <row r="150" spans="1:26" ht="15.75" x14ac:dyDescent="0.2">
      <c r="A150" s="36">
        <f t="shared" si="3"/>
        <v>43131</v>
      </c>
      <c r="B150" s="37">
        <f>SUMIFS(СВЦЭМ!$C$34:$C$777,СВЦЭМ!$A$34:$A$777,$A150,СВЦЭМ!$B$34:$B$777,B$119)+'СЕТ СН'!$I$9+СВЦЭМ!$D$10+'СЕТ СН'!$I$6-'СЕТ СН'!$I$19</f>
        <v>1558.8575913099999</v>
      </c>
      <c r="C150" s="37">
        <f>SUMIFS(СВЦЭМ!$C$34:$C$777,СВЦЭМ!$A$34:$A$777,$A150,СВЦЭМ!$B$34:$B$777,C$119)+'СЕТ СН'!$I$9+СВЦЭМ!$D$10+'СЕТ СН'!$I$6-'СЕТ СН'!$I$19</f>
        <v>1592.78672461</v>
      </c>
      <c r="D150" s="37">
        <f>SUMIFS(СВЦЭМ!$C$34:$C$777,СВЦЭМ!$A$34:$A$777,$A150,СВЦЭМ!$B$34:$B$777,D$119)+'СЕТ СН'!$I$9+СВЦЭМ!$D$10+'СЕТ СН'!$I$6-'СЕТ СН'!$I$19</f>
        <v>1640.4770287799997</v>
      </c>
      <c r="E150" s="37">
        <f>SUMIFS(СВЦЭМ!$C$34:$C$777,СВЦЭМ!$A$34:$A$777,$A150,СВЦЭМ!$B$34:$B$777,E$119)+'СЕТ СН'!$I$9+СВЦЭМ!$D$10+'СЕТ СН'!$I$6-'СЕТ СН'!$I$19</f>
        <v>1654.8121846899999</v>
      </c>
      <c r="F150" s="37">
        <f>SUMIFS(СВЦЭМ!$C$34:$C$777,СВЦЭМ!$A$34:$A$777,$A150,СВЦЭМ!$B$34:$B$777,F$119)+'СЕТ СН'!$I$9+СВЦЭМ!$D$10+'СЕТ СН'!$I$6-'СЕТ СН'!$I$19</f>
        <v>1652.2087871799999</v>
      </c>
      <c r="G150" s="37">
        <f>SUMIFS(СВЦЭМ!$C$34:$C$777,СВЦЭМ!$A$34:$A$777,$A150,СВЦЭМ!$B$34:$B$777,G$119)+'СЕТ СН'!$I$9+СВЦЭМ!$D$10+'СЕТ СН'!$I$6-'СЕТ СН'!$I$19</f>
        <v>1636.6512869399999</v>
      </c>
      <c r="H150" s="37">
        <f>SUMIFS(СВЦЭМ!$C$34:$C$777,СВЦЭМ!$A$34:$A$777,$A150,СВЦЭМ!$B$34:$B$777,H$119)+'СЕТ СН'!$I$9+СВЦЭМ!$D$10+'СЕТ СН'!$I$6-'СЕТ СН'!$I$19</f>
        <v>1574.5311624599995</v>
      </c>
      <c r="I150" s="37">
        <f>SUMIFS(СВЦЭМ!$C$34:$C$777,СВЦЭМ!$A$34:$A$777,$A150,СВЦЭМ!$B$34:$B$777,I$119)+'СЕТ СН'!$I$9+СВЦЭМ!$D$10+'СЕТ СН'!$I$6-'СЕТ СН'!$I$19</f>
        <v>1491.2432961499994</v>
      </c>
      <c r="J150" s="37">
        <f>SUMIFS(СВЦЭМ!$C$34:$C$777,СВЦЭМ!$A$34:$A$777,$A150,СВЦЭМ!$B$34:$B$777,J$119)+'СЕТ СН'!$I$9+СВЦЭМ!$D$10+'СЕТ СН'!$I$6-'СЕТ СН'!$I$19</f>
        <v>1451.5985014499997</v>
      </c>
      <c r="K150" s="37">
        <f>SUMIFS(СВЦЭМ!$C$34:$C$777,СВЦЭМ!$A$34:$A$777,$A150,СВЦЭМ!$B$34:$B$777,K$119)+'СЕТ СН'!$I$9+СВЦЭМ!$D$10+'СЕТ СН'!$I$6-'СЕТ СН'!$I$19</f>
        <v>1431.8687458199997</v>
      </c>
      <c r="L150" s="37">
        <f>SUMIFS(СВЦЭМ!$C$34:$C$777,СВЦЭМ!$A$34:$A$777,$A150,СВЦЭМ!$B$34:$B$777,L$119)+'СЕТ СН'!$I$9+СВЦЭМ!$D$10+'СЕТ СН'!$I$6-'СЕТ СН'!$I$19</f>
        <v>1419.4268399199996</v>
      </c>
      <c r="M150" s="37">
        <f>SUMIFS(СВЦЭМ!$C$34:$C$777,СВЦЭМ!$A$34:$A$777,$A150,СВЦЭМ!$B$34:$B$777,M$119)+'СЕТ СН'!$I$9+СВЦЭМ!$D$10+'СЕТ СН'!$I$6-'СЕТ СН'!$I$19</f>
        <v>1426.2768225099999</v>
      </c>
      <c r="N150" s="37">
        <f>SUMIFS(СВЦЭМ!$C$34:$C$777,СВЦЭМ!$A$34:$A$777,$A150,СВЦЭМ!$B$34:$B$777,N$119)+'СЕТ СН'!$I$9+СВЦЭМ!$D$10+'СЕТ СН'!$I$6-'СЕТ СН'!$I$19</f>
        <v>1432.44044884</v>
      </c>
      <c r="O150" s="37">
        <f>SUMIFS(СВЦЭМ!$C$34:$C$777,СВЦЭМ!$A$34:$A$777,$A150,СВЦЭМ!$B$34:$B$777,O$119)+'СЕТ СН'!$I$9+СВЦЭМ!$D$10+'СЕТ СН'!$I$6-'СЕТ СН'!$I$19</f>
        <v>1434.8518345999996</v>
      </c>
      <c r="P150" s="37">
        <f>SUMIFS(СВЦЭМ!$C$34:$C$777,СВЦЭМ!$A$34:$A$777,$A150,СВЦЭМ!$B$34:$B$777,P$119)+'СЕТ СН'!$I$9+СВЦЭМ!$D$10+'СЕТ СН'!$I$6-'СЕТ СН'!$I$19</f>
        <v>1451.91704841</v>
      </c>
      <c r="Q150" s="37">
        <f>SUMIFS(СВЦЭМ!$C$34:$C$777,СВЦЭМ!$A$34:$A$777,$A150,СВЦЭМ!$B$34:$B$777,Q$119)+'СЕТ СН'!$I$9+СВЦЭМ!$D$10+'СЕТ СН'!$I$6-'СЕТ СН'!$I$19</f>
        <v>1459.0762050899998</v>
      </c>
      <c r="R150" s="37">
        <f>SUMIFS(СВЦЭМ!$C$34:$C$777,СВЦЭМ!$A$34:$A$777,$A150,СВЦЭМ!$B$34:$B$777,R$119)+'СЕТ СН'!$I$9+СВЦЭМ!$D$10+'СЕТ СН'!$I$6-'СЕТ СН'!$I$19</f>
        <v>1466.0833155899995</v>
      </c>
      <c r="S150" s="37">
        <f>SUMIFS(СВЦЭМ!$C$34:$C$777,СВЦЭМ!$A$34:$A$777,$A150,СВЦЭМ!$B$34:$B$777,S$119)+'СЕТ СН'!$I$9+СВЦЭМ!$D$10+'СЕТ СН'!$I$6-'СЕТ СН'!$I$19</f>
        <v>1454.3060036100001</v>
      </c>
      <c r="T150" s="37">
        <f>SUMIFS(СВЦЭМ!$C$34:$C$777,СВЦЭМ!$A$34:$A$777,$A150,СВЦЭМ!$B$34:$B$777,T$119)+'СЕТ СН'!$I$9+СВЦЭМ!$D$10+'СЕТ СН'!$I$6-'СЕТ СН'!$I$19</f>
        <v>1425.0647677299999</v>
      </c>
      <c r="U150" s="37">
        <f>SUMIFS(СВЦЭМ!$C$34:$C$777,СВЦЭМ!$A$34:$A$777,$A150,СВЦЭМ!$B$34:$B$777,U$119)+'СЕТ СН'!$I$9+СВЦЭМ!$D$10+'СЕТ СН'!$I$6-'СЕТ СН'!$I$19</f>
        <v>1420.4499806499998</v>
      </c>
      <c r="V150" s="37">
        <f>SUMIFS(СВЦЭМ!$C$34:$C$777,СВЦЭМ!$A$34:$A$777,$A150,СВЦЭМ!$B$34:$B$777,V$119)+'СЕТ СН'!$I$9+СВЦЭМ!$D$10+'СЕТ СН'!$I$6-'СЕТ СН'!$I$19</f>
        <v>1426.6270692499997</v>
      </c>
      <c r="W150" s="37">
        <f>SUMIFS(СВЦЭМ!$C$34:$C$777,СВЦЭМ!$A$34:$A$777,$A150,СВЦЭМ!$B$34:$B$777,W$119)+'СЕТ СН'!$I$9+СВЦЭМ!$D$10+'СЕТ СН'!$I$6-'СЕТ СН'!$I$19</f>
        <v>1429.7494960899999</v>
      </c>
      <c r="X150" s="37">
        <f>SUMIFS(СВЦЭМ!$C$34:$C$777,СВЦЭМ!$A$34:$A$777,$A150,СВЦЭМ!$B$34:$B$777,X$119)+'СЕТ СН'!$I$9+СВЦЭМ!$D$10+'СЕТ СН'!$I$6-'СЕТ СН'!$I$19</f>
        <v>1432.9670942399998</v>
      </c>
      <c r="Y150" s="37">
        <f>SUMIFS(СВЦЭМ!$C$34:$C$777,СВЦЭМ!$A$34:$A$777,$A150,СВЦЭМ!$B$34:$B$777,Y$119)+'СЕТ СН'!$I$9+СВЦЭМ!$D$10+'СЕТ СН'!$I$6-'СЕТ СН'!$I$19</f>
        <v>1507.7685833499995</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29" t="s">
        <v>77</v>
      </c>
      <c r="B153" s="129"/>
      <c r="C153" s="129"/>
      <c r="D153" s="129"/>
      <c r="E153" s="129"/>
      <c r="F153" s="129"/>
      <c r="G153" s="129"/>
      <c r="H153" s="129"/>
      <c r="I153" s="129"/>
      <c r="J153" s="129"/>
      <c r="K153" s="129"/>
      <c r="L153" s="129"/>
      <c r="M153" s="129"/>
      <c r="N153" s="130" t="s">
        <v>29</v>
      </c>
      <c r="O153" s="130"/>
      <c r="P153" s="130"/>
      <c r="Q153" s="130"/>
      <c r="R153" s="130"/>
      <c r="S153" s="130"/>
      <c r="T153" s="130"/>
      <c r="U153" s="130"/>
      <c r="V153" s="40"/>
      <c r="W153" s="40"/>
      <c r="X153" s="40"/>
      <c r="Y153" s="40"/>
      <c r="Z153" s="40"/>
    </row>
    <row r="154" spans="1:26" ht="15.75" x14ac:dyDescent="0.25">
      <c r="A154" s="129"/>
      <c r="B154" s="129"/>
      <c r="C154" s="129"/>
      <c r="D154" s="129"/>
      <c r="E154" s="129"/>
      <c r="F154" s="129"/>
      <c r="G154" s="129"/>
      <c r="H154" s="129"/>
      <c r="I154" s="129"/>
      <c r="J154" s="129"/>
      <c r="K154" s="129"/>
      <c r="L154" s="129"/>
      <c r="M154" s="129"/>
      <c r="N154" s="131" t="s">
        <v>0</v>
      </c>
      <c r="O154" s="131"/>
      <c r="P154" s="131" t="s">
        <v>1</v>
      </c>
      <c r="Q154" s="131"/>
      <c r="R154" s="131" t="s">
        <v>2</v>
      </c>
      <c r="S154" s="131"/>
      <c r="T154" s="131" t="s">
        <v>3</v>
      </c>
      <c r="U154" s="131"/>
      <c r="V154" s="33"/>
      <c r="W154" s="33"/>
      <c r="X154" s="33"/>
      <c r="Y154" s="33"/>
    </row>
    <row r="155" spans="1:26" ht="15.75" x14ac:dyDescent="0.2">
      <c r="A155" s="129"/>
      <c r="B155" s="129"/>
      <c r="C155" s="129"/>
      <c r="D155" s="129"/>
      <c r="E155" s="129"/>
      <c r="F155" s="129"/>
      <c r="G155" s="129"/>
      <c r="H155" s="129"/>
      <c r="I155" s="129"/>
      <c r="J155" s="129"/>
      <c r="K155" s="129"/>
      <c r="L155" s="129"/>
      <c r="M155" s="129"/>
      <c r="N155" s="132">
        <f>СВЦЭМ!$D$12+'СЕТ СН'!$F$10-'СЕТ СН'!$F$20</f>
        <v>-18445.062255050114</v>
      </c>
      <c r="O155" s="133"/>
      <c r="P155" s="132">
        <f>СВЦЭМ!$D$12+'СЕТ СН'!$F$10-'СЕТ СН'!$G$20</f>
        <v>-50852.182255050109</v>
      </c>
      <c r="Q155" s="133"/>
      <c r="R155" s="132">
        <f>СВЦЭМ!$D$12+'СЕТ СН'!$F$10-'СЕТ СН'!$H$20</f>
        <v>-84231.502255050174</v>
      </c>
      <c r="S155" s="133"/>
      <c r="T155" s="132">
        <f>СВЦЭМ!$D$12+'СЕТ СН'!$F$10-'СЕТ СН'!$I$20</f>
        <v>-118612.21225505014</v>
      </c>
      <c r="U155" s="133"/>
      <c r="V155" s="41"/>
      <c r="W155" s="41"/>
      <c r="X155" s="41"/>
      <c r="Y155" s="41"/>
    </row>
    <row r="156" spans="1:26" x14ac:dyDescent="0.25">
      <c r="A156" s="135"/>
      <c r="B156" s="135"/>
      <c r="C156" s="135"/>
      <c r="D156" s="135"/>
      <c r="E156" s="135"/>
      <c r="F156" s="136"/>
      <c r="G156" s="136"/>
      <c r="H156" s="136"/>
      <c r="I156" s="136"/>
      <c r="J156" s="136"/>
      <c r="K156" s="136"/>
      <c r="L156" s="136"/>
      <c r="M156" s="136"/>
    </row>
    <row r="157" spans="1:26" ht="15.75" x14ac:dyDescent="0.25">
      <c r="A157" s="138" t="s">
        <v>78</v>
      </c>
      <c r="B157" s="139"/>
      <c r="C157" s="139"/>
      <c r="D157" s="139"/>
      <c r="E157" s="139"/>
      <c r="F157" s="139"/>
      <c r="G157" s="139"/>
      <c r="H157" s="139"/>
      <c r="I157" s="139"/>
      <c r="J157" s="139"/>
      <c r="K157" s="139"/>
      <c r="L157" s="139"/>
      <c r="M157" s="140"/>
      <c r="N157" s="130" t="s">
        <v>29</v>
      </c>
      <c r="O157" s="130"/>
      <c r="P157" s="130"/>
      <c r="Q157" s="130"/>
      <c r="R157" s="130"/>
      <c r="S157" s="130"/>
      <c r="T157" s="130"/>
      <c r="U157" s="130"/>
    </row>
    <row r="158" spans="1:26" ht="15.75" x14ac:dyDescent="0.25">
      <c r="A158" s="141"/>
      <c r="B158" s="142"/>
      <c r="C158" s="142"/>
      <c r="D158" s="142"/>
      <c r="E158" s="142"/>
      <c r="F158" s="142"/>
      <c r="G158" s="142"/>
      <c r="H158" s="142"/>
      <c r="I158" s="142"/>
      <c r="J158" s="142"/>
      <c r="K158" s="142"/>
      <c r="L158" s="142"/>
      <c r="M158" s="143"/>
      <c r="N158" s="131" t="s">
        <v>0</v>
      </c>
      <c r="O158" s="131"/>
      <c r="P158" s="131" t="s">
        <v>1</v>
      </c>
      <c r="Q158" s="131"/>
      <c r="R158" s="131" t="s">
        <v>2</v>
      </c>
      <c r="S158" s="131"/>
      <c r="T158" s="131" t="s">
        <v>3</v>
      </c>
      <c r="U158" s="131"/>
    </row>
    <row r="159" spans="1:26" ht="15.75" x14ac:dyDescent="0.25">
      <c r="A159" s="144"/>
      <c r="B159" s="145"/>
      <c r="C159" s="145"/>
      <c r="D159" s="145"/>
      <c r="E159" s="145"/>
      <c r="F159" s="145"/>
      <c r="G159" s="145"/>
      <c r="H159" s="145"/>
      <c r="I159" s="145"/>
      <c r="J159" s="145"/>
      <c r="K159" s="145"/>
      <c r="L159" s="145"/>
      <c r="M159" s="146"/>
      <c r="N159" s="137">
        <f>'СЕТ СН'!$F$7</f>
        <v>1548395.65</v>
      </c>
      <c r="O159" s="137"/>
      <c r="P159" s="137">
        <f>'СЕТ СН'!$G$7</f>
        <v>1254072.3799999999</v>
      </c>
      <c r="Q159" s="137"/>
      <c r="R159" s="137">
        <f>'СЕТ СН'!$H$7</f>
        <v>1469777.75</v>
      </c>
      <c r="S159" s="137"/>
      <c r="T159" s="137">
        <f>'СЕТ СН'!$I$7</f>
        <v>1217417.1100000001</v>
      </c>
      <c r="U159" s="137"/>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409" zoomScale="80" zoomScaleNormal="80" zoomScaleSheetLayoutView="80" workbookViewId="0">
      <selection activeCell="L435" sqref="L435:M435"/>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январе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17" t="s">
        <v>40</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2.25" customHeight="1" x14ac:dyDescent="0.2">
      <c r="A4" s="117" t="s">
        <v>10</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01.01.2018</v>
      </c>
      <c r="B12" s="37">
        <f>SUMIFS(СВЦЭМ!$D$34:$D$777,СВЦЭМ!$A$34:$A$777,$A12,СВЦЭМ!$B$34:$B$777,B$11)+'СЕТ СН'!$F$11+СВЦЭМ!$D$10+'СЕТ СН'!$F$5-'СЕТ СН'!$F$21</f>
        <v>3676.1350320400002</v>
      </c>
      <c r="C12" s="37">
        <f>SUMIFS(СВЦЭМ!$D$34:$D$777,СВЦЭМ!$A$34:$A$777,$A12,СВЦЭМ!$B$34:$B$777,C$11)+'СЕТ СН'!$F$11+СВЦЭМ!$D$10+'СЕТ СН'!$F$5-'СЕТ СН'!$F$21</f>
        <v>3702.6191506500004</v>
      </c>
      <c r="D12" s="37">
        <f>SUMIFS(СВЦЭМ!$D$34:$D$777,СВЦЭМ!$A$34:$A$777,$A12,СВЦЭМ!$B$34:$B$777,D$11)+'СЕТ СН'!$F$11+СВЦЭМ!$D$10+'СЕТ СН'!$F$5-'СЕТ СН'!$F$21</f>
        <v>3733.9424375500007</v>
      </c>
      <c r="E12" s="37">
        <f>SUMIFS(СВЦЭМ!$D$34:$D$777,СВЦЭМ!$A$34:$A$777,$A12,СВЦЭМ!$B$34:$B$777,E$11)+'СЕТ СН'!$F$11+СВЦЭМ!$D$10+'СЕТ СН'!$F$5-'СЕТ СН'!$F$21</f>
        <v>3754.3320951999999</v>
      </c>
      <c r="F12" s="37">
        <f>SUMIFS(СВЦЭМ!$D$34:$D$777,СВЦЭМ!$A$34:$A$777,$A12,СВЦЭМ!$B$34:$B$777,F$11)+'СЕТ СН'!$F$11+СВЦЭМ!$D$10+'СЕТ СН'!$F$5-'СЕТ СН'!$F$21</f>
        <v>3763.6304124100002</v>
      </c>
      <c r="G12" s="37">
        <f>SUMIFS(СВЦЭМ!$D$34:$D$777,СВЦЭМ!$A$34:$A$777,$A12,СВЦЭМ!$B$34:$B$777,G$11)+'СЕТ СН'!$F$11+СВЦЭМ!$D$10+'СЕТ СН'!$F$5-'СЕТ СН'!$F$21</f>
        <v>3772.1826673300006</v>
      </c>
      <c r="H12" s="37">
        <f>SUMIFS(СВЦЭМ!$D$34:$D$777,СВЦЭМ!$A$34:$A$777,$A12,СВЦЭМ!$B$34:$B$777,H$11)+'СЕТ СН'!$F$11+СВЦЭМ!$D$10+'СЕТ СН'!$F$5-'СЕТ СН'!$F$21</f>
        <v>3781.6531158399998</v>
      </c>
      <c r="I12" s="37">
        <f>SUMIFS(СВЦЭМ!$D$34:$D$777,СВЦЭМ!$A$34:$A$777,$A12,СВЦЭМ!$B$34:$B$777,I$11)+'СЕТ СН'!$F$11+СВЦЭМ!$D$10+'СЕТ СН'!$F$5-'СЕТ СН'!$F$21</f>
        <v>3728.8247035899999</v>
      </c>
      <c r="J12" s="37">
        <f>SUMIFS(СВЦЭМ!$D$34:$D$777,СВЦЭМ!$A$34:$A$777,$A12,СВЦЭМ!$B$34:$B$777,J$11)+'СЕТ СН'!$F$11+СВЦЭМ!$D$10+'СЕТ СН'!$F$5-'СЕТ СН'!$F$21</f>
        <v>3678.1468387400005</v>
      </c>
      <c r="K12" s="37">
        <f>SUMIFS(СВЦЭМ!$D$34:$D$777,СВЦЭМ!$A$34:$A$777,$A12,СВЦЭМ!$B$34:$B$777,K$11)+'СЕТ СН'!$F$11+СВЦЭМ!$D$10+'СЕТ СН'!$F$5-'СЕТ СН'!$F$21</f>
        <v>3657.7575581599999</v>
      </c>
      <c r="L12" s="37">
        <f>SUMIFS(СВЦЭМ!$D$34:$D$777,СВЦЭМ!$A$34:$A$777,$A12,СВЦЭМ!$B$34:$B$777,L$11)+'СЕТ СН'!$F$11+СВЦЭМ!$D$10+'СЕТ СН'!$F$5-'СЕТ СН'!$F$21</f>
        <v>3629.8207485799999</v>
      </c>
      <c r="M12" s="37">
        <f>SUMIFS(СВЦЭМ!$D$34:$D$777,СВЦЭМ!$A$34:$A$777,$A12,СВЦЭМ!$B$34:$B$777,M$11)+'СЕТ СН'!$F$11+СВЦЭМ!$D$10+'СЕТ СН'!$F$5-'СЕТ СН'!$F$21</f>
        <v>3620.3660624899999</v>
      </c>
      <c r="N12" s="37">
        <f>SUMIFS(СВЦЭМ!$D$34:$D$777,СВЦЭМ!$A$34:$A$777,$A12,СВЦЭМ!$B$34:$B$777,N$11)+'СЕТ СН'!$F$11+СВЦЭМ!$D$10+'СЕТ СН'!$F$5-'СЕТ СН'!$F$21</f>
        <v>3624.2139773799995</v>
      </c>
      <c r="O12" s="37">
        <f>SUMIFS(СВЦЭМ!$D$34:$D$777,СВЦЭМ!$A$34:$A$777,$A12,СВЦЭМ!$B$34:$B$777,O$11)+'СЕТ СН'!$F$11+СВЦЭМ!$D$10+'СЕТ СН'!$F$5-'СЕТ СН'!$F$21</f>
        <v>3639.5879113200003</v>
      </c>
      <c r="P12" s="37">
        <f>SUMIFS(СВЦЭМ!$D$34:$D$777,СВЦЭМ!$A$34:$A$777,$A12,СВЦЭМ!$B$34:$B$777,P$11)+'СЕТ СН'!$F$11+СВЦЭМ!$D$10+'СЕТ СН'!$F$5-'СЕТ СН'!$F$21</f>
        <v>3654.4705646500001</v>
      </c>
      <c r="Q12" s="37">
        <f>SUMIFS(СВЦЭМ!$D$34:$D$777,СВЦЭМ!$A$34:$A$777,$A12,СВЦЭМ!$B$34:$B$777,Q$11)+'СЕТ СН'!$F$11+СВЦЭМ!$D$10+'СЕТ СН'!$F$5-'СЕТ СН'!$F$21</f>
        <v>3663.5860603799997</v>
      </c>
      <c r="R12" s="37">
        <f>SUMIFS(СВЦЭМ!$D$34:$D$777,СВЦЭМ!$A$34:$A$777,$A12,СВЦЭМ!$B$34:$B$777,R$11)+'СЕТ СН'!$F$11+СВЦЭМ!$D$10+'СЕТ СН'!$F$5-'СЕТ СН'!$F$21</f>
        <v>3657.4739224700002</v>
      </c>
      <c r="S12" s="37">
        <f>SUMIFS(СВЦЭМ!$D$34:$D$777,СВЦЭМ!$A$34:$A$777,$A12,СВЦЭМ!$B$34:$B$777,S$11)+'СЕТ СН'!$F$11+СВЦЭМ!$D$10+'СЕТ СН'!$F$5-'СЕТ СН'!$F$21</f>
        <v>3631.4357588099997</v>
      </c>
      <c r="T12" s="37">
        <f>SUMIFS(СВЦЭМ!$D$34:$D$777,СВЦЭМ!$A$34:$A$777,$A12,СВЦЭМ!$B$34:$B$777,T$11)+'СЕТ СН'!$F$11+СВЦЭМ!$D$10+'СЕТ СН'!$F$5-'СЕТ СН'!$F$21</f>
        <v>3586.5659707600003</v>
      </c>
      <c r="U12" s="37">
        <f>SUMIFS(СВЦЭМ!$D$34:$D$777,СВЦЭМ!$A$34:$A$777,$A12,СВЦЭМ!$B$34:$B$777,U$11)+'СЕТ СН'!$F$11+СВЦЭМ!$D$10+'СЕТ СН'!$F$5-'СЕТ СН'!$F$21</f>
        <v>3583.5157610299998</v>
      </c>
      <c r="V12" s="37">
        <f>SUMIFS(СВЦЭМ!$D$34:$D$777,СВЦЭМ!$A$34:$A$777,$A12,СВЦЭМ!$B$34:$B$777,V$11)+'СЕТ СН'!$F$11+СВЦЭМ!$D$10+'СЕТ СН'!$F$5-'СЕТ СН'!$F$21</f>
        <v>3587.67910334</v>
      </c>
      <c r="W12" s="37">
        <f>SUMIFS(СВЦЭМ!$D$34:$D$777,СВЦЭМ!$A$34:$A$777,$A12,СВЦЭМ!$B$34:$B$777,W$11)+'СЕТ СН'!$F$11+СВЦЭМ!$D$10+'СЕТ СН'!$F$5-'СЕТ СН'!$F$21</f>
        <v>3587.7248845400004</v>
      </c>
      <c r="X12" s="37">
        <f>SUMIFS(СВЦЭМ!$D$34:$D$777,СВЦЭМ!$A$34:$A$777,$A12,СВЦЭМ!$B$34:$B$777,X$11)+'СЕТ СН'!$F$11+СВЦЭМ!$D$10+'СЕТ СН'!$F$5-'СЕТ СН'!$F$21</f>
        <v>3617.3905105300005</v>
      </c>
      <c r="Y12" s="37">
        <f>SUMIFS(СВЦЭМ!$D$34:$D$777,СВЦЭМ!$A$34:$A$777,$A12,СВЦЭМ!$B$34:$B$777,Y$11)+'СЕТ СН'!$F$11+СВЦЭМ!$D$10+'СЕТ СН'!$F$5-'СЕТ СН'!$F$21</f>
        <v>3692.8274741</v>
      </c>
      <c r="AA12" s="46"/>
    </row>
    <row r="13" spans="1:27" ht="15.75" x14ac:dyDescent="0.2">
      <c r="A13" s="36">
        <f>A12+1</f>
        <v>43102</v>
      </c>
      <c r="B13" s="37">
        <f>SUMIFS(СВЦЭМ!$D$34:$D$777,СВЦЭМ!$A$34:$A$777,$A13,СВЦЭМ!$B$34:$B$777,B$11)+'СЕТ СН'!$F$11+СВЦЭМ!$D$10+'СЕТ СН'!$F$5-'СЕТ СН'!$F$21</f>
        <v>3746.7482311600002</v>
      </c>
      <c r="C13" s="37">
        <f>SUMIFS(СВЦЭМ!$D$34:$D$777,СВЦЭМ!$A$34:$A$777,$A13,СВЦЭМ!$B$34:$B$777,C$11)+'СЕТ СН'!$F$11+СВЦЭМ!$D$10+'СЕТ СН'!$F$5-'СЕТ СН'!$F$21</f>
        <v>3789.8795269900006</v>
      </c>
      <c r="D13" s="37">
        <f>SUMIFS(СВЦЭМ!$D$34:$D$777,СВЦЭМ!$A$34:$A$777,$A13,СВЦЭМ!$B$34:$B$777,D$11)+'СЕТ СН'!$F$11+СВЦЭМ!$D$10+'СЕТ СН'!$F$5-'СЕТ СН'!$F$21</f>
        <v>3807.4033772299995</v>
      </c>
      <c r="E13" s="37">
        <f>SUMIFS(СВЦЭМ!$D$34:$D$777,СВЦЭМ!$A$34:$A$777,$A13,СВЦЭМ!$B$34:$B$777,E$11)+'СЕТ СН'!$F$11+СВЦЭМ!$D$10+'СЕТ СН'!$F$5-'СЕТ СН'!$F$21</f>
        <v>3802.5936357300002</v>
      </c>
      <c r="F13" s="37">
        <f>SUMIFS(СВЦЭМ!$D$34:$D$777,СВЦЭМ!$A$34:$A$777,$A13,СВЦЭМ!$B$34:$B$777,F$11)+'СЕТ СН'!$F$11+СВЦЭМ!$D$10+'СЕТ СН'!$F$5-'СЕТ СН'!$F$21</f>
        <v>3801.0430830700002</v>
      </c>
      <c r="G13" s="37">
        <f>SUMIFS(СВЦЭМ!$D$34:$D$777,СВЦЭМ!$A$34:$A$777,$A13,СВЦЭМ!$B$34:$B$777,G$11)+'СЕТ СН'!$F$11+СВЦЭМ!$D$10+'СЕТ СН'!$F$5-'СЕТ СН'!$F$21</f>
        <v>3802.5049780600007</v>
      </c>
      <c r="H13" s="37">
        <f>SUMIFS(СВЦЭМ!$D$34:$D$777,СВЦЭМ!$A$34:$A$777,$A13,СВЦЭМ!$B$34:$B$777,H$11)+'СЕТ СН'!$F$11+СВЦЭМ!$D$10+'СЕТ СН'!$F$5-'СЕТ СН'!$F$21</f>
        <v>3808.0158097299995</v>
      </c>
      <c r="I13" s="37">
        <f>SUMIFS(СВЦЭМ!$D$34:$D$777,СВЦЭМ!$A$34:$A$777,$A13,СВЦЭМ!$B$34:$B$777,I$11)+'СЕТ СН'!$F$11+СВЦЭМ!$D$10+'СЕТ СН'!$F$5-'СЕТ СН'!$F$21</f>
        <v>3780.0147006499997</v>
      </c>
      <c r="J13" s="37">
        <f>SUMIFS(СВЦЭМ!$D$34:$D$777,СВЦЭМ!$A$34:$A$777,$A13,СВЦЭМ!$B$34:$B$777,J$11)+'СЕТ СН'!$F$11+СВЦЭМ!$D$10+'СЕТ СН'!$F$5-'СЕТ СН'!$F$21</f>
        <v>3701.4394371900003</v>
      </c>
      <c r="K13" s="37">
        <f>SUMIFS(СВЦЭМ!$D$34:$D$777,СВЦЭМ!$A$34:$A$777,$A13,СВЦЭМ!$B$34:$B$777,K$11)+'СЕТ СН'!$F$11+СВЦЭМ!$D$10+'СЕТ СН'!$F$5-'СЕТ СН'!$F$21</f>
        <v>3609.7085832600001</v>
      </c>
      <c r="L13" s="37">
        <f>SUMIFS(СВЦЭМ!$D$34:$D$777,СВЦЭМ!$A$34:$A$777,$A13,СВЦЭМ!$B$34:$B$777,L$11)+'СЕТ СН'!$F$11+СВЦЭМ!$D$10+'СЕТ СН'!$F$5-'СЕТ СН'!$F$21</f>
        <v>3504.5011103800002</v>
      </c>
      <c r="M13" s="37">
        <f>SUMIFS(СВЦЭМ!$D$34:$D$777,СВЦЭМ!$A$34:$A$777,$A13,СВЦЭМ!$B$34:$B$777,M$11)+'СЕТ СН'!$F$11+СВЦЭМ!$D$10+'СЕТ СН'!$F$5-'СЕТ СН'!$F$21</f>
        <v>3486.2525063199996</v>
      </c>
      <c r="N13" s="37">
        <f>SUMIFS(СВЦЭМ!$D$34:$D$777,СВЦЭМ!$A$34:$A$777,$A13,СВЦЭМ!$B$34:$B$777,N$11)+'СЕТ СН'!$F$11+СВЦЭМ!$D$10+'СЕТ СН'!$F$5-'СЕТ СН'!$F$21</f>
        <v>3486.3717977500005</v>
      </c>
      <c r="O13" s="37">
        <f>SUMIFS(СВЦЭМ!$D$34:$D$777,СВЦЭМ!$A$34:$A$777,$A13,СВЦЭМ!$B$34:$B$777,O$11)+'СЕТ СН'!$F$11+СВЦЭМ!$D$10+'СЕТ СН'!$F$5-'СЕТ СН'!$F$21</f>
        <v>3503.4151807200001</v>
      </c>
      <c r="P13" s="37">
        <f>SUMIFS(СВЦЭМ!$D$34:$D$777,СВЦЭМ!$A$34:$A$777,$A13,СВЦЭМ!$B$34:$B$777,P$11)+'СЕТ СН'!$F$11+СВЦЭМ!$D$10+'СЕТ СН'!$F$5-'СЕТ СН'!$F$21</f>
        <v>3521.8173464100005</v>
      </c>
      <c r="Q13" s="37">
        <f>SUMIFS(СВЦЭМ!$D$34:$D$777,СВЦЭМ!$A$34:$A$777,$A13,СВЦЭМ!$B$34:$B$777,Q$11)+'СЕТ СН'!$F$11+СВЦЭМ!$D$10+'СЕТ СН'!$F$5-'СЕТ СН'!$F$21</f>
        <v>3529.1204812199999</v>
      </c>
      <c r="R13" s="37">
        <f>SUMIFS(СВЦЭМ!$D$34:$D$777,СВЦЭМ!$A$34:$A$777,$A13,СВЦЭМ!$B$34:$B$777,R$11)+'СЕТ СН'!$F$11+СВЦЭМ!$D$10+'СЕТ СН'!$F$5-'СЕТ СН'!$F$21</f>
        <v>3532.14284834</v>
      </c>
      <c r="S13" s="37">
        <f>SUMIFS(СВЦЭМ!$D$34:$D$777,СВЦЭМ!$A$34:$A$777,$A13,СВЦЭМ!$B$34:$B$777,S$11)+'СЕТ СН'!$F$11+СВЦЭМ!$D$10+'СЕТ СН'!$F$5-'СЕТ СН'!$F$21</f>
        <v>3506.6910749000003</v>
      </c>
      <c r="T13" s="37">
        <f>SUMIFS(СВЦЭМ!$D$34:$D$777,СВЦЭМ!$A$34:$A$777,$A13,СВЦЭМ!$B$34:$B$777,T$11)+'СЕТ СН'!$F$11+СВЦЭМ!$D$10+'СЕТ СН'!$F$5-'СЕТ СН'!$F$21</f>
        <v>3501.6986580300004</v>
      </c>
      <c r="U13" s="37">
        <f>SUMIFS(СВЦЭМ!$D$34:$D$777,СВЦЭМ!$A$34:$A$777,$A13,СВЦЭМ!$B$34:$B$777,U$11)+'СЕТ СН'!$F$11+СВЦЭМ!$D$10+'СЕТ СН'!$F$5-'СЕТ СН'!$F$21</f>
        <v>3495.3815396699997</v>
      </c>
      <c r="V13" s="37">
        <f>SUMIFS(СВЦЭМ!$D$34:$D$777,СВЦЭМ!$A$34:$A$777,$A13,СВЦЭМ!$B$34:$B$777,V$11)+'СЕТ СН'!$F$11+СВЦЭМ!$D$10+'СЕТ СН'!$F$5-'СЕТ СН'!$F$21</f>
        <v>3495.8444860499999</v>
      </c>
      <c r="W13" s="37">
        <f>SUMIFS(СВЦЭМ!$D$34:$D$777,СВЦЭМ!$A$34:$A$777,$A13,СВЦЭМ!$B$34:$B$777,W$11)+'СЕТ СН'!$F$11+СВЦЭМ!$D$10+'СЕТ СН'!$F$5-'СЕТ СН'!$F$21</f>
        <v>3551.9470333699996</v>
      </c>
      <c r="X13" s="37">
        <f>SUMIFS(СВЦЭМ!$D$34:$D$777,СВЦЭМ!$A$34:$A$777,$A13,СВЦЭМ!$B$34:$B$777,X$11)+'СЕТ СН'!$F$11+СВЦЭМ!$D$10+'СЕТ СН'!$F$5-'СЕТ СН'!$F$21</f>
        <v>3644.7605600000002</v>
      </c>
      <c r="Y13" s="37">
        <f>SUMIFS(СВЦЭМ!$D$34:$D$777,СВЦЭМ!$A$34:$A$777,$A13,СВЦЭМ!$B$34:$B$777,Y$11)+'СЕТ СН'!$F$11+СВЦЭМ!$D$10+'СЕТ СН'!$F$5-'СЕТ СН'!$F$21</f>
        <v>3718.7069075900004</v>
      </c>
    </row>
    <row r="14" spans="1:27" ht="15.75" x14ac:dyDescent="0.2">
      <c r="A14" s="36">
        <f t="shared" ref="A14:A42" si="0">A13+1</f>
        <v>43103</v>
      </c>
      <c r="B14" s="37">
        <f>SUMIFS(СВЦЭМ!$D$34:$D$777,СВЦЭМ!$A$34:$A$777,$A14,СВЦЭМ!$B$34:$B$777,B$11)+'СЕТ СН'!$F$11+СВЦЭМ!$D$10+'СЕТ СН'!$F$5-'СЕТ СН'!$F$21</f>
        <v>3706.8415137199995</v>
      </c>
      <c r="C14" s="37">
        <f>SUMIFS(СВЦЭМ!$D$34:$D$777,СВЦЭМ!$A$34:$A$777,$A14,СВЦЭМ!$B$34:$B$777,C$11)+'СЕТ СН'!$F$11+СВЦЭМ!$D$10+'СЕТ СН'!$F$5-'СЕТ СН'!$F$21</f>
        <v>3745.1184153100007</v>
      </c>
      <c r="D14" s="37">
        <f>SUMIFS(СВЦЭМ!$D$34:$D$777,СВЦЭМ!$A$34:$A$777,$A14,СВЦЭМ!$B$34:$B$777,D$11)+'СЕТ СН'!$F$11+СВЦЭМ!$D$10+'СЕТ СН'!$F$5-'СЕТ СН'!$F$21</f>
        <v>3775.55323335</v>
      </c>
      <c r="E14" s="37">
        <f>SUMIFS(СВЦЭМ!$D$34:$D$777,СВЦЭМ!$A$34:$A$777,$A14,СВЦЭМ!$B$34:$B$777,E$11)+'СЕТ СН'!$F$11+СВЦЭМ!$D$10+'СЕТ СН'!$F$5-'СЕТ СН'!$F$21</f>
        <v>3785.93052579</v>
      </c>
      <c r="F14" s="37">
        <f>SUMIFS(СВЦЭМ!$D$34:$D$777,СВЦЭМ!$A$34:$A$777,$A14,СВЦЭМ!$B$34:$B$777,F$11)+'СЕТ СН'!$F$11+СВЦЭМ!$D$10+'СЕТ СН'!$F$5-'СЕТ СН'!$F$21</f>
        <v>3783.56900197</v>
      </c>
      <c r="G14" s="37">
        <f>SUMIFS(СВЦЭМ!$D$34:$D$777,СВЦЭМ!$A$34:$A$777,$A14,СВЦЭМ!$B$34:$B$777,G$11)+'СЕТ СН'!$F$11+СВЦЭМ!$D$10+'СЕТ СН'!$F$5-'СЕТ СН'!$F$21</f>
        <v>3783.4364570399998</v>
      </c>
      <c r="H14" s="37">
        <f>SUMIFS(СВЦЭМ!$D$34:$D$777,СВЦЭМ!$A$34:$A$777,$A14,СВЦЭМ!$B$34:$B$777,H$11)+'СЕТ СН'!$F$11+СВЦЭМ!$D$10+'СЕТ СН'!$F$5-'СЕТ СН'!$F$21</f>
        <v>3779.6866384800001</v>
      </c>
      <c r="I14" s="37">
        <f>SUMIFS(СВЦЭМ!$D$34:$D$777,СВЦЭМ!$A$34:$A$777,$A14,СВЦЭМ!$B$34:$B$777,I$11)+'СЕТ СН'!$F$11+СВЦЭМ!$D$10+'СЕТ СН'!$F$5-'СЕТ СН'!$F$21</f>
        <v>3762.1507369300002</v>
      </c>
      <c r="J14" s="37">
        <f>SUMIFS(СВЦЭМ!$D$34:$D$777,СВЦЭМ!$A$34:$A$777,$A14,СВЦЭМ!$B$34:$B$777,J$11)+'СЕТ СН'!$F$11+СВЦЭМ!$D$10+'СЕТ СН'!$F$5-'СЕТ СН'!$F$21</f>
        <v>3706.1413657899998</v>
      </c>
      <c r="K14" s="37">
        <f>SUMIFS(СВЦЭМ!$D$34:$D$777,СВЦЭМ!$A$34:$A$777,$A14,СВЦЭМ!$B$34:$B$777,K$11)+'СЕТ СН'!$F$11+СВЦЭМ!$D$10+'СЕТ СН'!$F$5-'СЕТ СН'!$F$21</f>
        <v>3629.0375842500002</v>
      </c>
      <c r="L14" s="37">
        <f>SUMIFS(СВЦЭМ!$D$34:$D$777,СВЦЭМ!$A$34:$A$777,$A14,СВЦЭМ!$B$34:$B$777,L$11)+'СЕТ СН'!$F$11+СВЦЭМ!$D$10+'СЕТ СН'!$F$5-'СЕТ СН'!$F$21</f>
        <v>3582.0112625200004</v>
      </c>
      <c r="M14" s="37">
        <f>SUMIFS(СВЦЭМ!$D$34:$D$777,СВЦЭМ!$A$34:$A$777,$A14,СВЦЭМ!$B$34:$B$777,M$11)+'СЕТ СН'!$F$11+СВЦЭМ!$D$10+'СЕТ СН'!$F$5-'СЕТ СН'!$F$21</f>
        <v>3566.5311075100003</v>
      </c>
      <c r="N14" s="37">
        <f>SUMIFS(СВЦЭМ!$D$34:$D$777,СВЦЭМ!$A$34:$A$777,$A14,СВЦЭМ!$B$34:$B$777,N$11)+'СЕТ СН'!$F$11+СВЦЭМ!$D$10+'СЕТ СН'!$F$5-'СЕТ СН'!$F$21</f>
        <v>3569.8321109800004</v>
      </c>
      <c r="O14" s="37">
        <f>SUMIFS(СВЦЭМ!$D$34:$D$777,СВЦЭМ!$A$34:$A$777,$A14,СВЦЭМ!$B$34:$B$777,O$11)+'СЕТ СН'!$F$11+СВЦЭМ!$D$10+'СЕТ СН'!$F$5-'СЕТ СН'!$F$21</f>
        <v>3584.2577952300003</v>
      </c>
      <c r="P14" s="37">
        <f>SUMIFS(СВЦЭМ!$D$34:$D$777,СВЦЭМ!$A$34:$A$777,$A14,СВЦЭМ!$B$34:$B$777,P$11)+'СЕТ СН'!$F$11+СВЦЭМ!$D$10+'СЕТ СН'!$F$5-'СЕТ СН'!$F$21</f>
        <v>3604.9709463900003</v>
      </c>
      <c r="Q14" s="37">
        <f>SUMIFS(СВЦЭМ!$D$34:$D$777,СВЦЭМ!$A$34:$A$777,$A14,СВЦЭМ!$B$34:$B$777,Q$11)+'СЕТ СН'!$F$11+СВЦЭМ!$D$10+'СЕТ СН'!$F$5-'СЕТ СН'!$F$21</f>
        <v>3613.9785516400002</v>
      </c>
      <c r="R14" s="37">
        <f>SUMIFS(СВЦЭМ!$D$34:$D$777,СВЦЭМ!$A$34:$A$777,$A14,СВЦЭМ!$B$34:$B$777,R$11)+'СЕТ СН'!$F$11+СВЦЭМ!$D$10+'СЕТ СН'!$F$5-'СЕТ СН'!$F$21</f>
        <v>3617.63277926</v>
      </c>
      <c r="S14" s="37">
        <f>SUMIFS(СВЦЭМ!$D$34:$D$777,СВЦЭМ!$A$34:$A$777,$A14,СВЦЭМ!$B$34:$B$777,S$11)+'СЕТ СН'!$F$11+СВЦЭМ!$D$10+'СЕТ СН'!$F$5-'СЕТ СН'!$F$21</f>
        <v>3585.7441823699996</v>
      </c>
      <c r="T14" s="37">
        <f>SUMIFS(СВЦЭМ!$D$34:$D$777,СВЦЭМ!$A$34:$A$777,$A14,СВЦЭМ!$B$34:$B$777,T$11)+'СЕТ СН'!$F$11+СВЦЭМ!$D$10+'СЕТ СН'!$F$5-'СЕТ СН'!$F$21</f>
        <v>3544.2551300700002</v>
      </c>
      <c r="U14" s="37">
        <f>SUMIFS(СВЦЭМ!$D$34:$D$777,СВЦЭМ!$A$34:$A$777,$A14,СВЦЭМ!$B$34:$B$777,U$11)+'СЕТ СН'!$F$11+СВЦЭМ!$D$10+'СЕТ СН'!$F$5-'СЕТ СН'!$F$21</f>
        <v>3544.4610578799998</v>
      </c>
      <c r="V14" s="37">
        <f>SUMIFS(СВЦЭМ!$D$34:$D$777,СВЦЭМ!$A$34:$A$777,$A14,СВЦЭМ!$B$34:$B$777,V$11)+'СЕТ СН'!$F$11+СВЦЭМ!$D$10+'СЕТ СН'!$F$5-'СЕТ СН'!$F$21</f>
        <v>3550.366434</v>
      </c>
      <c r="W14" s="37">
        <f>SUMIFS(СВЦЭМ!$D$34:$D$777,СВЦЭМ!$A$34:$A$777,$A14,СВЦЭМ!$B$34:$B$777,W$11)+'СЕТ СН'!$F$11+СВЦЭМ!$D$10+'СЕТ СН'!$F$5-'СЕТ СН'!$F$21</f>
        <v>3596.1100865200001</v>
      </c>
      <c r="X14" s="37">
        <f>SUMIFS(СВЦЭМ!$D$34:$D$777,СВЦЭМ!$A$34:$A$777,$A14,СВЦЭМ!$B$34:$B$777,X$11)+'СЕТ СН'!$F$11+СВЦЭМ!$D$10+'СЕТ СН'!$F$5-'СЕТ СН'!$F$21</f>
        <v>3621.0428663299995</v>
      </c>
      <c r="Y14" s="37">
        <f>SUMIFS(СВЦЭМ!$D$34:$D$777,СВЦЭМ!$A$34:$A$777,$A14,СВЦЭМ!$B$34:$B$777,Y$11)+'СЕТ СН'!$F$11+СВЦЭМ!$D$10+'СЕТ СН'!$F$5-'СЕТ СН'!$F$21</f>
        <v>3684.5724115300004</v>
      </c>
    </row>
    <row r="15" spans="1:27" ht="15.75" x14ac:dyDescent="0.2">
      <c r="A15" s="36">
        <f t="shared" si="0"/>
        <v>43104</v>
      </c>
      <c r="B15" s="37">
        <f>SUMIFS(СВЦЭМ!$D$34:$D$777,СВЦЭМ!$A$34:$A$777,$A15,СВЦЭМ!$B$34:$B$777,B$11)+'СЕТ СН'!$F$11+СВЦЭМ!$D$10+'СЕТ СН'!$F$5-'СЕТ СН'!$F$21</f>
        <v>3767.4493558100007</v>
      </c>
      <c r="C15" s="37">
        <f>SUMIFS(СВЦЭМ!$D$34:$D$777,СВЦЭМ!$A$34:$A$777,$A15,СВЦЭМ!$B$34:$B$777,C$11)+'СЕТ СН'!$F$11+СВЦЭМ!$D$10+'СЕТ СН'!$F$5-'СЕТ СН'!$F$21</f>
        <v>3794.0915430200007</v>
      </c>
      <c r="D15" s="37">
        <f>SUMIFS(СВЦЭМ!$D$34:$D$777,СВЦЭМ!$A$34:$A$777,$A15,СВЦЭМ!$B$34:$B$777,D$11)+'СЕТ СН'!$F$11+СВЦЭМ!$D$10+'СЕТ СН'!$F$5-'СЕТ СН'!$F$21</f>
        <v>3808.4076963000002</v>
      </c>
      <c r="E15" s="37">
        <f>SUMIFS(СВЦЭМ!$D$34:$D$777,СВЦЭМ!$A$34:$A$777,$A15,СВЦЭМ!$B$34:$B$777,E$11)+'СЕТ СН'!$F$11+СВЦЭМ!$D$10+'СЕТ СН'!$F$5-'СЕТ СН'!$F$21</f>
        <v>3805.6558811099999</v>
      </c>
      <c r="F15" s="37">
        <f>SUMIFS(СВЦЭМ!$D$34:$D$777,СВЦЭМ!$A$34:$A$777,$A15,СВЦЭМ!$B$34:$B$777,F$11)+'СЕТ СН'!$F$11+СВЦЭМ!$D$10+'СЕТ СН'!$F$5-'СЕТ СН'!$F$21</f>
        <v>3804.7552767500006</v>
      </c>
      <c r="G15" s="37">
        <f>SUMIFS(СВЦЭМ!$D$34:$D$777,СВЦЭМ!$A$34:$A$777,$A15,СВЦЭМ!$B$34:$B$777,G$11)+'СЕТ СН'!$F$11+СВЦЭМ!$D$10+'СЕТ СН'!$F$5-'СЕТ СН'!$F$21</f>
        <v>3807.3444805300001</v>
      </c>
      <c r="H15" s="37">
        <f>SUMIFS(СВЦЭМ!$D$34:$D$777,СВЦЭМ!$A$34:$A$777,$A15,СВЦЭМ!$B$34:$B$777,H$11)+'СЕТ СН'!$F$11+СВЦЭМ!$D$10+'СЕТ СН'!$F$5-'СЕТ СН'!$F$21</f>
        <v>3809.4856492799995</v>
      </c>
      <c r="I15" s="37">
        <f>SUMIFS(СВЦЭМ!$D$34:$D$777,СВЦЭМ!$A$34:$A$777,$A15,СВЦЭМ!$B$34:$B$777,I$11)+'СЕТ СН'!$F$11+СВЦЭМ!$D$10+'СЕТ СН'!$F$5-'СЕТ СН'!$F$21</f>
        <v>3799.2263450400001</v>
      </c>
      <c r="J15" s="37">
        <f>SUMIFS(СВЦЭМ!$D$34:$D$777,СВЦЭМ!$A$34:$A$777,$A15,СВЦЭМ!$B$34:$B$777,J$11)+'СЕТ СН'!$F$11+СВЦЭМ!$D$10+'СЕТ СН'!$F$5-'СЕТ СН'!$F$21</f>
        <v>3724.4269202199998</v>
      </c>
      <c r="K15" s="37">
        <f>SUMIFS(СВЦЭМ!$D$34:$D$777,СВЦЭМ!$A$34:$A$777,$A15,СВЦЭМ!$B$34:$B$777,K$11)+'СЕТ СН'!$F$11+СВЦЭМ!$D$10+'СЕТ СН'!$F$5-'СЕТ СН'!$F$21</f>
        <v>3623.3233308399999</v>
      </c>
      <c r="L15" s="37">
        <f>SUMIFS(СВЦЭМ!$D$34:$D$777,СВЦЭМ!$A$34:$A$777,$A15,СВЦЭМ!$B$34:$B$777,L$11)+'СЕТ СН'!$F$11+СВЦЭМ!$D$10+'СЕТ СН'!$F$5-'СЕТ СН'!$F$21</f>
        <v>3526.9256252099999</v>
      </c>
      <c r="M15" s="37">
        <f>SUMIFS(СВЦЭМ!$D$34:$D$777,СВЦЭМ!$A$34:$A$777,$A15,СВЦЭМ!$B$34:$B$777,M$11)+'СЕТ СН'!$F$11+СВЦЭМ!$D$10+'СЕТ СН'!$F$5-'СЕТ СН'!$F$21</f>
        <v>3507.2744680700002</v>
      </c>
      <c r="N15" s="37">
        <f>SUMIFS(СВЦЭМ!$D$34:$D$777,СВЦЭМ!$A$34:$A$777,$A15,СВЦЭМ!$B$34:$B$777,N$11)+'СЕТ СН'!$F$11+СВЦЭМ!$D$10+'СЕТ СН'!$F$5-'СЕТ СН'!$F$21</f>
        <v>3514.6837001200006</v>
      </c>
      <c r="O15" s="37">
        <f>SUMIFS(СВЦЭМ!$D$34:$D$777,СВЦЭМ!$A$34:$A$777,$A15,СВЦЭМ!$B$34:$B$777,O$11)+'СЕТ СН'!$F$11+СВЦЭМ!$D$10+'СЕТ СН'!$F$5-'СЕТ СН'!$F$21</f>
        <v>3533.6168939700005</v>
      </c>
      <c r="P15" s="37">
        <f>SUMIFS(СВЦЭМ!$D$34:$D$777,СВЦЭМ!$A$34:$A$777,$A15,СВЦЭМ!$B$34:$B$777,P$11)+'СЕТ СН'!$F$11+СВЦЭМ!$D$10+'СЕТ СН'!$F$5-'СЕТ СН'!$F$21</f>
        <v>3549.6444216200002</v>
      </c>
      <c r="Q15" s="37">
        <f>SUMIFS(СВЦЭМ!$D$34:$D$777,СВЦЭМ!$A$34:$A$777,$A15,СВЦЭМ!$B$34:$B$777,Q$11)+'СЕТ СН'!$F$11+СВЦЭМ!$D$10+'СЕТ СН'!$F$5-'СЕТ СН'!$F$21</f>
        <v>3554.17628216</v>
      </c>
      <c r="R15" s="37">
        <f>SUMIFS(СВЦЭМ!$D$34:$D$777,СВЦЭМ!$A$34:$A$777,$A15,СВЦЭМ!$B$34:$B$777,R$11)+'СЕТ СН'!$F$11+СВЦЭМ!$D$10+'СЕТ СН'!$F$5-'СЕТ СН'!$F$21</f>
        <v>3553.02029954</v>
      </c>
      <c r="S15" s="37">
        <f>SUMIFS(СВЦЭМ!$D$34:$D$777,СВЦЭМ!$A$34:$A$777,$A15,СВЦЭМ!$B$34:$B$777,S$11)+'СЕТ СН'!$F$11+СВЦЭМ!$D$10+'СЕТ СН'!$F$5-'СЕТ СН'!$F$21</f>
        <v>3521.0198436400001</v>
      </c>
      <c r="T15" s="37">
        <f>SUMIFS(СВЦЭМ!$D$34:$D$777,СВЦЭМ!$A$34:$A$777,$A15,СВЦЭМ!$B$34:$B$777,T$11)+'СЕТ СН'!$F$11+СВЦЭМ!$D$10+'СЕТ СН'!$F$5-'СЕТ СН'!$F$21</f>
        <v>3512.26654345</v>
      </c>
      <c r="U15" s="37">
        <f>SUMIFS(СВЦЭМ!$D$34:$D$777,СВЦЭМ!$A$34:$A$777,$A15,СВЦЭМ!$B$34:$B$777,U$11)+'СЕТ СН'!$F$11+СВЦЭМ!$D$10+'СЕТ СН'!$F$5-'СЕТ СН'!$F$21</f>
        <v>3507.9608833699999</v>
      </c>
      <c r="V15" s="37">
        <f>SUMIFS(СВЦЭМ!$D$34:$D$777,СВЦЭМ!$A$34:$A$777,$A15,СВЦЭМ!$B$34:$B$777,V$11)+'СЕТ СН'!$F$11+СВЦЭМ!$D$10+'СЕТ СН'!$F$5-'СЕТ СН'!$F$21</f>
        <v>3512.36747668</v>
      </c>
      <c r="W15" s="37">
        <f>SUMIFS(СВЦЭМ!$D$34:$D$777,СВЦЭМ!$A$34:$A$777,$A15,СВЦЭМ!$B$34:$B$777,W$11)+'СЕТ СН'!$F$11+СВЦЭМ!$D$10+'СЕТ СН'!$F$5-'СЕТ СН'!$F$21</f>
        <v>3578.26021274</v>
      </c>
      <c r="X15" s="37">
        <f>SUMIFS(СВЦЭМ!$D$34:$D$777,СВЦЭМ!$A$34:$A$777,$A15,СВЦЭМ!$B$34:$B$777,X$11)+'СЕТ СН'!$F$11+СВЦЭМ!$D$10+'СЕТ СН'!$F$5-'СЕТ СН'!$F$21</f>
        <v>3660.3553191200003</v>
      </c>
      <c r="Y15" s="37">
        <f>SUMIFS(СВЦЭМ!$D$34:$D$777,СВЦЭМ!$A$34:$A$777,$A15,СВЦЭМ!$B$34:$B$777,Y$11)+'СЕТ СН'!$F$11+СВЦЭМ!$D$10+'СЕТ СН'!$F$5-'СЕТ СН'!$F$21</f>
        <v>3703.0893066699996</v>
      </c>
    </row>
    <row r="16" spans="1:27" ht="15.75" x14ac:dyDescent="0.2">
      <c r="A16" s="36">
        <f t="shared" si="0"/>
        <v>43105</v>
      </c>
      <c r="B16" s="37">
        <f>SUMIFS(СВЦЭМ!$D$34:$D$777,СВЦЭМ!$A$34:$A$777,$A16,СВЦЭМ!$B$34:$B$777,B$11)+'СЕТ СН'!$F$11+СВЦЭМ!$D$10+'СЕТ СН'!$F$5-'СЕТ СН'!$F$21</f>
        <v>3772.4928524299999</v>
      </c>
      <c r="C16" s="37">
        <f>SUMIFS(СВЦЭМ!$D$34:$D$777,СВЦЭМ!$A$34:$A$777,$A16,СВЦЭМ!$B$34:$B$777,C$11)+'СЕТ СН'!$F$11+СВЦЭМ!$D$10+'СЕТ СН'!$F$5-'СЕТ СН'!$F$21</f>
        <v>3801.8555600499999</v>
      </c>
      <c r="D16" s="37">
        <f>SUMIFS(СВЦЭМ!$D$34:$D$777,СВЦЭМ!$A$34:$A$777,$A16,СВЦЭМ!$B$34:$B$777,D$11)+'СЕТ СН'!$F$11+СВЦЭМ!$D$10+'СЕТ СН'!$F$5-'СЕТ СН'!$F$21</f>
        <v>3872.21953988</v>
      </c>
      <c r="E16" s="37">
        <f>SUMIFS(СВЦЭМ!$D$34:$D$777,СВЦЭМ!$A$34:$A$777,$A16,СВЦЭМ!$B$34:$B$777,E$11)+'СЕТ СН'!$F$11+СВЦЭМ!$D$10+'СЕТ СН'!$F$5-'СЕТ СН'!$F$21</f>
        <v>3886.6710512300001</v>
      </c>
      <c r="F16" s="37">
        <f>SUMIFS(СВЦЭМ!$D$34:$D$777,СВЦЭМ!$A$34:$A$777,$A16,СВЦЭМ!$B$34:$B$777,F$11)+'СЕТ СН'!$F$11+СВЦЭМ!$D$10+'СЕТ СН'!$F$5-'СЕТ СН'!$F$21</f>
        <v>3891.1125728800002</v>
      </c>
      <c r="G16" s="37">
        <f>SUMIFS(СВЦЭМ!$D$34:$D$777,СВЦЭМ!$A$34:$A$777,$A16,СВЦЭМ!$B$34:$B$777,G$11)+'СЕТ СН'!$F$11+СВЦЭМ!$D$10+'СЕТ СН'!$F$5-'СЕТ СН'!$F$21</f>
        <v>3884.7239684800002</v>
      </c>
      <c r="H16" s="37">
        <f>SUMIFS(СВЦЭМ!$D$34:$D$777,СВЦЭМ!$A$34:$A$777,$A16,СВЦЭМ!$B$34:$B$777,H$11)+'СЕТ СН'!$F$11+СВЦЭМ!$D$10+'СЕТ СН'!$F$5-'СЕТ СН'!$F$21</f>
        <v>3870.5030971000001</v>
      </c>
      <c r="I16" s="37">
        <f>SUMIFS(СВЦЭМ!$D$34:$D$777,СВЦЭМ!$A$34:$A$777,$A16,СВЦЭМ!$B$34:$B$777,I$11)+'СЕТ СН'!$F$11+СВЦЭМ!$D$10+'СЕТ СН'!$F$5-'СЕТ СН'!$F$21</f>
        <v>3815.5906008000006</v>
      </c>
      <c r="J16" s="37">
        <f>SUMIFS(СВЦЭМ!$D$34:$D$777,СВЦЭМ!$A$34:$A$777,$A16,СВЦЭМ!$B$34:$B$777,J$11)+'СЕТ СН'!$F$11+СВЦЭМ!$D$10+'СЕТ СН'!$F$5-'СЕТ СН'!$F$21</f>
        <v>3747.7258556500005</v>
      </c>
      <c r="K16" s="37">
        <f>SUMIFS(СВЦЭМ!$D$34:$D$777,СВЦЭМ!$A$34:$A$777,$A16,СВЦЭМ!$B$34:$B$777,K$11)+'СЕТ СН'!$F$11+СВЦЭМ!$D$10+'СЕТ СН'!$F$5-'СЕТ СН'!$F$21</f>
        <v>3641.9685772199996</v>
      </c>
      <c r="L16" s="37">
        <f>SUMIFS(СВЦЭМ!$D$34:$D$777,СВЦЭМ!$A$34:$A$777,$A16,СВЦЭМ!$B$34:$B$777,L$11)+'СЕТ СН'!$F$11+СВЦЭМ!$D$10+'СЕТ СН'!$F$5-'СЕТ СН'!$F$21</f>
        <v>3534.0822180500004</v>
      </c>
      <c r="M16" s="37">
        <f>SUMIFS(СВЦЭМ!$D$34:$D$777,СВЦЭМ!$A$34:$A$777,$A16,СВЦЭМ!$B$34:$B$777,M$11)+'СЕТ СН'!$F$11+СВЦЭМ!$D$10+'СЕТ СН'!$F$5-'СЕТ СН'!$F$21</f>
        <v>3506.3516548299999</v>
      </c>
      <c r="N16" s="37">
        <f>SUMIFS(СВЦЭМ!$D$34:$D$777,СВЦЭМ!$A$34:$A$777,$A16,СВЦЭМ!$B$34:$B$777,N$11)+'СЕТ СН'!$F$11+СВЦЭМ!$D$10+'СЕТ СН'!$F$5-'СЕТ СН'!$F$21</f>
        <v>3513.17899713</v>
      </c>
      <c r="O16" s="37">
        <f>SUMIFS(СВЦЭМ!$D$34:$D$777,СВЦЭМ!$A$34:$A$777,$A16,СВЦЭМ!$B$34:$B$777,O$11)+'СЕТ СН'!$F$11+СВЦЭМ!$D$10+'СЕТ СН'!$F$5-'СЕТ СН'!$F$21</f>
        <v>3526.7948168799999</v>
      </c>
      <c r="P16" s="37">
        <f>SUMIFS(СВЦЭМ!$D$34:$D$777,СВЦЭМ!$A$34:$A$777,$A16,СВЦЭМ!$B$34:$B$777,P$11)+'СЕТ СН'!$F$11+СВЦЭМ!$D$10+'СЕТ СН'!$F$5-'СЕТ СН'!$F$21</f>
        <v>3538.0679090400004</v>
      </c>
      <c r="Q16" s="37">
        <f>SUMIFS(СВЦЭМ!$D$34:$D$777,СВЦЭМ!$A$34:$A$777,$A16,СВЦЭМ!$B$34:$B$777,Q$11)+'СЕТ СН'!$F$11+СВЦЭМ!$D$10+'СЕТ СН'!$F$5-'СЕТ СН'!$F$21</f>
        <v>3553.6154016200003</v>
      </c>
      <c r="R16" s="37">
        <f>SUMIFS(СВЦЭМ!$D$34:$D$777,СВЦЭМ!$A$34:$A$777,$A16,СВЦЭМ!$B$34:$B$777,R$11)+'СЕТ СН'!$F$11+СВЦЭМ!$D$10+'СЕТ СН'!$F$5-'СЕТ СН'!$F$21</f>
        <v>3563.6612464300001</v>
      </c>
      <c r="S16" s="37">
        <f>SUMIFS(СВЦЭМ!$D$34:$D$777,СВЦЭМ!$A$34:$A$777,$A16,СВЦЭМ!$B$34:$B$777,S$11)+'СЕТ СН'!$F$11+СВЦЭМ!$D$10+'СЕТ СН'!$F$5-'СЕТ СН'!$F$21</f>
        <v>3541.6112051799996</v>
      </c>
      <c r="T16" s="37">
        <f>SUMIFS(СВЦЭМ!$D$34:$D$777,СВЦЭМ!$A$34:$A$777,$A16,СВЦЭМ!$B$34:$B$777,T$11)+'СЕТ СН'!$F$11+СВЦЭМ!$D$10+'СЕТ СН'!$F$5-'СЕТ СН'!$F$21</f>
        <v>3515.2883512200001</v>
      </c>
      <c r="U16" s="37">
        <f>SUMIFS(СВЦЭМ!$D$34:$D$777,СВЦЭМ!$A$34:$A$777,$A16,СВЦЭМ!$B$34:$B$777,U$11)+'СЕТ СН'!$F$11+СВЦЭМ!$D$10+'СЕТ СН'!$F$5-'СЕТ СН'!$F$21</f>
        <v>3514.7839930499999</v>
      </c>
      <c r="V16" s="37">
        <f>SUMIFS(СВЦЭМ!$D$34:$D$777,СВЦЭМ!$A$34:$A$777,$A16,СВЦЭМ!$B$34:$B$777,V$11)+'СЕТ СН'!$F$11+СВЦЭМ!$D$10+'СЕТ СН'!$F$5-'СЕТ СН'!$F$21</f>
        <v>3529.2973494800003</v>
      </c>
      <c r="W16" s="37">
        <f>SUMIFS(СВЦЭМ!$D$34:$D$777,СВЦЭМ!$A$34:$A$777,$A16,СВЦЭМ!$B$34:$B$777,W$11)+'СЕТ СН'!$F$11+СВЦЭМ!$D$10+'СЕТ СН'!$F$5-'СЕТ СН'!$F$21</f>
        <v>3595.17722215</v>
      </c>
      <c r="X16" s="37">
        <f>SUMIFS(СВЦЭМ!$D$34:$D$777,СВЦЭМ!$A$34:$A$777,$A16,СВЦЭМ!$B$34:$B$777,X$11)+'СЕТ СН'!$F$11+СВЦЭМ!$D$10+'СЕТ СН'!$F$5-'СЕТ СН'!$F$21</f>
        <v>3678.8306259699998</v>
      </c>
      <c r="Y16" s="37">
        <f>SUMIFS(СВЦЭМ!$D$34:$D$777,СВЦЭМ!$A$34:$A$777,$A16,СВЦЭМ!$B$34:$B$777,Y$11)+'СЕТ СН'!$F$11+СВЦЭМ!$D$10+'СЕТ СН'!$F$5-'СЕТ СН'!$F$21</f>
        <v>3751.2795931999995</v>
      </c>
    </row>
    <row r="17" spans="1:25" ht="15.75" x14ac:dyDescent="0.2">
      <c r="A17" s="36">
        <f t="shared" si="0"/>
        <v>43106</v>
      </c>
      <c r="B17" s="37">
        <f>SUMIFS(СВЦЭМ!$D$34:$D$777,СВЦЭМ!$A$34:$A$777,$A17,СВЦЭМ!$B$34:$B$777,B$11)+'СЕТ СН'!$F$11+СВЦЭМ!$D$10+'СЕТ СН'!$F$5-'СЕТ СН'!$F$21</f>
        <v>3802.9939977600002</v>
      </c>
      <c r="C17" s="37">
        <f>SUMIFS(СВЦЭМ!$D$34:$D$777,СВЦЭМ!$A$34:$A$777,$A17,СВЦЭМ!$B$34:$B$777,C$11)+'СЕТ СН'!$F$11+СВЦЭМ!$D$10+'СЕТ СН'!$F$5-'СЕТ СН'!$F$21</f>
        <v>3842.8007912300004</v>
      </c>
      <c r="D17" s="37">
        <f>SUMIFS(СВЦЭМ!$D$34:$D$777,СВЦЭМ!$A$34:$A$777,$A17,СВЦЭМ!$B$34:$B$777,D$11)+'СЕТ СН'!$F$11+СВЦЭМ!$D$10+'СЕТ СН'!$F$5-'СЕТ СН'!$F$21</f>
        <v>3889.6330763299998</v>
      </c>
      <c r="E17" s="37">
        <f>SUMIFS(СВЦЭМ!$D$34:$D$777,СВЦЭМ!$A$34:$A$777,$A17,СВЦЭМ!$B$34:$B$777,E$11)+'СЕТ СН'!$F$11+СВЦЭМ!$D$10+'СЕТ СН'!$F$5-'СЕТ СН'!$F$21</f>
        <v>3900.3052954300006</v>
      </c>
      <c r="F17" s="37">
        <f>SUMIFS(СВЦЭМ!$D$34:$D$777,СВЦЭМ!$A$34:$A$777,$A17,СВЦЭМ!$B$34:$B$777,F$11)+'СЕТ СН'!$F$11+СВЦЭМ!$D$10+'СЕТ СН'!$F$5-'СЕТ СН'!$F$21</f>
        <v>3901.4701864399999</v>
      </c>
      <c r="G17" s="37">
        <f>SUMIFS(СВЦЭМ!$D$34:$D$777,СВЦЭМ!$A$34:$A$777,$A17,СВЦЭМ!$B$34:$B$777,G$11)+'СЕТ СН'!$F$11+СВЦЭМ!$D$10+'СЕТ СН'!$F$5-'СЕТ СН'!$F$21</f>
        <v>3896.1876183999998</v>
      </c>
      <c r="H17" s="37">
        <f>SUMIFS(СВЦЭМ!$D$34:$D$777,СВЦЭМ!$A$34:$A$777,$A17,СВЦЭМ!$B$34:$B$777,H$11)+'СЕТ СН'!$F$11+СВЦЭМ!$D$10+'СЕТ СН'!$F$5-'СЕТ СН'!$F$21</f>
        <v>3874.9096820099999</v>
      </c>
      <c r="I17" s="37">
        <f>SUMIFS(СВЦЭМ!$D$34:$D$777,СВЦЭМ!$A$34:$A$777,$A17,СВЦЭМ!$B$34:$B$777,I$11)+'СЕТ СН'!$F$11+СВЦЭМ!$D$10+'СЕТ СН'!$F$5-'СЕТ СН'!$F$21</f>
        <v>3816.6471934599999</v>
      </c>
      <c r="J17" s="37">
        <f>SUMIFS(СВЦЭМ!$D$34:$D$777,СВЦЭМ!$A$34:$A$777,$A17,СВЦЭМ!$B$34:$B$777,J$11)+'СЕТ СН'!$F$11+СВЦЭМ!$D$10+'СЕТ СН'!$F$5-'СЕТ СН'!$F$21</f>
        <v>3749.3233767400002</v>
      </c>
      <c r="K17" s="37">
        <f>SUMIFS(СВЦЭМ!$D$34:$D$777,СВЦЭМ!$A$34:$A$777,$A17,СВЦЭМ!$B$34:$B$777,K$11)+'СЕТ СН'!$F$11+СВЦЭМ!$D$10+'СЕТ СН'!$F$5-'СЕТ СН'!$F$21</f>
        <v>3644.3565360300004</v>
      </c>
      <c r="L17" s="37">
        <f>SUMIFS(СВЦЭМ!$D$34:$D$777,СВЦЭМ!$A$34:$A$777,$A17,СВЦЭМ!$B$34:$B$777,L$11)+'СЕТ СН'!$F$11+СВЦЭМ!$D$10+'СЕТ СН'!$F$5-'СЕТ СН'!$F$21</f>
        <v>3537.2566402300004</v>
      </c>
      <c r="M17" s="37">
        <f>SUMIFS(СВЦЭМ!$D$34:$D$777,СВЦЭМ!$A$34:$A$777,$A17,СВЦЭМ!$B$34:$B$777,M$11)+'СЕТ СН'!$F$11+СВЦЭМ!$D$10+'СЕТ СН'!$F$5-'СЕТ СН'!$F$21</f>
        <v>3518.1969082500004</v>
      </c>
      <c r="N17" s="37">
        <f>SUMIFS(СВЦЭМ!$D$34:$D$777,СВЦЭМ!$A$34:$A$777,$A17,СВЦЭМ!$B$34:$B$777,N$11)+'СЕТ СН'!$F$11+СВЦЭМ!$D$10+'СЕТ СН'!$F$5-'СЕТ СН'!$F$21</f>
        <v>3530.3015722000005</v>
      </c>
      <c r="O17" s="37">
        <f>SUMIFS(СВЦЭМ!$D$34:$D$777,СВЦЭМ!$A$34:$A$777,$A17,СВЦЭМ!$B$34:$B$777,O$11)+'СЕТ СН'!$F$11+СВЦЭМ!$D$10+'СЕТ СН'!$F$5-'СЕТ СН'!$F$21</f>
        <v>3541.5912354699999</v>
      </c>
      <c r="P17" s="37">
        <f>SUMIFS(СВЦЭМ!$D$34:$D$777,СВЦЭМ!$A$34:$A$777,$A17,СВЦЭМ!$B$34:$B$777,P$11)+'СЕТ СН'!$F$11+СВЦЭМ!$D$10+'СЕТ СН'!$F$5-'СЕТ СН'!$F$21</f>
        <v>3561.3136513100003</v>
      </c>
      <c r="Q17" s="37">
        <f>SUMIFS(СВЦЭМ!$D$34:$D$777,СВЦЭМ!$A$34:$A$777,$A17,СВЦЭМ!$B$34:$B$777,Q$11)+'СЕТ СН'!$F$11+СВЦЭМ!$D$10+'СЕТ СН'!$F$5-'СЕТ СН'!$F$21</f>
        <v>3570.2165319700002</v>
      </c>
      <c r="R17" s="37">
        <f>SUMIFS(СВЦЭМ!$D$34:$D$777,СВЦЭМ!$A$34:$A$777,$A17,СВЦЭМ!$B$34:$B$777,R$11)+'СЕТ СН'!$F$11+СВЦЭМ!$D$10+'СЕТ СН'!$F$5-'СЕТ СН'!$F$21</f>
        <v>3568.7007709900004</v>
      </c>
      <c r="S17" s="37">
        <f>SUMIFS(СВЦЭМ!$D$34:$D$777,СВЦЭМ!$A$34:$A$777,$A17,СВЦЭМ!$B$34:$B$777,S$11)+'СЕТ СН'!$F$11+СВЦЭМ!$D$10+'СЕТ СН'!$F$5-'СЕТ СН'!$F$21</f>
        <v>3540.7485120300003</v>
      </c>
      <c r="T17" s="37">
        <f>SUMIFS(СВЦЭМ!$D$34:$D$777,СВЦЭМ!$A$34:$A$777,$A17,СВЦЭМ!$B$34:$B$777,T$11)+'СЕТ СН'!$F$11+СВЦЭМ!$D$10+'СЕТ СН'!$F$5-'СЕТ СН'!$F$21</f>
        <v>3516.3698130300004</v>
      </c>
      <c r="U17" s="37">
        <f>SUMIFS(СВЦЭМ!$D$34:$D$777,СВЦЭМ!$A$34:$A$777,$A17,СВЦЭМ!$B$34:$B$777,U$11)+'СЕТ СН'!$F$11+СВЦЭМ!$D$10+'СЕТ СН'!$F$5-'СЕТ СН'!$F$21</f>
        <v>3517.5542338399996</v>
      </c>
      <c r="V17" s="37">
        <f>SUMIFS(СВЦЭМ!$D$34:$D$777,СВЦЭМ!$A$34:$A$777,$A17,СВЦЭМ!$B$34:$B$777,V$11)+'СЕТ СН'!$F$11+СВЦЭМ!$D$10+'СЕТ СН'!$F$5-'СЕТ СН'!$F$21</f>
        <v>3529.6705183500003</v>
      </c>
      <c r="W17" s="37">
        <f>SUMIFS(СВЦЭМ!$D$34:$D$777,СВЦЭМ!$A$34:$A$777,$A17,СВЦЭМ!$B$34:$B$777,W$11)+'СЕТ СН'!$F$11+СВЦЭМ!$D$10+'СЕТ СН'!$F$5-'СЕТ СН'!$F$21</f>
        <v>3596.6407909000004</v>
      </c>
      <c r="X17" s="37">
        <f>SUMIFS(СВЦЭМ!$D$34:$D$777,СВЦЭМ!$A$34:$A$777,$A17,СВЦЭМ!$B$34:$B$777,X$11)+'СЕТ СН'!$F$11+СВЦЭМ!$D$10+'СЕТ СН'!$F$5-'СЕТ СН'!$F$21</f>
        <v>3690.3827710600003</v>
      </c>
      <c r="Y17" s="37">
        <f>SUMIFS(СВЦЭМ!$D$34:$D$777,СВЦЭМ!$A$34:$A$777,$A17,СВЦЭМ!$B$34:$B$777,Y$11)+'СЕТ СН'!$F$11+СВЦЭМ!$D$10+'СЕТ СН'!$F$5-'СЕТ СН'!$F$21</f>
        <v>3759.8582140000003</v>
      </c>
    </row>
    <row r="18" spans="1:25" ht="15.75" x14ac:dyDescent="0.2">
      <c r="A18" s="36">
        <f t="shared" si="0"/>
        <v>43107</v>
      </c>
      <c r="B18" s="37">
        <f>SUMIFS(СВЦЭМ!$D$34:$D$777,СВЦЭМ!$A$34:$A$777,$A18,СВЦЭМ!$B$34:$B$777,B$11)+'СЕТ СН'!$F$11+СВЦЭМ!$D$10+'СЕТ СН'!$F$5-'СЕТ СН'!$F$21</f>
        <v>3788.4861750200002</v>
      </c>
      <c r="C18" s="37">
        <f>SUMIFS(СВЦЭМ!$D$34:$D$777,СВЦЭМ!$A$34:$A$777,$A18,СВЦЭМ!$B$34:$B$777,C$11)+'СЕТ СН'!$F$11+СВЦЭМ!$D$10+'СЕТ СН'!$F$5-'СЕТ СН'!$F$21</f>
        <v>3800.6979401200001</v>
      </c>
      <c r="D18" s="37">
        <f>SUMIFS(СВЦЭМ!$D$34:$D$777,СВЦЭМ!$A$34:$A$777,$A18,СВЦЭМ!$B$34:$B$777,D$11)+'СЕТ СН'!$F$11+СВЦЭМ!$D$10+'СЕТ СН'!$F$5-'СЕТ СН'!$F$21</f>
        <v>3857.8725111299996</v>
      </c>
      <c r="E18" s="37">
        <f>SUMIFS(СВЦЭМ!$D$34:$D$777,СВЦЭМ!$A$34:$A$777,$A18,СВЦЭМ!$B$34:$B$777,E$11)+'СЕТ СН'!$F$11+СВЦЭМ!$D$10+'СЕТ СН'!$F$5-'СЕТ СН'!$F$21</f>
        <v>3882.63838781</v>
      </c>
      <c r="F18" s="37">
        <f>SUMIFS(СВЦЭМ!$D$34:$D$777,СВЦЭМ!$A$34:$A$777,$A18,СВЦЭМ!$B$34:$B$777,F$11)+'СЕТ СН'!$F$11+СВЦЭМ!$D$10+'СЕТ СН'!$F$5-'СЕТ СН'!$F$21</f>
        <v>3882.5440268400002</v>
      </c>
      <c r="G18" s="37">
        <f>SUMIFS(СВЦЭМ!$D$34:$D$777,СВЦЭМ!$A$34:$A$777,$A18,СВЦЭМ!$B$34:$B$777,G$11)+'СЕТ СН'!$F$11+СВЦЭМ!$D$10+'СЕТ СН'!$F$5-'СЕТ СН'!$F$21</f>
        <v>3882.9185197000002</v>
      </c>
      <c r="H18" s="37">
        <f>SUMIFS(СВЦЭМ!$D$34:$D$777,СВЦЭМ!$A$34:$A$777,$A18,СВЦЭМ!$B$34:$B$777,H$11)+'СЕТ СН'!$F$11+СВЦЭМ!$D$10+'СЕТ СН'!$F$5-'СЕТ СН'!$F$21</f>
        <v>3890.2659223400001</v>
      </c>
      <c r="I18" s="37">
        <f>SUMIFS(СВЦЭМ!$D$34:$D$777,СВЦЭМ!$A$34:$A$777,$A18,СВЦЭМ!$B$34:$B$777,I$11)+'СЕТ СН'!$F$11+СВЦЭМ!$D$10+'СЕТ СН'!$F$5-'СЕТ СН'!$F$21</f>
        <v>3810.9100874800001</v>
      </c>
      <c r="J18" s="37">
        <f>SUMIFS(СВЦЭМ!$D$34:$D$777,СВЦЭМ!$A$34:$A$777,$A18,СВЦЭМ!$B$34:$B$777,J$11)+'СЕТ СН'!$F$11+СВЦЭМ!$D$10+'СЕТ СН'!$F$5-'СЕТ СН'!$F$21</f>
        <v>3783.0718251700005</v>
      </c>
      <c r="K18" s="37">
        <f>SUMIFS(СВЦЭМ!$D$34:$D$777,СВЦЭМ!$A$34:$A$777,$A18,СВЦЭМ!$B$34:$B$777,K$11)+'СЕТ СН'!$F$11+СВЦЭМ!$D$10+'СЕТ СН'!$F$5-'СЕТ СН'!$F$21</f>
        <v>3675.8540817100006</v>
      </c>
      <c r="L18" s="37">
        <f>SUMIFS(СВЦЭМ!$D$34:$D$777,СВЦЭМ!$A$34:$A$777,$A18,СВЦЭМ!$B$34:$B$777,L$11)+'СЕТ СН'!$F$11+СВЦЭМ!$D$10+'СЕТ СН'!$F$5-'СЕТ СН'!$F$21</f>
        <v>3559.2111846299999</v>
      </c>
      <c r="M18" s="37">
        <f>SUMIFS(СВЦЭМ!$D$34:$D$777,СВЦЭМ!$A$34:$A$777,$A18,СВЦЭМ!$B$34:$B$777,M$11)+'СЕТ СН'!$F$11+СВЦЭМ!$D$10+'СЕТ СН'!$F$5-'СЕТ СН'!$F$21</f>
        <v>3537.88088397</v>
      </c>
      <c r="N18" s="37">
        <f>SUMIFS(СВЦЭМ!$D$34:$D$777,СВЦЭМ!$A$34:$A$777,$A18,СВЦЭМ!$B$34:$B$777,N$11)+'СЕТ СН'!$F$11+СВЦЭМ!$D$10+'СЕТ СН'!$F$5-'СЕТ СН'!$F$21</f>
        <v>3534.3451238499997</v>
      </c>
      <c r="O18" s="37">
        <f>SUMIFS(СВЦЭМ!$D$34:$D$777,СВЦЭМ!$A$34:$A$777,$A18,СВЦЭМ!$B$34:$B$777,O$11)+'СЕТ СН'!$F$11+СВЦЭМ!$D$10+'СЕТ СН'!$F$5-'СЕТ СН'!$F$21</f>
        <v>3548.2627682200005</v>
      </c>
      <c r="P18" s="37">
        <f>SUMIFS(СВЦЭМ!$D$34:$D$777,СВЦЭМ!$A$34:$A$777,$A18,СВЦЭМ!$B$34:$B$777,P$11)+'СЕТ СН'!$F$11+СВЦЭМ!$D$10+'СЕТ СН'!$F$5-'СЕТ СН'!$F$21</f>
        <v>3564.6128871100004</v>
      </c>
      <c r="Q18" s="37">
        <f>SUMIFS(СВЦЭМ!$D$34:$D$777,СВЦЭМ!$A$34:$A$777,$A18,СВЦЭМ!$B$34:$B$777,Q$11)+'СЕТ СН'!$F$11+СВЦЭМ!$D$10+'СЕТ СН'!$F$5-'СЕТ СН'!$F$21</f>
        <v>3576.4211746200003</v>
      </c>
      <c r="R18" s="37">
        <f>SUMIFS(СВЦЭМ!$D$34:$D$777,СВЦЭМ!$A$34:$A$777,$A18,СВЦЭМ!$B$34:$B$777,R$11)+'СЕТ СН'!$F$11+СВЦЭМ!$D$10+'СЕТ СН'!$F$5-'СЕТ СН'!$F$21</f>
        <v>3576.7962660199996</v>
      </c>
      <c r="S18" s="37">
        <f>SUMIFS(СВЦЭМ!$D$34:$D$777,СВЦЭМ!$A$34:$A$777,$A18,СВЦЭМ!$B$34:$B$777,S$11)+'СЕТ СН'!$F$11+СВЦЭМ!$D$10+'СЕТ СН'!$F$5-'СЕТ СН'!$F$21</f>
        <v>3553.2310077999996</v>
      </c>
      <c r="T18" s="37">
        <f>SUMIFS(СВЦЭМ!$D$34:$D$777,СВЦЭМ!$A$34:$A$777,$A18,СВЦЭМ!$B$34:$B$777,T$11)+'СЕТ СН'!$F$11+СВЦЭМ!$D$10+'СЕТ СН'!$F$5-'СЕТ СН'!$F$21</f>
        <v>3513.0018476800001</v>
      </c>
      <c r="U18" s="37">
        <f>SUMIFS(СВЦЭМ!$D$34:$D$777,СВЦЭМ!$A$34:$A$777,$A18,СВЦЭМ!$B$34:$B$777,U$11)+'СЕТ СН'!$F$11+СВЦЭМ!$D$10+'СЕТ СН'!$F$5-'СЕТ СН'!$F$21</f>
        <v>3514.4021673299999</v>
      </c>
      <c r="V18" s="37">
        <f>SUMIFS(СВЦЭМ!$D$34:$D$777,СВЦЭМ!$A$34:$A$777,$A18,СВЦЭМ!$B$34:$B$777,V$11)+'СЕТ СН'!$F$11+СВЦЭМ!$D$10+'СЕТ СН'!$F$5-'СЕТ СН'!$F$21</f>
        <v>3533.6437367000003</v>
      </c>
      <c r="W18" s="37">
        <f>SUMIFS(СВЦЭМ!$D$34:$D$777,СВЦЭМ!$A$34:$A$777,$A18,СВЦЭМ!$B$34:$B$777,W$11)+'СЕТ СН'!$F$11+СВЦЭМ!$D$10+'СЕТ СН'!$F$5-'СЕТ СН'!$F$21</f>
        <v>3596.3724484600002</v>
      </c>
      <c r="X18" s="37">
        <f>SUMIFS(СВЦЭМ!$D$34:$D$777,СВЦЭМ!$A$34:$A$777,$A18,СВЦЭМ!$B$34:$B$777,X$11)+'СЕТ СН'!$F$11+СВЦЭМ!$D$10+'СЕТ СН'!$F$5-'СЕТ СН'!$F$21</f>
        <v>3681.9965205699996</v>
      </c>
      <c r="Y18" s="37">
        <f>SUMIFS(СВЦЭМ!$D$34:$D$777,СВЦЭМ!$A$34:$A$777,$A18,СВЦЭМ!$B$34:$B$777,Y$11)+'СЕТ СН'!$F$11+СВЦЭМ!$D$10+'СЕТ СН'!$F$5-'СЕТ СН'!$F$21</f>
        <v>3703.0100786500002</v>
      </c>
    </row>
    <row r="19" spans="1:25" ht="15.75" x14ac:dyDescent="0.2">
      <c r="A19" s="36">
        <f t="shared" si="0"/>
        <v>43108</v>
      </c>
      <c r="B19" s="37">
        <f>SUMIFS(СВЦЭМ!$D$34:$D$777,СВЦЭМ!$A$34:$A$777,$A19,СВЦЭМ!$B$34:$B$777,B$11)+'СЕТ СН'!$F$11+СВЦЭМ!$D$10+'СЕТ СН'!$F$5-'СЕТ СН'!$F$21</f>
        <v>3706.9126388299997</v>
      </c>
      <c r="C19" s="37">
        <f>SUMIFS(СВЦЭМ!$D$34:$D$777,СВЦЭМ!$A$34:$A$777,$A19,СВЦЭМ!$B$34:$B$777,C$11)+'СЕТ СН'!$F$11+СВЦЭМ!$D$10+'СЕТ СН'!$F$5-'СЕТ СН'!$F$21</f>
        <v>3789.7835060700004</v>
      </c>
      <c r="D19" s="37">
        <f>SUMIFS(СВЦЭМ!$D$34:$D$777,СВЦЭМ!$A$34:$A$777,$A19,СВЦЭМ!$B$34:$B$777,D$11)+'СЕТ СН'!$F$11+СВЦЭМ!$D$10+'СЕТ СН'!$F$5-'СЕТ СН'!$F$21</f>
        <v>3867.7565715099995</v>
      </c>
      <c r="E19" s="37">
        <f>SUMIFS(СВЦЭМ!$D$34:$D$777,СВЦЭМ!$A$34:$A$777,$A19,СВЦЭМ!$B$34:$B$777,E$11)+'СЕТ СН'!$F$11+СВЦЭМ!$D$10+'СЕТ СН'!$F$5-'СЕТ СН'!$F$21</f>
        <v>3884.1893956500003</v>
      </c>
      <c r="F19" s="37">
        <f>SUMIFS(СВЦЭМ!$D$34:$D$777,СВЦЭМ!$A$34:$A$777,$A19,СВЦЭМ!$B$34:$B$777,F$11)+'СЕТ СН'!$F$11+СВЦЭМ!$D$10+'СЕТ СН'!$F$5-'СЕТ СН'!$F$21</f>
        <v>3887.1085710000002</v>
      </c>
      <c r="G19" s="37">
        <f>SUMIFS(СВЦЭМ!$D$34:$D$777,СВЦЭМ!$A$34:$A$777,$A19,СВЦЭМ!$B$34:$B$777,G$11)+'СЕТ СН'!$F$11+СВЦЭМ!$D$10+'СЕТ СН'!$F$5-'СЕТ СН'!$F$21</f>
        <v>3889.6963457300003</v>
      </c>
      <c r="H19" s="37">
        <f>SUMIFS(СВЦЭМ!$D$34:$D$777,СВЦЭМ!$A$34:$A$777,$A19,СВЦЭМ!$B$34:$B$777,H$11)+'СЕТ СН'!$F$11+СВЦЭМ!$D$10+'СЕТ СН'!$F$5-'СЕТ СН'!$F$21</f>
        <v>3895.10605136</v>
      </c>
      <c r="I19" s="37">
        <f>SUMIFS(СВЦЭМ!$D$34:$D$777,СВЦЭМ!$A$34:$A$777,$A19,СВЦЭМ!$B$34:$B$777,I$11)+'СЕТ СН'!$F$11+СВЦЭМ!$D$10+'СЕТ СН'!$F$5-'СЕТ СН'!$F$21</f>
        <v>3862.8347307600002</v>
      </c>
      <c r="J19" s="37">
        <f>SUMIFS(СВЦЭМ!$D$34:$D$777,СВЦЭМ!$A$34:$A$777,$A19,СВЦЭМ!$B$34:$B$777,J$11)+'СЕТ СН'!$F$11+СВЦЭМ!$D$10+'СЕТ СН'!$F$5-'СЕТ СН'!$F$21</f>
        <v>3784.4162799400005</v>
      </c>
      <c r="K19" s="37">
        <f>SUMIFS(СВЦЭМ!$D$34:$D$777,СВЦЭМ!$A$34:$A$777,$A19,СВЦЭМ!$B$34:$B$777,K$11)+'СЕТ СН'!$F$11+СВЦЭМ!$D$10+'СЕТ СН'!$F$5-'СЕТ СН'!$F$21</f>
        <v>3679.2316837900003</v>
      </c>
      <c r="L19" s="37">
        <f>SUMIFS(СВЦЭМ!$D$34:$D$777,СВЦЭМ!$A$34:$A$777,$A19,СВЦЭМ!$B$34:$B$777,L$11)+'СЕТ СН'!$F$11+СВЦЭМ!$D$10+'СЕТ СН'!$F$5-'СЕТ СН'!$F$21</f>
        <v>3575.7550689200002</v>
      </c>
      <c r="M19" s="37">
        <f>SUMIFS(СВЦЭМ!$D$34:$D$777,СВЦЭМ!$A$34:$A$777,$A19,СВЦЭМ!$B$34:$B$777,M$11)+'СЕТ СН'!$F$11+СВЦЭМ!$D$10+'СЕТ СН'!$F$5-'СЕТ СН'!$F$21</f>
        <v>3554.4147615500001</v>
      </c>
      <c r="N19" s="37">
        <f>SUMIFS(СВЦЭМ!$D$34:$D$777,СВЦЭМ!$A$34:$A$777,$A19,СВЦЭМ!$B$34:$B$777,N$11)+'СЕТ СН'!$F$11+СВЦЭМ!$D$10+'СЕТ СН'!$F$5-'СЕТ СН'!$F$21</f>
        <v>3556.5695067500005</v>
      </c>
      <c r="O19" s="37">
        <f>SUMIFS(СВЦЭМ!$D$34:$D$777,СВЦЭМ!$A$34:$A$777,$A19,СВЦЭМ!$B$34:$B$777,O$11)+'СЕТ СН'!$F$11+СВЦЭМ!$D$10+'СЕТ СН'!$F$5-'СЕТ СН'!$F$21</f>
        <v>3570.3448562799999</v>
      </c>
      <c r="P19" s="37">
        <f>SUMIFS(СВЦЭМ!$D$34:$D$777,СВЦЭМ!$A$34:$A$777,$A19,СВЦЭМ!$B$34:$B$777,P$11)+'СЕТ СН'!$F$11+СВЦЭМ!$D$10+'СЕТ СН'!$F$5-'СЕТ СН'!$F$21</f>
        <v>3583.1332697800003</v>
      </c>
      <c r="Q19" s="37">
        <f>SUMIFS(СВЦЭМ!$D$34:$D$777,СВЦЭМ!$A$34:$A$777,$A19,СВЦЭМ!$B$34:$B$777,Q$11)+'СЕТ СН'!$F$11+СВЦЭМ!$D$10+'СЕТ СН'!$F$5-'СЕТ СН'!$F$21</f>
        <v>3586.7957431999998</v>
      </c>
      <c r="R19" s="37">
        <f>SUMIFS(СВЦЭМ!$D$34:$D$777,СВЦЭМ!$A$34:$A$777,$A19,СВЦЭМ!$B$34:$B$777,R$11)+'СЕТ СН'!$F$11+СВЦЭМ!$D$10+'СЕТ СН'!$F$5-'СЕТ СН'!$F$21</f>
        <v>3584.6755892599999</v>
      </c>
      <c r="S19" s="37">
        <f>SUMIFS(СВЦЭМ!$D$34:$D$777,СВЦЭМ!$A$34:$A$777,$A19,СВЦЭМ!$B$34:$B$777,S$11)+'СЕТ СН'!$F$11+СВЦЭМ!$D$10+'СЕТ СН'!$F$5-'СЕТ СН'!$F$21</f>
        <v>3576.5397668199998</v>
      </c>
      <c r="T19" s="37">
        <f>SUMIFS(СВЦЭМ!$D$34:$D$777,СВЦЭМ!$A$34:$A$777,$A19,СВЦЭМ!$B$34:$B$777,T$11)+'СЕТ СН'!$F$11+СВЦЭМ!$D$10+'СЕТ СН'!$F$5-'СЕТ СН'!$F$21</f>
        <v>3541.8337201600002</v>
      </c>
      <c r="U19" s="37">
        <f>SUMIFS(СВЦЭМ!$D$34:$D$777,СВЦЭМ!$A$34:$A$777,$A19,СВЦЭМ!$B$34:$B$777,U$11)+'СЕТ СН'!$F$11+СВЦЭМ!$D$10+'СЕТ СН'!$F$5-'СЕТ СН'!$F$21</f>
        <v>3536.8682088099999</v>
      </c>
      <c r="V19" s="37">
        <f>SUMIFS(СВЦЭМ!$D$34:$D$777,СВЦЭМ!$A$34:$A$777,$A19,СВЦЭМ!$B$34:$B$777,V$11)+'СЕТ СН'!$F$11+СВЦЭМ!$D$10+'СЕТ СН'!$F$5-'СЕТ СН'!$F$21</f>
        <v>3557.0910261499998</v>
      </c>
      <c r="W19" s="37">
        <f>SUMIFS(СВЦЭМ!$D$34:$D$777,СВЦЭМ!$A$34:$A$777,$A19,СВЦЭМ!$B$34:$B$777,W$11)+'СЕТ СН'!$F$11+СВЦЭМ!$D$10+'СЕТ СН'!$F$5-'СЕТ СН'!$F$21</f>
        <v>3613.7153122499999</v>
      </c>
      <c r="X19" s="37">
        <f>SUMIFS(СВЦЭМ!$D$34:$D$777,СВЦЭМ!$A$34:$A$777,$A19,СВЦЭМ!$B$34:$B$777,X$11)+'СЕТ СН'!$F$11+СВЦЭМ!$D$10+'СЕТ СН'!$F$5-'СЕТ СН'!$F$21</f>
        <v>3698.8786355199995</v>
      </c>
      <c r="Y19" s="37">
        <f>SUMIFS(СВЦЭМ!$D$34:$D$777,СВЦЭМ!$A$34:$A$777,$A19,СВЦЭМ!$B$34:$B$777,Y$11)+'СЕТ СН'!$F$11+СВЦЭМ!$D$10+'СЕТ СН'!$F$5-'СЕТ СН'!$F$21</f>
        <v>3731.6511393099995</v>
      </c>
    </row>
    <row r="20" spans="1:25" ht="15.75" x14ac:dyDescent="0.2">
      <c r="A20" s="36">
        <f t="shared" si="0"/>
        <v>43109</v>
      </c>
      <c r="B20" s="37">
        <f>SUMIFS(СВЦЭМ!$D$34:$D$777,СВЦЭМ!$A$34:$A$777,$A20,СВЦЭМ!$B$34:$B$777,B$11)+'СЕТ СН'!$F$11+СВЦЭМ!$D$10+'СЕТ СН'!$F$5-'СЕТ СН'!$F$21</f>
        <v>3830.73337348</v>
      </c>
      <c r="C20" s="37">
        <f>SUMIFS(СВЦЭМ!$D$34:$D$777,СВЦЭМ!$A$34:$A$777,$A20,СВЦЭМ!$B$34:$B$777,C$11)+'СЕТ СН'!$F$11+СВЦЭМ!$D$10+'СЕТ СН'!$F$5-'СЕТ СН'!$F$21</f>
        <v>3856.8757621400005</v>
      </c>
      <c r="D20" s="37">
        <f>SUMIFS(СВЦЭМ!$D$34:$D$777,СВЦЭМ!$A$34:$A$777,$A20,СВЦЭМ!$B$34:$B$777,D$11)+'СЕТ СН'!$F$11+СВЦЭМ!$D$10+'СЕТ СН'!$F$5-'СЕТ СН'!$F$21</f>
        <v>3921.7068812100001</v>
      </c>
      <c r="E20" s="37">
        <f>SUMIFS(СВЦЭМ!$D$34:$D$777,СВЦЭМ!$A$34:$A$777,$A20,СВЦЭМ!$B$34:$B$777,E$11)+'СЕТ СН'!$F$11+СВЦЭМ!$D$10+'СЕТ СН'!$F$5-'СЕТ СН'!$F$21</f>
        <v>3938.5048103899994</v>
      </c>
      <c r="F20" s="37">
        <f>SUMIFS(СВЦЭМ!$D$34:$D$777,СВЦЭМ!$A$34:$A$777,$A20,СВЦЭМ!$B$34:$B$777,F$11)+'СЕТ СН'!$F$11+СВЦЭМ!$D$10+'СЕТ СН'!$F$5-'СЕТ СН'!$F$21</f>
        <v>3934.4558830700003</v>
      </c>
      <c r="G20" s="37">
        <f>SUMIFS(СВЦЭМ!$D$34:$D$777,СВЦЭМ!$A$34:$A$777,$A20,СВЦЭМ!$B$34:$B$777,G$11)+'СЕТ СН'!$F$11+СВЦЭМ!$D$10+'СЕТ СН'!$F$5-'СЕТ СН'!$F$21</f>
        <v>3922.0443688399996</v>
      </c>
      <c r="H20" s="37">
        <f>SUMIFS(СВЦЭМ!$D$34:$D$777,СВЦЭМ!$A$34:$A$777,$A20,СВЦЭМ!$B$34:$B$777,H$11)+'СЕТ СН'!$F$11+СВЦЭМ!$D$10+'СЕТ СН'!$F$5-'СЕТ СН'!$F$21</f>
        <v>3859.3583933800005</v>
      </c>
      <c r="I20" s="37">
        <f>SUMIFS(СВЦЭМ!$D$34:$D$777,СВЦЭМ!$A$34:$A$777,$A20,СВЦЭМ!$B$34:$B$777,I$11)+'СЕТ СН'!$F$11+СВЦЭМ!$D$10+'СЕТ СН'!$F$5-'СЕТ СН'!$F$21</f>
        <v>3807.7101867000006</v>
      </c>
      <c r="J20" s="37">
        <f>SUMIFS(СВЦЭМ!$D$34:$D$777,СВЦЭМ!$A$34:$A$777,$A20,СВЦЭМ!$B$34:$B$777,J$11)+'СЕТ СН'!$F$11+СВЦЭМ!$D$10+'СЕТ СН'!$F$5-'СЕТ СН'!$F$21</f>
        <v>3768.2764330699997</v>
      </c>
      <c r="K20" s="37">
        <f>SUMIFS(СВЦЭМ!$D$34:$D$777,СВЦЭМ!$A$34:$A$777,$A20,СВЦЭМ!$B$34:$B$777,K$11)+'СЕТ СН'!$F$11+СВЦЭМ!$D$10+'СЕТ СН'!$F$5-'СЕТ СН'!$F$21</f>
        <v>3709.6868846000002</v>
      </c>
      <c r="L20" s="37">
        <f>SUMIFS(СВЦЭМ!$D$34:$D$777,СВЦЭМ!$A$34:$A$777,$A20,СВЦЭМ!$B$34:$B$777,L$11)+'СЕТ СН'!$F$11+СВЦЭМ!$D$10+'СЕТ СН'!$F$5-'СЕТ СН'!$F$21</f>
        <v>3647.9243441900003</v>
      </c>
      <c r="M20" s="37">
        <f>SUMIFS(СВЦЭМ!$D$34:$D$777,СВЦЭМ!$A$34:$A$777,$A20,СВЦЭМ!$B$34:$B$777,M$11)+'СЕТ СН'!$F$11+СВЦЭМ!$D$10+'СЕТ СН'!$F$5-'СЕТ СН'!$F$21</f>
        <v>3642.2041735999996</v>
      </c>
      <c r="N20" s="37">
        <f>SUMIFS(СВЦЭМ!$D$34:$D$777,СВЦЭМ!$A$34:$A$777,$A20,СВЦЭМ!$B$34:$B$777,N$11)+'СЕТ СН'!$F$11+СВЦЭМ!$D$10+'СЕТ СН'!$F$5-'СЕТ СН'!$F$21</f>
        <v>3638.8974205999998</v>
      </c>
      <c r="O20" s="37">
        <f>SUMIFS(СВЦЭМ!$D$34:$D$777,СВЦЭМ!$A$34:$A$777,$A20,СВЦЭМ!$B$34:$B$777,O$11)+'СЕТ СН'!$F$11+СВЦЭМ!$D$10+'СЕТ СН'!$F$5-'СЕТ СН'!$F$21</f>
        <v>3641.5217696000004</v>
      </c>
      <c r="P20" s="37">
        <f>SUMIFS(СВЦЭМ!$D$34:$D$777,СВЦЭМ!$A$34:$A$777,$A20,СВЦЭМ!$B$34:$B$777,P$11)+'СЕТ СН'!$F$11+СВЦЭМ!$D$10+'СЕТ СН'!$F$5-'СЕТ СН'!$F$21</f>
        <v>3646.9865817499999</v>
      </c>
      <c r="Q20" s="37">
        <f>SUMIFS(СВЦЭМ!$D$34:$D$777,СВЦЭМ!$A$34:$A$777,$A20,СВЦЭМ!$B$34:$B$777,Q$11)+'СЕТ СН'!$F$11+СВЦЭМ!$D$10+'СЕТ СН'!$F$5-'СЕТ СН'!$F$21</f>
        <v>3643.5140874200001</v>
      </c>
      <c r="R20" s="37">
        <f>SUMIFS(СВЦЭМ!$D$34:$D$777,СВЦЭМ!$A$34:$A$777,$A20,СВЦЭМ!$B$34:$B$777,R$11)+'СЕТ СН'!$F$11+СВЦЭМ!$D$10+'СЕТ СН'!$F$5-'СЕТ СН'!$F$21</f>
        <v>3646.9326186200001</v>
      </c>
      <c r="S20" s="37">
        <f>SUMIFS(СВЦЭМ!$D$34:$D$777,СВЦЭМ!$A$34:$A$777,$A20,СВЦЭМ!$B$34:$B$777,S$11)+'СЕТ СН'!$F$11+СВЦЭМ!$D$10+'СЕТ СН'!$F$5-'СЕТ СН'!$F$21</f>
        <v>3630.4632267599995</v>
      </c>
      <c r="T20" s="37">
        <f>SUMIFS(СВЦЭМ!$D$34:$D$777,СВЦЭМ!$A$34:$A$777,$A20,СВЦЭМ!$B$34:$B$777,T$11)+'СЕТ СН'!$F$11+СВЦЭМ!$D$10+'СЕТ СН'!$F$5-'СЕТ СН'!$F$21</f>
        <v>3619.8576749999997</v>
      </c>
      <c r="U20" s="37">
        <f>SUMIFS(СВЦЭМ!$D$34:$D$777,СВЦЭМ!$A$34:$A$777,$A20,СВЦЭМ!$B$34:$B$777,U$11)+'СЕТ СН'!$F$11+СВЦЭМ!$D$10+'СЕТ СН'!$F$5-'СЕТ СН'!$F$21</f>
        <v>3625.3696924300007</v>
      </c>
      <c r="V20" s="37">
        <f>SUMIFS(СВЦЭМ!$D$34:$D$777,СВЦЭМ!$A$34:$A$777,$A20,СВЦЭМ!$B$34:$B$777,V$11)+'СЕТ СН'!$F$11+СВЦЭМ!$D$10+'СЕТ СН'!$F$5-'СЕТ СН'!$F$21</f>
        <v>3633.49565682</v>
      </c>
      <c r="W20" s="37">
        <f>SUMIFS(СВЦЭМ!$D$34:$D$777,СВЦЭМ!$A$34:$A$777,$A20,СВЦЭМ!$B$34:$B$777,W$11)+'СЕТ СН'!$F$11+СВЦЭМ!$D$10+'СЕТ СН'!$F$5-'СЕТ СН'!$F$21</f>
        <v>3684.9518492299999</v>
      </c>
      <c r="X20" s="37">
        <f>SUMIFS(СВЦЭМ!$D$34:$D$777,СВЦЭМ!$A$34:$A$777,$A20,СВЦЭМ!$B$34:$B$777,X$11)+'СЕТ СН'!$F$11+СВЦЭМ!$D$10+'СЕТ СН'!$F$5-'СЕТ СН'!$F$21</f>
        <v>3754.6496386900003</v>
      </c>
      <c r="Y20" s="37">
        <f>SUMIFS(СВЦЭМ!$D$34:$D$777,СВЦЭМ!$A$34:$A$777,$A20,СВЦЭМ!$B$34:$B$777,Y$11)+'СЕТ СН'!$F$11+СВЦЭМ!$D$10+'СЕТ СН'!$F$5-'СЕТ СН'!$F$21</f>
        <v>3834.9215969800002</v>
      </c>
    </row>
    <row r="21" spans="1:25" ht="15.75" x14ac:dyDescent="0.2">
      <c r="A21" s="36">
        <f t="shared" si="0"/>
        <v>43110</v>
      </c>
      <c r="B21" s="37">
        <f>SUMIFS(СВЦЭМ!$D$34:$D$777,СВЦЭМ!$A$34:$A$777,$A21,СВЦЭМ!$B$34:$B$777,B$11)+'СЕТ СН'!$F$11+СВЦЭМ!$D$10+'СЕТ СН'!$F$5-'СЕТ СН'!$F$21</f>
        <v>3837.0635454200005</v>
      </c>
      <c r="C21" s="37">
        <f>SUMIFS(СВЦЭМ!$D$34:$D$777,СВЦЭМ!$A$34:$A$777,$A21,СВЦЭМ!$B$34:$B$777,C$11)+'СЕТ СН'!$F$11+СВЦЭМ!$D$10+'СЕТ СН'!$F$5-'СЕТ СН'!$F$21</f>
        <v>3896.8551375000002</v>
      </c>
      <c r="D21" s="37">
        <f>SUMIFS(СВЦЭМ!$D$34:$D$777,СВЦЭМ!$A$34:$A$777,$A21,СВЦЭМ!$B$34:$B$777,D$11)+'СЕТ СН'!$F$11+СВЦЭМ!$D$10+'СЕТ СН'!$F$5-'СЕТ СН'!$F$21</f>
        <v>3923.2257570000006</v>
      </c>
      <c r="E21" s="37">
        <f>SUMIFS(СВЦЭМ!$D$34:$D$777,СВЦЭМ!$A$34:$A$777,$A21,СВЦЭМ!$B$34:$B$777,E$11)+'СЕТ СН'!$F$11+СВЦЭМ!$D$10+'СЕТ СН'!$F$5-'СЕТ СН'!$F$21</f>
        <v>3920.8761774600002</v>
      </c>
      <c r="F21" s="37">
        <f>SUMIFS(СВЦЭМ!$D$34:$D$777,СВЦЭМ!$A$34:$A$777,$A21,СВЦЭМ!$B$34:$B$777,F$11)+'СЕТ СН'!$F$11+СВЦЭМ!$D$10+'СЕТ СН'!$F$5-'СЕТ СН'!$F$21</f>
        <v>3921.0600472600004</v>
      </c>
      <c r="G21" s="37">
        <f>SUMIFS(СВЦЭМ!$D$34:$D$777,СВЦЭМ!$A$34:$A$777,$A21,СВЦЭМ!$B$34:$B$777,G$11)+'СЕТ СН'!$F$11+СВЦЭМ!$D$10+'СЕТ СН'!$F$5-'СЕТ СН'!$F$21</f>
        <v>3923.6648999100003</v>
      </c>
      <c r="H21" s="37">
        <f>SUMIFS(СВЦЭМ!$D$34:$D$777,СВЦЭМ!$A$34:$A$777,$A21,СВЦЭМ!$B$34:$B$777,H$11)+'СЕТ СН'!$F$11+СВЦЭМ!$D$10+'СЕТ СН'!$F$5-'СЕТ СН'!$F$21</f>
        <v>3873.5030598799999</v>
      </c>
      <c r="I21" s="37">
        <f>SUMIFS(СВЦЭМ!$D$34:$D$777,СВЦЭМ!$A$34:$A$777,$A21,СВЦЭМ!$B$34:$B$777,I$11)+'СЕТ СН'!$F$11+СВЦЭМ!$D$10+'СЕТ СН'!$F$5-'СЕТ СН'!$F$21</f>
        <v>3799.1318234800005</v>
      </c>
      <c r="J21" s="37">
        <f>SUMIFS(СВЦЭМ!$D$34:$D$777,СВЦЭМ!$A$34:$A$777,$A21,СВЦЭМ!$B$34:$B$777,J$11)+'СЕТ СН'!$F$11+СВЦЭМ!$D$10+'СЕТ СН'!$F$5-'СЕТ СН'!$F$21</f>
        <v>3740.5944136000003</v>
      </c>
      <c r="K21" s="37">
        <f>SUMIFS(СВЦЭМ!$D$34:$D$777,СВЦЭМ!$A$34:$A$777,$A21,СВЦЭМ!$B$34:$B$777,K$11)+'СЕТ СН'!$F$11+СВЦЭМ!$D$10+'СЕТ СН'!$F$5-'СЕТ СН'!$F$21</f>
        <v>3661.3078484399998</v>
      </c>
      <c r="L21" s="37">
        <f>SUMIFS(СВЦЭМ!$D$34:$D$777,СВЦЭМ!$A$34:$A$777,$A21,СВЦЭМ!$B$34:$B$777,L$11)+'СЕТ СН'!$F$11+СВЦЭМ!$D$10+'СЕТ СН'!$F$5-'СЕТ СН'!$F$21</f>
        <v>3583.3117938199998</v>
      </c>
      <c r="M21" s="37">
        <f>SUMIFS(СВЦЭМ!$D$34:$D$777,СВЦЭМ!$A$34:$A$777,$A21,СВЦЭМ!$B$34:$B$777,M$11)+'СЕТ СН'!$F$11+СВЦЭМ!$D$10+'СЕТ СН'!$F$5-'СЕТ СН'!$F$21</f>
        <v>3574.1006772900005</v>
      </c>
      <c r="N21" s="37">
        <f>SUMIFS(СВЦЭМ!$D$34:$D$777,СВЦЭМ!$A$34:$A$777,$A21,СВЦЭМ!$B$34:$B$777,N$11)+'СЕТ СН'!$F$11+СВЦЭМ!$D$10+'СЕТ СН'!$F$5-'СЕТ СН'!$F$21</f>
        <v>3582.4784348899998</v>
      </c>
      <c r="O21" s="37">
        <f>SUMIFS(СВЦЭМ!$D$34:$D$777,СВЦЭМ!$A$34:$A$777,$A21,СВЦЭМ!$B$34:$B$777,O$11)+'СЕТ СН'!$F$11+СВЦЭМ!$D$10+'СЕТ СН'!$F$5-'СЕТ СН'!$F$21</f>
        <v>3585.7518497300002</v>
      </c>
      <c r="P21" s="37">
        <f>SUMIFS(СВЦЭМ!$D$34:$D$777,СВЦЭМ!$A$34:$A$777,$A21,СВЦЭМ!$B$34:$B$777,P$11)+'СЕТ СН'!$F$11+СВЦЭМ!$D$10+'СЕТ СН'!$F$5-'СЕТ СН'!$F$21</f>
        <v>3597.1650381200002</v>
      </c>
      <c r="Q21" s="37">
        <f>SUMIFS(СВЦЭМ!$D$34:$D$777,СВЦЭМ!$A$34:$A$777,$A21,СВЦЭМ!$B$34:$B$777,Q$11)+'СЕТ СН'!$F$11+СВЦЭМ!$D$10+'СЕТ СН'!$F$5-'СЕТ СН'!$F$21</f>
        <v>3603.4710101400001</v>
      </c>
      <c r="R21" s="37">
        <f>SUMIFS(СВЦЭМ!$D$34:$D$777,СВЦЭМ!$A$34:$A$777,$A21,СВЦЭМ!$B$34:$B$777,R$11)+'СЕТ СН'!$F$11+СВЦЭМ!$D$10+'СЕТ СН'!$F$5-'СЕТ СН'!$F$21</f>
        <v>3603.0006862400001</v>
      </c>
      <c r="S21" s="37">
        <f>SUMIFS(СВЦЭМ!$D$34:$D$777,СВЦЭМ!$A$34:$A$777,$A21,СВЦЭМ!$B$34:$B$777,S$11)+'СЕТ СН'!$F$11+СВЦЭМ!$D$10+'СЕТ СН'!$F$5-'СЕТ СН'!$F$21</f>
        <v>3577.5491935100004</v>
      </c>
      <c r="T21" s="37">
        <f>SUMIFS(СВЦЭМ!$D$34:$D$777,СВЦЭМ!$A$34:$A$777,$A21,СВЦЭМ!$B$34:$B$777,T$11)+'СЕТ СН'!$F$11+СВЦЭМ!$D$10+'СЕТ СН'!$F$5-'СЕТ СН'!$F$21</f>
        <v>3541.6228955000001</v>
      </c>
      <c r="U21" s="37">
        <f>SUMIFS(СВЦЭМ!$D$34:$D$777,СВЦЭМ!$A$34:$A$777,$A21,СВЦЭМ!$B$34:$B$777,U$11)+'СЕТ СН'!$F$11+СВЦЭМ!$D$10+'СЕТ СН'!$F$5-'СЕТ СН'!$F$21</f>
        <v>3544.1866743900005</v>
      </c>
      <c r="V21" s="37">
        <f>SUMIFS(СВЦЭМ!$D$34:$D$777,СВЦЭМ!$A$34:$A$777,$A21,СВЦЭМ!$B$34:$B$777,V$11)+'СЕТ СН'!$F$11+СВЦЭМ!$D$10+'СЕТ СН'!$F$5-'СЕТ СН'!$F$21</f>
        <v>3552.6719268800002</v>
      </c>
      <c r="W21" s="37">
        <f>SUMIFS(СВЦЭМ!$D$34:$D$777,СВЦЭМ!$A$34:$A$777,$A21,СВЦЭМ!$B$34:$B$777,W$11)+'СЕТ СН'!$F$11+СВЦЭМ!$D$10+'СЕТ СН'!$F$5-'СЕТ СН'!$F$21</f>
        <v>3603.8739083900005</v>
      </c>
      <c r="X21" s="37">
        <f>SUMIFS(СВЦЭМ!$D$34:$D$777,СВЦЭМ!$A$34:$A$777,$A21,СВЦЭМ!$B$34:$B$777,X$11)+'СЕТ СН'!$F$11+СВЦЭМ!$D$10+'СЕТ СН'!$F$5-'СЕТ СН'!$F$21</f>
        <v>3688.9269418099998</v>
      </c>
      <c r="Y21" s="37">
        <f>SUMIFS(СВЦЭМ!$D$34:$D$777,СВЦЭМ!$A$34:$A$777,$A21,СВЦЭМ!$B$34:$B$777,Y$11)+'СЕТ СН'!$F$11+СВЦЭМ!$D$10+'СЕТ СН'!$F$5-'СЕТ СН'!$F$21</f>
        <v>3767.3920079000004</v>
      </c>
    </row>
    <row r="22" spans="1:25" ht="15.75" x14ac:dyDescent="0.2">
      <c r="A22" s="36">
        <f t="shared" si="0"/>
        <v>43111</v>
      </c>
      <c r="B22" s="37">
        <f>SUMIFS(СВЦЭМ!$D$34:$D$777,СВЦЭМ!$A$34:$A$777,$A22,СВЦЭМ!$B$34:$B$777,B$11)+'СЕТ СН'!$F$11+СВЦЭМ!$D$10+'СЕТ СН'!$F$5-'СЕТ СН'!$F$21</f>
        <v>3855.9684303500003</v>
      </c>
      <c r="C22" s="37">
        <f>SUMIFS(СВЦЭМ!$D$34:$D$777,СВЦЭМ!$A$34:$A$777,$A22,СВЦЭМ!$B$34:$B$777,C$11)+'СЕТ СН'!$F$11+СВЦЭМ!$D$10+'СЕТ СН'!$F$5-'СЕТ СН'!$F$21</f>
        <v>3903.9174631000001</v>
      </c>
      <c r="D22" s="37">
        <f>SUMIFS(СВЦЭМ!$D$34:$D$777,СВЦЭМ!$A$34:$A$777,$A22,СВЦЭМ!$B$34:$B$777,D$11)+'СЕТ СН'!$F$11+СВЦЭМ!$D$10+'СЕТ СН'!$F$5-'СЕТ СН'!$F$21</f>
        <v>3944.9481143199996</v>
      </c>
      <c r="E22" s="37">
        <f>SUMIFS(СВЦЭМ!$D$34:$D$777,СВЦЭМ!$A$34:$A$777,$A22,СВЦЭМ!$B$34:$B$777,E$11)+'СЕТ СН'!$F$11+СВЦЭМ!$D$10+'СЕТ СН'!$F$5-'СЕТ СН'!$F$21</f>
        <v>3944.9814568300003</v>
      </c>
      <c r="F22" s="37">
        <f>SUMIFS(СВЦЭМ!$D$34:$D$777,СВЦЭМ!$A$34:$A$777,$A22,СВЦЭМ!$B$34:$B$777,F$11)+'СЕТ СН'!$F$11+СВЦЭМ!$D$10+'СЕТ СН'!$F$5-'СЕТ СН'!$F$21</f>
        <v>3944.93040505</v>
      </c>
      <c r="G22" s="37">
        <f>SUMIFS(СВЦЭМ!$D$34:$D$777,СВЦЭМ!$A$34:$A$777,$A22,СВЦЭМ!$B$34:$B$777,G$11)+'СЕТ СН'!$F$11+СВЦЭМ!$D$10+'СЕТ СН'!$F$5-'СЕТ СН'!$F$21</f>
        <v>3938.3454489300007</v>
      </c>
      <c r="H22" s="37">
        <f>SUMIFS(СВЦЭМ!$D$34:$D$777,СВЦЭМ!$A$34:$A$777,$A22,СВЦЭМ!$B$34:$B$777,H$11)+'СЕТ СН'!$F$11+СВЦЭМ!$D$10+'СЕТ СН'!$F$5-'СЕТ СН'!$F$21</f>
        <v>3882.8354305100006</v>
      </c>
      <c r="I22" s="37">
        <f>SUMIFS(СВЦЭМ!$D$34:$D$777,СВЦЭМ!$A$34:$A$777,$A22,СВЦЭМ!$B$34:$B$777,I$11)+'СЕТ СН'!$F$11+СВЦЭМ!$D$10+'СЕТ СН'!$F$5-'СЕТ СН'!$F$21</f>
        <v>3798.8737658200002</v>
      </c>
      <c r="J22" s="37">
        <f>SUMIFS(СВЦЭМ!$D$34:$D$777,СВЦЭМ!$A$34:$A$777,$A22,СВЦЭМ!$B$34:$B$777,J$11)+'СЕТ СН'!$F$11+СВЦЭМ!$D$10+'СЕТ СН'!$F$5-'СЕТ СН'!$F$21</f>
        <v>3743.4419174700001</v>
      </c>
      <c r="K22" s="37">
        <f>SUMIFS(СВЦЭМ!$D$34:$D$777,СВЦЭМ!$A$34:$A$777,$A22,СВЦЭМ!$B$34:$B$777,K$11)+'СЕТ СН'!$F$11+СВЦЭМ!$D$10+'СЕТ СН'!$F$5-'СЕТ СН'!$F$21</f>
        <v>3663.4036065300002</v>
      </c>
      <c r="L22" s="37">
        <f>SUMIFS(СВЦЭМ!$D$34:$D$777,СВЦЭМ!$A$34:$A$777,$A22,СВЦЭМ!$B$34:$B$777,L$11)+'СЕТ СН'!$F$11+СВЦЭМ!$D$10+'СЕТ СН'!$F$5-'СЕТ СН'!$F$21</f>
        <v>3576.9714106300003</v>
      </c>
      <c r="M22" s="37">
        <f>SUMIFS(СВЦЭМ!$D$34:$D$777,СВЦЭМ!$A$34:$A$777,$A22,СВЦЭМ!$B$34:$B$777,M$11)+'СЕТ СН'!$F$11+СВЦЭМ!$D$10+'СЕТ СН'!$F$5-'СЕТ СН'!$F$21</f>
        <v>3566.7184639399998</v>
      </c>
      <c r="N22" s="37">
        <f>SUMIFS(СВЦЭМ!$D$34:$D$777,СВЦЭМ!$A$34:$A$777,$A22,СВЦЭМ!$B$34:$B$777,N$11)+'СЕТ СН'!$F$11+СВЦЭМ!$D$10+'СЕТ СН'!$F$5-'СЕТ СН'!$F$21</f>
        <v>3578.5695081600002</v>
      </c>
      <c r="O22" s="37">
        <f>SUMIFS(СВЦЭМ!$D$34:$D$777,СВЦЭМ!$A$34:$A$777,$A22,СВЦЭМ!$B$34:$B$777,O$11)+'СЕТ СН'!$F$11+СВЦЭМ!$D$10+'СЕТ СН'!$F$5-'СЕТ СН'!$F$21</f>
        <v>3595.8443393700004</v>
      </c>
      <c r="P22" s="37">
        <f>SUMIFS(СВЦЭМ!$D$34:$D$777,СВЦЭМ!$A$34:$A$777,$A22,СВЦЭМ!$B$34:$B$777,P$11)+'СЕТ СН'!$F$11+СВЦЭМ!$D$10+'СЕТ СН'!$F$5-'СЕТ СН'!$F$21</f>
        <v>3606.8055365599998</v>
      </c>
      <c r="Q22" s="37">
        <f>SUMIFS(СВЦЭМ!$D$34:$D$777,СВЦЭМ!$A$34:$A$777,$A22,СВЦЭМ!$B$34:$B$777,Q$11)+'СЕТ СН'!$F$11+СВЦЭМ!$D$10+'СЕТ СН'!$F$5-'СЕТ СН'!$F$21</f>
        <v>3614.3412998400004</v>
      </c>
      <c r="R22" s="37">
        <f>SUMIFS(СВЦЭМ!$D$34:$D$777,СВЦЭМ!$A$34:$A$777,$A22,СВЦЭМ!$B$34:$B$777,R$11)+'СЕТ СН'!$F$11+СВЦЭМ!$D$10+'СЕТ СН'!$F$5-'СЕТ СН'!$F$21</f>
        <v>3612.1410406800001</v>
      </c>
      <c r="S22" s="37">
        <f>SUMIFS(СВЦЭМ!$D$34:$D$777,СВЦЭМ!$A$34:$A$777,$A22,СВЦЭМ!$B$34:$B$777,S$11)+'СЕТ СН'!$F$11+СВЦЭМ!$D$10+'СЕТ СН'!$F$5-'СЕТ СН'!$F$21</f>
        <v>3589.9911476100001</v>
      </c>
      <c r="T22" s="37">
        <f>SUMIFS(СВЦЭМ!$D$34:$D$777,СВЦЭМ!$A$34:$A$777,$A22,СВЦЭМ!$B$34:$B$777,T$11)+'СЕТ СН'!$F$11+СВЦЭМ!$D$10+'СЕТ СН'!$F$5-'СЕТ СН'!$F$21</f>
        <v>3566.4271802899998</v>
      </c>
      <c r="U22" s="37">
        <f>SUMIFS(СВЦЭМ!$D$34:$D$777,СВЦЭМ!$A$34:$A$777,$A22,СВЦЭМ!$B$34:$B$777,U$11)+'СЕТ СН'!$F$11+СВЦЭМ!$D$10+'СЕТ СН'!$F$5-'СЕТ СН'!$F$21</f>
        <v>3565.1282456399999</v>
      </c>
      <c r="V22" s="37">
        <f>SUMIFS(СВЦЭМ!$D$34:$D$777,СВЦЭМ!$A$34:$A$777,$A22,СВЦЭМ!$B$34:$B$777,V$11)+'СЕТ СН'!$F$11+СВЦЭМ!$D$10+'СЕТ СН'!$F$5-'СЕТ СН'!$F$21</f>
        <v>3576.5687314000002</v>
      </c>
      <c r="W22" s="37">
        <f>SUMIFS(СВЦЭМ!$D$34:$D$777,СВЦЭМ!$A$34:$A$777,$A22,СВЦЭМ!$B$34:$B$777,W$11)+'СЕТ СН'!$F$11+СВЦЭМ!$D$10+'СЕТ СН'!$F$5-'СЕТ СН'!$F$21</f>
        <v>3640.1944217499999</v>
      </c>
      <c r="X22" s="37">
        <f>SUMIFS(СВЦЭМ!$D$34:$D$777,СВЦЭМ!$A$34:$A$777,$A22,СВЦЭМ!$B$34:$B$777,X$11)+'СЕТ СН'!$F$11+СВЦЭМ!$D$10+'СЕТ СН'!$F$5-'СЕТ СН'!$F$21</f>
        <v>3731.4829155900002</v>
      </c>
      <c r="Y22" s="37">
        <f>SUMIFS(СВЦЭМ!$D$34:$D$777,СВЦЭМ!$A$34:$A$777,$A22,СВЦЭМ!$B$34:$B$777,Y$11)+'СЕТ СН'!$F$11+СВЦЭМ!$D$10+'СЕТ СН'!$F$5-'СЕТ СН'!$F$21</f>
        <v>3820.4125220400006</v>
      </c>
    </row>
    <row r="23" spans="1:25" ht="15.75" x14ac:dyDescent="0.2">
      <c r="A23" s="36">
        <f t="shared" si="0"/>
        <v>43112</v>
      </c>
      <c r="B23" s="37">
        <f>SUMIFS(СВЦЭМ!$D$34:$D$777,СВЦЭМ!$A$34:$A$777,$A23,СВЦЭМ!$B$34:$B$777,B$11)+'СЕТ СН'!$F$11+СВЦЭМ!$D$10+'СЕТ СН'!$F$5-'СЕТ СН'!$F$21</f>
        <v>3845.7537130200003</v>
      </c>
      <c r="C23" s="37">
        <f>SUMIFS(СВЦЭМ!$D$34:$D$777,СВЦЭМ!$A$34:$A$777,$A23,СВЦЭМ!$B$34:$B$777,C$11)+'СЕТ СН'!$F$11+СВЦЭМ!$D$10+'СЕТ СН'!$F$5-'СЕТ СН'!$F$21</f>
        <v>3844.1208269700005</v>
      </c>
      <c r="D23" s="37">
        <f>SUMIFS(СВЦЭМ!$D$34:$D$777,СВЦЭМ!$A$34:$A$777,$A23,СВЦЭМ!$B$34:$B$777,D$11)+'СЕТ СН'!$F$11+СВЦЭМ!$D$10+'СЕТ СН'!$F$5-'СЕТ СН'!$F$21</f>
        <v>3884.4973544299996</v>
      </c>
      <c r="E23" s="37">
        <f>SUMIFS(СВЦЭМ!$D$34:$D$777,СВЦЭМ!$A$34:$A$777,$A23,СВЦЭМ!$B$34:$B$777,E$11)+'СЕТ СН'!$F$11+СВЦЭМ!$D$10+'СЕТ СН'!$F$5-'СЕТ СН'!$F$21</f>
        <v>3902.1592768899995</v>
      </c>
      <c r="F23" s="37">
        <f>SUMIFS(СВЦЭМ!$D$34:$D$777,СВЦЭМ!$A$34:$A$777,$A23,СВЦЭМ!$B$34:$B$777,F$11)+'СЕТ СН'!$F$11+СВЦЭМ!$D$10+'СЕТ СН'!$F$5-'СЕТ СН'!$F$21</f>
        <v>3892.5725231000001</v>
      </c>
      <c r="G23" s="37">
        <f>SUMIFS(СВЦЭМ!$D$34:$D$777,СВЦЭМ!$A$34:$A$777,$A23,СВЦЭМ!$B$34:$B$777,G$11)+'СЕТ СН'!$F$11+СВЦЭМ!$D$10+'СЕТ СН'!$F$5-'СЕТ СН'!$F$21</f>
        <v>3873.16319488</v>
      </c>
      <c r="H23" s="37">
        <f>SUMIFS(СВЦЭМ!$D$34:$D$777,СВЦЭМ!$A$34:$A$777,$A23,СВЦЭМ!$B$34:$B$777,H$11)+'СЕТ СН'!$F$11+СВЦЭМ!$D$10+'СЕТ СН'!$F$5-'СЕТ СН'!$F$21</f>
        <v>3842.8944383599996</v>
      </c>
      <c r="I23" s="37">
        <f>SUMIFS(СВЦЭМ!$D$34:$D$777,СВЦЭМ!$A$34:$A$777,$A23,СВЦЭМ!$B$34:$B$777,I$11)+'СЕТ СН'!$F$11+СВЦЭМ!$D$10+'СЕТ СН'!$F$5-'СЕТ СН'!$F$21</f>
        <v>3786.3510576100002</v>
      </c>
      <c r="J23" s="37">
        <f>SUMIFS(СВЦЭМ!$D$34:$D$777,СВЦЭМ!$A$34:$A$777,$A23,СВЦЭМ!$B$34:$B$777,J$11)+'СЕТ СН'!$F$11+СВЦЭМ!$D$10+'СЕТ СН'!$F$5-'СЕТ СН'!$F$21</f>
        <v>3727.6615422</v>
      </c>
      <c r="K23" s="37">
        <f>SUMIFS(СВЦЭМ!$D$34:$D$777,СВЦЭМ!$A$34:$A$777,$A23,СВЦЭМ!$B$34:$B$777,K$11)+'СЕТ СН'!$F$11+СВЦЭМ!$D$10+'СЕТ СН'!$F$5-'СЕТ СН'!$F$21</f>
        <v>3656.82887291</v>
      </c>
      <c r="L23" s="37">
        <f>SUMIFS(СВЦЭМ!$D$34:$D$777,СВЦЭМ!$A$34:$A$777,$A23,СВЦЭМ!$B$34:$B$777,L$11)+'СЕТ СН'!$F$11+СВЦЭМ!$D$10+'СЕТ СН'!$F$5-'СЕТ СН'!$F$21</f>
        <v>3585.9525173099996</v>
      </c>
      <c r="M23" s="37">
        <f>SUMIFS(СВЦЭМ!$D$34:$D$777,СВЦЭМ!$A$34:$A$777,$A23,СВЦЭМ!$B$34:$B$777,M$11)+'СЕТ СН'!$F$11+СВЦЭМ!$D$10+'СЕТ СН'!$F$5-'СЕТ СН'!$F$21</f>
        <v>3573.1654463199998</v>
      </c>
      <c r="N23" s="37">
        <f>SUMIFS(СВЦЭМ!$D$34:$D$777,СВЦЭМ!$A$34:$A$777,$A23,СВЦЭМ!$B$34:$B$777,N$11)+'СЕТ СН'!$F$11+СВЦЭМ!$D$10+'СЕТ СН'!$F$5-'СЕТ СН'!$F$21</f>
        <v>3585.6723028900001</v>
      </c>
      <c r="O23" s="37">
        <f>SUMIFS(СВЦЭМ!$D$34:$D$777,СВЦЭМ!$A$34:$A$777,$A23,СВЦЭМ!$B$34:$B$777,O$11)+'СЕТ СН'!$F$11+СВЦЭМ!$D$10+'СЕТ СН'!$F$5-'СЕТ СН'!$F$21</f>
        <v>3592.6560751800002</v>
      </c>
      <c r="P23" s="37">
        <f>SUMIFS(СВЦЭМ!$D$34:$D$777,СВЦЭМ!$A$34:$A$777,$A23,СВЦЭМ!$B$34:$B$777,P$11)+'СЕТ СН'!$F$11+СВЦЭМ!$D$10+'СЕТ СН'!$F$5-'СЕТ СН'!$F$21</f>
        <v>3609.68656805</v>
      </c>
      <c r="Q23" s="37">
        <f>SUMIFS(СВЦЭМ!$D$34:$D$777,СВЦЭМ!$A$34:$A$777,$A23,СВЦЭМ!$B$34:$B$777,Q$11)+'СЕТ СН'!$F$11+СВЦЭМ!$D$10+'СЕТ СН'!$F$5-'СЕТ СН'!$F$21</f>
        <v>3616.23725358</v>
      </c>
      <c r="R23" s="37">
        <f>SUMIFS(СВЦЭМ!$D$34:$D$777,СВЦЭМ!$A$34:$A$777,$A23,СВЦЭМ!$B$34:$B$777,R$11)+'СЕТ СН'!$F$11+СВЦЭМ!$D$10+'СЕТ СН'!$F$5-'СЕТ СН'!$F$21</f>
        <v>3617.9728770000006</v>
      </c>
      <c r="S23" s="37">
        <f>SUMIFS(СВЦЭМ!$D$34:$D$777,СВЦЭМ!$A$34:$A$777,$A23,СВЦЭМ!$B$34:$B$777,S$11)+'СЕТ СН'!$F$11+СВЦЭМ!$D$10+'СЕТ СН'!$F$5-'СЕТ СН'!$F$21</f>
        <v>3591.5442299800002</v>
      </c>
      <c r="T23" s="37">
        <f>SUMIFS(СВЦЭМ!$D$34:$D$777,СВЦЭМ!$A$34:$A$777,$A23,СВЦЭМ!$B$34:$B$777,T$11)+'СЕТ СН'!$F$11+СВЦЭМ!$D$10+'СЕТ СН'!$F$5-'СЕТ СН'!$F$21</f>
        <v>3560.6813477800001</v>
      </c>
      <c r="U23" s="37">
        <f>SUMIFS(СВЦЭМ!$D$34:$D$777,СВЦЭМ!$A$34:$A$777,$A23,СВЦЭМ!$B$34:$B$777,U$11)+'СЕТ СН'!$F$11+СВЦЭМ!$D$10+'СЕТ СН'!$F$5-'СЕТ СН'!$F$21</f>
        <v>3562.7635676300001</v>
      </c>
      <c r="V23" s="37">
        <f>SUMIFS(СВЦЭМ!$D$34:$D$777,СВЦЭМ!$A$34:$A$777,$A23,СВЦЭМ!$B$34:$B$777,V$11)+'СЕТ СН'!$F$11+СВЦЭМ!$D$10+'СЕТ СН'!$F$5-'СЕТ СН'!$F$21</f>
        <v>3571.1872434100001</v>
      </c>
      <c r="W23" s="37">
        <f>SUMIFS(СВЦЭМ!$D$34:$D$777,СВЦЭМ!$A$34:$A$777,$A23,СВЦЭМ!$B$34:$B$777,W$11)+'СЕТ СН'!$F$11+СВЦЭМ!$D$10+'СЕТ СН'!$F$5-'СЕТ СН'!$F$21</f>
        <v>3625.6443763600005</v>
      </c>
      <c r="X23" s="37">
        <f>SUMIFS(СВЦЭМ!$D$34:$D$777,СВЦЭМ!$A$34:$A$777,$A23,СВЦЭМ!$B$34:$B$777,X$11)+'СЕТ СН'!$F$11+СВЦЭМ!$D$10+'СЕТ СН'!$F$5-'СЕТ СН'!$F$21</f>
        <v>3714.9187974000001</v>
      </c>
      <c r="Y23" s="37">
        <f>SUMIFS(СВЦЭМ!$D$34:$D$777,СВЦЭМ!$A$34:$A$777,$A23,СВЦЭМ!$B$34:$B$777,Y$11)+'СЕТ СН'!$F$11+СВЦЭМ!$D$10+'СЕТ СН'!$F$5-'СЕТ СН'!$F$21</f>
        <v>3798.9842841600007</v>
      </c>
    </row>
    <row r="24" spans="1:25" ht="15.75" x14ac:dyDescent="0.2">
      <c r="A24" s="36">
        <f t="shared" si="0"/>
        <v>43113</v>
      </c>
      <c r="B24" s="37">
        <f>SUMIFS(СВЦЭМ!$D$34:$D$777,СВЦЭМ!$A$34:$A$777,$A24,СВЦЭМ!$B$34:$B$777,B$11)+'СЕТ СН'!$F$11+СВЦЭМ!$D$10+'СЕТ СН'!$F$5-'СЕТ СН'!$F$21</f>
        <v>3826.9037295799994</v>
      </c>
      <c r="C24" s="37">
        <f>SUMIFS(СВЦЭМ!$D$34:$D$777,СВЦЭМ!$A$34:$A$777,$A24,СВЦЭМ!$B$34:$B$777,C$11)+'СЕТ СН'!$F$11+СВЦЭМ!$D$10+'СЕТ СН'!$F$5-'СЕТ СН'!$F$21</f>
        <v>3868.5471143300006</v>
      </c>
      <c r="D24" s="37">
        <f>SUMIFS(СВЦЭМ!$D$34:$D$777,СВЦЭМ!$A$34:$A$777,$A24,СВЦЭМ!$B$34:$B$777,D$11)+'СЕТ СН'!$F$11+СВЦЭМ!$D$10+'СЕТ СН'!$F$5-'СЕТ СН'!$F$21</f>
        <v>3909.8645133100003</v>
      </c>
      <c r="E24" s="37">
        <f>SUMIFS(СВЦЭМ!$D$34:$D$777,СВЦЭМ!$A$34:$A$777,$A24,СВЦЭМ!$B$34:$B$777,E$11)+'СЕТ СН'!$F$11+СВЦЭМ!$D$10+'СЕТ СН'!$F$5-'СЕТ СН'!$F$21</f>
        <v>3923.0026029000005</v>
      </c>
      <c r="F24" s="37">
        <f>SUMIFS(СВЦЭМ!$D$34:$D$777,СВЦЭМ!$A$34:$A$777,$A24,СВЦЭМ!$B$34:$B$777,F$11)+'СЕТ СН'!$F$11+СВЦЭМ!$D$10+'СЕТ СН'!$F$5-'СЕТ СН'!$F$21</f>
        <v>3921.3892763600002</v>
      </c>
      <c r="G24" s="37">
        <f>SUMIFS(СВЦЭМ!$D$34:$D$777,СВЦЭМ!$A$34:$A$777,$A24,СВЦЭМ!$B$34:$B$777,G$11)+'СЕТ СН'!$F$11+СВЦЭМ!$D$10+'СЕТ СН'!$F$5-'СЕТ СН'!$F$21</f>
        <v>3906.6591192700002</v>
      </c>
      <c r="H24" s="37">
        <f>SUMIFS(СВЦЭМ!$D$34:$D$777,СВЦЭМ!$A$34:$A$777,$A24,СВЦЭМ!$B$34:$B$777,H$11)+'СЕТ СН'!$F$11+СВЦЭМ!$D$10+'СЕТ СН'!$F$5-'СЕТ СН'!$F$21</f>
        <v>3892.26659625</v>
      </c>
      <c r="I24" s="37">
        <f>SUMIFS(СВЦЭМ!$D$34:$D$777,СВЦЭМ!$A$34:$A$777,$A24,СВЦЭМ!$B$34:$B$777,I$11)+'СЕТ СН'!$F$11+СВЦЭМ!$D$10+'СЕТ СН'!$F$5-'СЕТ СН'!$F$21</f>
        <v>3834.9236155000003</v>
      </c>
      <c r="J24" s="37">
        <f>SUMIFS(СВЦЭМ!$D$34:$D$777,СВЦЭМ!$A$34:$A$777,$A24,СВЦЭМ!$B$34:$B$777,J$11)+'СЕТ СН'!$F$11+СВЦЭМ!$D$10+'СЕТ СН'!$F$5-'СЕТ СН'!$F$21</f>
        <v>3793.4005062000001</v>
      </c>
      <c r="K24" s="37">
        <f>SUMIFS(СВЦЭМ!$D$34:$D$777,СВЦЭМ!$A$34:$A$777,$A24,СВЦЭМ!$B$34:$B$777,K$11)+'СЕТ СН'!$F$11+СВЦЭМ!$D$10+'СЕТ СН'!$F$5-'СЕТ СН'!$F$21</f>
        <v>3702.5429337600003</v>
      </c>
      <c r="L24" s="37">
        <f>SUMIFS(СВЦЭМ!$D$34:$D$777,СВЦЭМ!$A$34:$A$777,$A24,СВЦЭМ!$B$34:$B$777,L$11)+'СЕТ СН'!$F$11+СВЦЭМ!$D$10+'СЕТ СН'!$F$5-'СЕТ СН'!$F$21</f>
        <v>3608.9663644500001</v>
      </c>
      <c r="M24" s="37">
        <f>SUMIFS(СВЦЭМ!$D$34:$D$777,СВЦЭМ!$A$34:$A$777,$A24,СВЦЭМ!$B$34:$B$777,M$11)+'СЕТ СН'!$F$11+СВЦЭМ!$D$10+'СЕТ СН'!$F$5-'СЕТ СН'!$F$21</f>
        <v>3588.2905966200001</v>
      </c>
      <c r="N24" s="37">
        <f>SUMIFS(СВЦЭМ!$D$34:$D$777,СВЦЭМ!$A$34:$A$777,$A24,СВЦЭМ!$B$34:$B$777,N$11)+'СЕТ СН'!$F$11+СВЦЭМ!$D$10+'СЕТ СН'!$F$5-'СЕТ СН'!$F$21</f>
        <v>3580.0648037599999</v>
      </c>
      <c r="O24" s="37">
        <f>SUMIFS(СВЦЭМ!$D$34:$D$777,СВЦЭМ!$A$34:$A$777,$A24,СВЦЭМ!$B$34:$B$777,O$11)+'СЕТ СН'!$F$11+СВЦЭМ!$D$10+'СЕТ СН'!$F$5-'СЕТ СН'!$F$21</f>
        <v>3589.5971505700004</v>
      </c>
      <c r="P24" s="37">
        <f>SUMIFS(СВЦЭМ!$D$34:$D$777,СВЦЭМ!$A$34:$A$777,$A24,СВЦЭМ!$B$34:$B$777,P$11)+'СЕТ СН'!$F$11+СВЦЭМ!$D$10+'СЕТ СН'!$F$5-'СЕТ СН'!$F$21</f>
        <v>3599.9073093800002</v>
      </c>
      <c r="Q24" s="37">
        <f>SUMIFS(СВЦЭМ!$D$34:$D$777,СВЦЭМ!$A$34:$A$777,$A24,СВЦЭМ!$B$34:$B$777,Q$11)+'СЕТ СН'!$F$11+СВЦЭМ!$D$10+'СЕТ СН'!$F$5-'СЕТ СН'!$F$21</f>
        <v>3602.62341728</v>
      </c>
      <c r="R24" s="37">
        <f>SUMIFS(СВЦЭМ!$D$34:$D$777,СВЦЭМ!$A$34:$A$777,$A24,СВЦЭМ!$B$34:$B$777,R$11)+'СЕТ СН'!$F$11+СВЦЭМ!$D$10+'СЕТ СН'!$F$5-'СЕТ СН'!$F$21</f>
        <v>3603.5191652300005</v>
      </c>
      <c r="S24" s="37">
        <f>SUMIFS(СВЦЭМ!$D$34:$D$777,СВЦЭМ!$A$34:$A$777,$A24,СВЦЭМ!$B$34:$B$777,S$11)+'СЕТ СН'!$F$11+СВЦЭМ!$D$10+'СЕТ СН'!$F$5-'СЕТ СН'!$F$21</f>
        <v>3582.4957369300005</v>
      </c>
      <c r="T24" s="37">
        <f>SUMIFS(СВЦЭМ!$D$34:$D$777,СВЦЭМ!$A$34:$A$777,$A24,СВЦЭМ!$B$34:$B$777,T$11)+'СЕТ СН'!$F$11+СВЦЭМ!$D$10+'СЕТ СН'!$F$5-'СЕТ СН'!$F$21</f>
        <v>3543.4538358900004</v>
      </c>
      <c r="U24" s="37">
        <f>SUMIFS(СВЦЭМ!$D$34:$D$777,СВЦЭМ!$A$34:$A$777,$A24,СВЦЭМ!$B$34:$B$777,U$11)+'СЕТ СН'!$F$11+СВЦЭМ!$D$10+'СЕТ СН'!$F$5-'СЕТ СН'!$F$21</f>
        <v>3541.0151820699998</v>
      </c>
      <c r="V24" s="37">
        <f>SUMIFS(СВЦЭМ!$D$34:$D$777,СВЦЭМ!$A$34:$A$777,$A24,СВЦЭМ!$B$34:$B$777,V$11)+'СЕТ СН'!$F$11+СВЦЭМ!$D$10+'СЕТ СН'!$F$5-'СЕТ СН'!$F$21</f>
        <v>3555.2690051000004</v>
      </c>
      <c r="W24" s="37">
        <f>SUMIFS(СВЦЭМ!$D$34:$D$777,СВЦЭМ!$A$34:$A$777,$A24,СВЦЭМ!$B$34:$B$777,W$11)+'СЕТ СН'!$F$11+СВЦЭМ!$D$10+'СЕТ СН'!$F$5-'СЕТ СН'!$F$21</f>
        <v>3610.1130641900004</v>
      </c>
      <c r="X24" s="37">
        <f>SUMIFS(СВЦЭМ!$D$34:$D$777,СВЦЭМ!$A$34:$A$777,$A24,СВЦЭМ!$B$34:$B$777,X$11)+'СЕТ СН'!$F$11+СВЦЭМ!$D$10+'СЕТ СН'!$F$5-'СЕТ СН'!$F$21</f>
        <v>3699.9398246799997</v>
      </c>
      <c r="Y24" s="37">
        <f>SUMIFS(СВЦЭМ!$D$34:$D$777,СВЦЭМ!$A$34:$A$777,$A24,СВЦЭМ!$B$34:$B$777,Y$11)+'СЕТ СН'!$F$11+СВЦЭМ!$D$10+'СЕТ СН'!$F$5-'СЕТ СН'!$F$21</f>
        <v>3782.89440616</v>
      </c>
    </row>
    <row r="25" spans="1:25" ht="15.75" x14ac:dyDescent="0.2">
      <c r="A25" s="36">
        <f t="shared" si="0"/>
        <v>43114</v>
      </c>
      <c r="B25" s="37">
        <f>SUMIFS(СВЦЭМ!$D$34:$D$777,СВЦЭМ!$A$34:$A$777,$A25,СВЦЭМ!$B$34:$B$777,B$11)+'СЕТ СН'!$F$11+СВЦЭМ!$D$10+'СЕТ СН'!$F$5-'СЕТ СН'!$F$21</f>
        <v>3844.8747370700007</v>
      </c>
      <c r="C25" s="37">
        <f>SUMIFS(СВЦЭМ!$D$34:$D$777,СВЦЭМ!$A$34:$A$777,$A25,СВЦЭМ!$B$34:$B$777,C$11)+'СЕТ СН'!$F$11+СВЦЭМ!$D$10+'СЕТ СН'!$F$5-'СЕТ СН'!$F$21</f>
        <v>3884.2964180500007</v>
      </c>
      <c r="D25" s="37">
        <f>SUMIFS(СВЦЭМ!$D$34:$D$777,СВЦЭМ!$A$34:$A$777,$A25,СВЦЭМ!$B$34:$B$777,D$11)+'СЕТ СН'!$F$11+СВЦЭМ!$D$10+'СЕТ СН'!$F$5-'СЕТ СН'!$F$21</f>
        <v>3923.0587371900006</v>
      </c>
      <c r="E25" s="37">
        <f>SUMIFS(СВЦЭМ!$D$34:$D$777,СВЦЭМ!$A$34:$A$777,$A25,СВЦЭМ!$B$34:$B$777,E$11)+'СЕТ СН'!$F$11+СВЦЭМ!$D$10+'СЕТ СН'!$F$5-'СЕТ СН'!$F$21</f>
        <v>3935.9080727099995</v>
      </c>
      <c r="F25" s="37">
        <f>SUMIFS(СВЦЭМ!$D$34:$D$777,СВЦЭМ!$A$34:$A$777,$A25,СВЦЭМ!$B$34:$B$777,F$11)+'СЕТ СН'!$F$11+СВЦЭМ!$D$10+'СЕТ СН'!$F$5-'СЕТ СН'!$F$21</f>
        <v>3935.68246813</v>
      </c>
      <c r="G25" s="37">
        <f>SUMIFS(СВЦЭМ!$D$34:$D$777,СВЦЭМ!$A$34:$A$777,$A25,СВЦЭМ!$B$34:$B$777,G$11)+'СЕТ СН'!$F$11+СВЦЭМ!$D$10+'СЕТ СН'!$F$5-'СЕТ СН'!$F$21</f>
        <v>3925.9748655900007</v>
      </c>
      <c r="H25" s="37">
        <f>SUMIFS(СВЦЭМ!$D$34:$D$777,СВЦЭМ!$A$34:$A$777,$A25,СВЦЭМ!$B$34:$B$777,H$11)+'СЕТ СН'!$F$11+СВЦЭМ!$D$10+'СЕТ СН'!$F$5-'СЕТ СН'!$F$21</f>
        <v>3918.7393110300004</v>
      </c>
      <c r="I25" s="37">
        <f>SUMIFS(СВЦЭМ!$D$34:$D$777,СВЦЭМ!$A$34:$A$777,$A25,СВЦЭМ!$B$34:$B$777,I$11)+'СЕТ СН'!$F$11+СВЦЭМ!$D$10+'СЕТ СН'!$F$5-'СЕТ СН'!$F$21</f>
        <v>3875.2828018200003</v>
      </c>
      <c r="J25" s="37">
        <f>SUMIFS(СВЦЭМ!$D$34:$D$777,СВЦЭМ!$A$34:$A$777,$A25,СВЦЭМ!$B$34:$B$777,J$11)+'СЕТ СН'!$F$11+СВЦЭМ!$D$10+'СЕТ СН'!$F$5-'СЕТ СН'!$F$21</f>
        <v>3806.5141969000001</v>
      </c>
      <c r="K25" s="37">
        <f>SUMIFS(СВЦЭМ!$D$34:$D$777,СВЦЭМ!$A$34:$A$777,$A25,СВЦЭМ!$B$34:$B$777,K$11)+'СЕТ СН'!$F$11+СВЦЭМ!$D$10+'СЕТ СН'!$F$5-'СЕТ СН'!$F$21</f>
        <v>3701.5641561500001</v>
      </c>
      <c r="L25" s="37">
        <f>SUMIFS(СВЦЭМ!$D$34:$D$777,СВЦЭМ!$A$34:$A$777,$A25,СВЦЭМ!$B$34:$B$777,L$11)+'СЕТ СН'!$F$11+СВЦЭМ!$D$10+'СЕТ СН'!$F$5-'СЕТ СН'!$F$21</f>
        <v>3592.0235368999997</v>
      </c>
      <c r="M25" s="37">
        <f>SUMIFS(СВЦЭМ!$D$34:$D$777,СВЦЭМ!$A$34:$A$777,$A25,СВЦЭМ!$B$34:$B$777,M$11)+'СЕТ СН'!$F$11+СВЦЭМ!$D$10+'СЕТ СН'!$F$5-'СЕТ СН'!$F$21</f>
        <v>3579.8491942200003</v>
      </c>
      <c r="N25" s="37">
        <f>SUMIFS(СВЦЭМ!$D$34:$D$777,СВЦЭМ!$A$34:$A$777,$A25,СВЦЭМ!$B$34:$B$777,N$11)+'СЕТ СН'!$F$11+СВЦЭМ!$D$10+'СЕТ СН'!$F$5-'СЕТ СН'!$F$21</f>
        <v>3589.9083396600004</v>
      </c>
      <c r="O25" s="37">
        <f>SUMIFS(СВЦЭМ!$D$34:$D$777,СВЦЭМ!$A$34:$A$777,$A25,СВЦЭМ!$B$34:$B$777,O$11)+'СЕТ СН'!$F$11+СВЦЭМ!$D$10+'СЕТ СН'!$F$5-'СЕТ СН'!$F$21</f>
        <v>3595.6460034699999</v>
      </c>
      <c r="P25" s="37">
        <f>SUMIFS(СВЦЭМ!$D$34:$D$777,СВЦЭМ!$A$34:$A$777,$A25,СВЦЭМ!$B$34:$B$777,P$11)+'СЕТ СН'!$F$11+СВЦЭМ!$D$10+'СЕТ СН'!$F$5-'СЕТ СН'!$F$21</f>
        <v>3602.9192876800003</v>
      </c>
      <c r="Q25" s="37">
        <f>SUMIFS(СВЦЭМ!$D$34:$D$777,СВЦЭМ!$A$34:$A$777,$A25,СВЦЭМ!$B$34:$B$777,Q$11)+'СЕТ СН'!$F$11+СВЦЭМ!$D$10+'СЕТ СН'!$F$5-'СЕТ СН'!$F$21</f>
        <v>3606.3884751199998</v>
      </c>
      <c r="R25" s="37">
        <f>SUMIFS(СВЦЭМ!$D$34:$D$777,СВЦЭМ!$A$34:$A$777,$A25,СВЦЭМ!$B$34:$B$777,R$11)+'СЕТ СН'!$F$11+СВЦЭМ!$D$10+'СЕТ СН'!$F$5-'СЕТ СН'!$F$21</f>
        <v>3609.32572906</v>
      </c>
      <c r="S25" s="37">
        <f>SUMIFS(СВЦЭМ!$D$34:$D$777,СВЦЭМ!$A$34:$A$777,$A25,СВЦЭМ!$B$34:$B$777,S$11)+'СЕТ СН'!$F$11+СВЦЭМ!$D$10+'СЕТ СН'!$F$5-'СЕТ СН'!$F$21</f>
        <v>3578.6034509100004</v>
      </c>
      <c r="T25" s="37">
        <f>SUMIFS(СВЦЭМ!$D$34:$D$777,СВЦЭМ!$A$34:$A$777,$A25,СВЦЭМ!$B$34:$B$777,T$11)+'СЕТ СН'!$F$11+СВЦЭМ!$D$10+'СЕТ СН'!$F$5-'СЕТ СН'!$F$21</f>
        <v>3539.9961886300002</v>
      </c>
      <c r="U25" s="37">
        <f>SUMIFS(СВЦЭМ!$D$34:$D$777,СВЦЭМ!$A$34:$A$777,$A25,СВЦЭМ!$B$34:$B$777,U$11)+'СЕТ СН'!$F$11+СВЦЭМ!$D$10+'СЕТ СН'!$F$5-'СЕТ СН'!$F$21</f>
        <v>3539.9121980499999</v>
      </c>
      <c r="V25" s="37">
        <f>SUMIFS(СВЦЭМ!$D$34:$D$777,СВЦЭМ!$A$34:$A$777,$A25,СВЦЭМ!$B$34:$B$777,V$11)+'СЕТ СН'!$F$11+СВЦЭМ!$D$10+'СЕТ СН'!$F$5-'СЕТ СН'!$F$21</f>
        <v>3555.1233143699997</v>
      </c>
      <c r="W25" s="37">
        <f>SUMIFS(СВЦЭМ!$D$34:$D$777,СВЦЭМ!$A$34:$A$777,$A25,СВЦЭМ!$B$34:$B$777,W$11)+'СЕТ СН'!$F$11+СВЦЭМ!$D$10+'СЕТ СН'!$F$5-'СЕТ СН'!$F$21</f>
        <v>3613.5839845300002</v>
      </c>
      <c r="X25" s="37">
        <f>SUMIFS(СВЦЭМ!$D$34:$D$777,СВЦЭМ!$A$34:$A$777,$A25,СВЦЭМ!$B$34:$B$777,X$11)+'СЕТ СН'!$F$11+СВЦЭМ!$D$10+'СЕТ СН'!$F$5-'СЕТ СН'!$F$21</f>
        <v>3688.8143097100005</v>
      </c>
      <c r="Y25" s="37">
        <f>SUMIFS(СВЦЭМ!$D$34:$D$777,СВЦЭМ!$A$34:$A$777,$A25,СВЦЭМ!$B$34:$B$777,Y$11)+'СЕТ СН'!$F$11+СВЦЭМ!$D$10+'СЕТ СН'!$F$5-'СЕТ СН'!$F$21</f>
        <v>3775.8911647</v>
      </c>
    </row>
    <row r="26" spans="1:25" ht="15.75" x14ac:dyDescent="0.2">
      <c r="A26" s="36">
        <f t="shared" si="0"/>
        <v>43115</v>
      </c>
      <c r="B26" s="37">
        <f>SUMIFS(СВЦЭМ!$D$34:$D$777,СВЦЭМ!$A$34:$A$777,$A26,СВЦЭМ!$B$34:$B$777,B$11)+'СЕТ СН'!$F$11+СВЦЭМ!$D$10+'СЕТ СН'!$F$5-'СЕТ СН'!$F$21</f>
        <v>3799.1223944799999</v>
      </c>
      <c r="C26" s="37">
        <f>SUMIFS(СВЦЭМ!$D$34:$D$777,СВЦЭМ!$A$34:$A$777,$A26,СВЦЭМ!$B$34:$B$777,C$11)+'СЕТ СН'!$F$11+СВЦЭМ!$D$10+'СЕТ СН'!$F$5-'СЕТ СН'!$F$21</f>
        <v>3840.9444649000002</v>
      </c>
      <c r="D26" s="37">
        <f>SUMIFS(СВЦЭМ!$D$34:$D$777,СВЦЭМ!$A$34:$A$777,$A26,СВЦЭМ!$B$34:$B$777,D$11)+'СЕТ СН'!$F$11+СВЦЭМ!$D$10+'СЕТ СН'!$F$5-'СЕТ СН'!$F$21</f>
        <v>3884.7442168399998</v>
      </c>
      <c r="E26" s="37">
        <f>SUMIFS(СВЦЭМ!$D$34:$D$777,СВЦЭМ!$A$34:$A$777,$A26,СВЦЭМ!$B$34:$B$777,E$11)+'СЕТ СН'!$F$11+СВЦЭМ!$D$10+'СЕТ СН'!$F$5-'СЕТ СН'!$F$21</f>
        <v>3904.86747023</v>
      </c>
      <c r="F26" s="37">
        <f>SUMIFS(СВЦЭМ!$D$34:$D$777,СВЦЭМ!$A$34:$A$777,$A26,СВЦЭМ!$B$34:$B$777,F$11)+'СЕТ СН'!$F$11+СВЦЭМ!$D$10+'СЕТ СН'!$F$5-'СЕТ СН'!$F$21</f>
        <v>3899.08401233</v>
      </c>
      <c r="G26" s="37">
        <f>SUMIFS(СВЦЭМ!$D$34:$D$777,СВЦЭМ!$A$34:$A$777,$A26,СВЦЭМ!$B$34:$B$777,G$11)+'СЕТ СН'!$F$11+СВЦЭМ!$D$10+'СЕТ СН'!$F$5-'СЕТ СН'!$F$21</f>
        <v>3879.3758958700005</v>
      </c>
      <c r="H26" s="37">
        <f>SUMIFS(СВЦЭМ!$D$34:$D$777,СВЦЭМ!$A$34:$A$777,$A26,СВЦЭМ!$B$34:$B$777,H$11)+'СЕТ СН'!$F$11+СВЦЭМ!$D$10+'СЕТ СН'!$F$5-'СЕТ СН'!$F$21</f>
        <v>3842.6355959100006</v>
      </c>
      <c r="I26" s="37">
        <f>SUMIFS(СВЦЭМ!$D$34:$D$777,СВЦЭМ!$A$34:$A$777,$A26,СВЦЭМ!$B$34:$B$777,I$11)+'СЕТ СН'!$F$11+СВЦЭМ!$D$10+'СЕТ СН'!$F$5-'СЕТ СН'!$F$21</f>
        <v>3784.9744200800001</v>
      </c>
      <c r="J26" s="37">
        <f>SUMIFS(СВЦЭМ!$D$34:$D$777,СВЦЭМ!$A$34:$A$777,$A26,СВЦЭМ!$B$34:$B$777,J$11)+'СЕТ СН'!$F$11+СВЦЭМ!$D$10+'СЕТ СН'!$F$5-'СЕТ СН'!$F$21</f>
        <v>3753.5490244500002</v>
      </c>
      <c r="K26" s="37">
        <f>SUMIFS(СВЦЭМ!$D$34:$D$777,СВЦЭМ!$A$34:$A$777,$A26,СВЦЭМ!$B$34:$B$777,K$11)+'СЕТ СН'!$F$11+СВЦЭМ!$D$10+'СЕТ СН'!$F$5-'СЕТ СН'!$F$21</f>
        <v>3677.0323680099996</v>
      </c>
      <c r="L26" s="37">
        <f>SUMIFS(СВЦЭМ!$D$34:$D$777,СВЦЭМ!$A$34:$A$777,$A26,СВЦЭМ!$B$34:$B$777,L$11)+'СЕТ СН'!$F$11+СВЦЭМ!$D$10+'СЕТ СН'!$F$5-'СЕТ СН'!$F$21</f>
        <v>3584.2318113000006</v>
      </c>
      <c r="M26" s="37">
        <f>SUMIFS(СВЦЭМ!$D$34:$D$777,СВЦЭМ!$A$34:$A$777,$A26,СВЦЭМ!$B$34:$B$777,M$11)+'СЕТ СН'!$F$11+СВЦЭМ!$D$10+'СЕТ СН'!$F$5-'СЕТ СН'!$F$21</f>
        <v>3568.8817843600004</v>
      </c>
      <c r="N26" s="37">
        <f>SUMIFS(СВЦЭМ!$D$34:$D$777,СВЦЭМ!$A$34:$A$777,$A26,СВЦЭМ!$B$34:$B$777,N$11)+'СЕТ СН'!$F$11+СВЦЭМ!$D$10+'СЕТ СН'!$F$5-'СЕТ СН'!$F$21</f>
        <v>3581.2826620800001</v>
      </c>
      <c r="O26" s="37">
        <f>SUMIFS(СВЦЭМ!$D$34:$D$777,СВЦЭМ!$A$34:$A$777,$A26,СВЦЭМ!$B$34:$B$777,O$11)+'СЕТ СН'!$F$11+СВЦЭМ!$D$10+'СЕТ СН'!$F$5-'СЕТ СН'!$F$21</f>
        <v>3582.4028035300003</v>
      </c>
      <c r="P26" s="37">
        <f>SUMIFS(СВЦЭМ!$D$34:$D$777,СВЦЭМ!$A$34:$A$777,$A26,СВЦЭМ!$B$34:$B$777,P$11)+'СЕТ СН'!$F$11+СВЦЭМ!$D$10+'СЕТ СН'!$F$5-'СЕТ СН'!$F$21</f>
        <v>3582.3641558599998</v>
      </c>
      <c r="Q26" s="37">
        <f>SUMIFS(СВЦЭМ!$D$34:$D$777,СВЦЭМ!$A$34:$A$777,$A26,СВЦЭМ!$B$34:$B$777,Q$11)+'СЕТ СН'!$F$11+СВЦЭМ!$D$10+'СЕТ СН'!$F$5-'СЕТ СН'!$F$21</f>
        <v>3588.6728145299999</v>
      </c>
      <c r="R26" s="37">
        <f>SUMIFS(СВЦЭМ!$D$34:$D$777,СВЦЭМ!$A$34:$A$777,$A26,СВЦЭМ!$B$34:$B$777,R$11)+'СЕТ СН'!$F$11+СВЦЭМ!$D$10+'СЕТ СН'!$F$5-'СЕТ СН'!$F$21</f>
        <v>3585.9063163200003</v>
      </c>
      <c r="S26" s="37">
        <f>SUMIFS(СВЦЭМ!$D$34:$D$777,СВЦЭМ!$A$34:$A$777,$A26,СВЦЭМ!$B$34:$B$777,S$11)+'СЕТ СН'!$F$11+СВЦЭМ!$D$10+'СЕТ СН'!$F$5-'СЕТ СН'!$F$21</f>
        <v>3560.13567414</v>
      </c>
      <c r="T26" s="37">
        <f>SUMIFS(СВЦЭМ!$D$34:$D$777,СВЦЭМ!$A$34:$A$777,$A26,СВЦЭМ!$B$34:$B$777,T$11)+'СЕТ СН'!$F$11+СВЦЭМ!$D$10+'СЕТ СН'!$F$5-'СЕТ СН'!$F$21</f>
        <v>3528.1388978600003</v>
      </c>
      <c r="U26" s="37">
        <f>SUMIFS(СВЦЭМ!$D$34:$D$777,СВЦЭМ!$A$34:$A$777,$A26,СВЦЭМ!$B$34:$B$777,U$11)+'СЕТ СН'!$F$11+СВЦЭМ!$D$10+'СЕТ СН'!$F$5-'СЕТ СН'!$F$21</f>
        <v>3526.4635151500001</v>
      </c>
      <c r="V26" s="37">
        <f>SUMIFS(СВЦЭМ!$D$34:$D$777,СВЦЭМ!$A$34:$A$777,$A26,СВЦЭМ!$B$34:$B$777,V$11)+'СЕТ СН'!$F$11+СВЦЭМ!$D$10+'СЕТ СН'!$F$5-'СЕТ СН'!$F$21</f>
        <v>3541.9811508300004</v>
      </c>
      <c r="W26" s="37">
        <f>SUMIFS(СВЦЭМ!$D$34:$D$777,СВЦЭМ!$A$34:$A$777,$A26,СВЦЭМ!$B$34:$B$777,W$11)+'СЕТ СН'!$F$11+СВЦЭМ!$D$10+'СЕТ СН'!$F$5-'СЕТ СН'!$F$21</f>
        <v>3597.7543876499999</v>
      </c>
      <c r="X26" s="37">
        <f>SUMIFS(СВЦЭМ!$D$34:$D$777,СВЦЭМ!$A$34:$A$777,$A26,СВЦЭМ!$B$34:$B$777,X$11)+'СЕТ СН'!$F$11+СВЦЭМ!$D$10+'СЕТ СН'!$F$5-'СЕТ СН'!$F$21</f>
        <v>3679.9522608499997</v>
      </c>
      <c r="Y26" s="37">
        <f>SUMIFS(СВЦЭМ!$D$34:$D$777,СВЦЭМ!$A$34:$A$777,$A26,СВЦЭМ!$B$34:$B$777,Y$11)+'СЕТ СН'!$F$11+СВЦЭМ!$D$10+'СЕТ СН'!$F$5-'СЕТ СН'!$F$21</f>
        <v>3769.3559044399994</v>
      </c>
    </row>
    <row r="27" spans="1:25" ht="15.75" x14ac:dyDescent="0.2">
      <c r="A27" s="36">
        <f t="shared" si="0"/>
        <v>43116</v>
      </c>
      <c r="B27" s="37">
        <f>SUMIFS(СВЦЭМ!$D$34:$D$777,СВЦЭМ!$A$34:$A$777,$A27,СВЦЭМ!$B$34:$B$777,B$11)+'СЕТ СН'!$F$11+СВЦЭМ!$D$10+'СЕТ СН'!$F$5-'СЕТ СН'!$F$21</f>
        <v>3777.6002054300002</v>
      </c>
      <c r="C27" s="37">
        <f>SUMIFS(СВЦЭМ!$D$34:$D$777,СВЦЭМ!$A$34:$A$777,$A27,СВЦЭМ!$B$34:$B$777,C$11)+'СЕТ СН'!$F$11+СВЦЭМ!$D$10+'СЕТ СН'!$F$5-'СЕТ СН'!$F$21</f>
        <v>3810.7580326100001</v>
      </c>
      <c r="D27" s="37">
        <f>SUMIFS(СВЦЭМ!$D$34:$D$777,СВЦЭМ!$A$34:$A$777,$A27,СВЦЭМ!$B$34:$B$777,D$11)+'СЕТ СН'!$F$11+СВЦЭМ!$D$10+'СЕТ СН'!$F$5-'СЕТ СН'!$F$21</f>
        <v>3848.3118891600002</v>
      </c>
      <c r="E27" s="37">
        <f>SUMIFS(СВЦЭМ!$D$34:$D$777,СВЦЭМ!$A$34:$A$777,$A27,СВЦЭМ!$B$34:$B$777,E$11)+'СЕТ СН'!$F$11+СВЦЭМ!$D$10+'СЕТ СН'!$F$5-'СЕТ СН'!$F$21</f>
        <v>3841.7453853400007</v>
      </c>
      <c r="F27" s="37">
        <f>SUMIFS(СВЦЭМ!$D$34:$D$777,СВЦЭМ!$A$34:$A$777,$A27,СВЦЭМ!$B$34:$B$777,F$11)+'СЕТ СН'!$F$11+СВЦЭМ!$D$10+'СЕТ СН'!$F$5-'СЕТ СН'!$F$21</f>
        <v>3825.6939179000005</v>
      </c>
      <c r="G27" s="37">
        <f>SUMIFS(СВЦЭМ!$D$34:$D$777,СВЦЭМ!$A$34:$A$777,$A27,СВЦЭМ!$B$34:$B$777,G$11)+'СЕТ СН'!$F$11+СВЦЭМ!$D$10+'СЕТ СН'!$F$5-'СЕТ СН'!$F$21</f>
        <v>3815.7872872900002</v>
      </c>
      <c r="H27" s="37">
        <f>SUMIFS(СВЦЭМ!$D$34:$D$777,СВЦЭМ!$A$34:$A$777,$A27,СВЦЭМ!$B$34:$B$777,H$11)+'СЕТ СН'!$F$11+СВЦЭМ!$D$10+'СЕТ СН'!$F$5-'СЕТ СН'!$F$21</f>
        <v>3800.6418105500002</v>
      </c>
      <c r="I27" s="37">
        <f>SUMIFS(СВЦЭМ!$D$34:$D$777,СВЦЭМ!$A$34:$A$777,$A27,СВЦЭМ!$B$34:$B$777,I$11)+'СЕТ СН'!$F$11+СВЦЭМ!$D$10+'СЕТ СН'!$F$5-'СЕТ СН'!$F$21</f>
        <v>3734.7690316600006</v>
      </c>
      <c r="J27" s="37">
        <f>SUMIFS(СВЦЭМ!$D$34:$D$777,СВЦЭМ!$A$34:$A$777,$A27,СВЦЭМ!$B$34:$B$777,J$11)+'СЕТ СН'!$F$11+СВЦЭМ!$D$10+'СЕТ СН'!$F$5-'СЕТ СН'!$F$21</f>
        <v>3697.5765828999997</v>
      </c>
      <c r="K27" s="37">
        <f>SUMIFS(СВЦЭМ!$D$34:$D$777,СВЦЭМ!$A$34:$A$777,$A27,СВЦЭМ!$B$34:$B$777,K$11)+'СЕТ СН'!$F$11+СВЦЭМ!$D$10+'СЕТ СН'!$F$5-'СЕТ СН'!$F$21</f>
        <v>3610.4763478500004</v>
      </c>
      <c r="L27" s="37">
        <f>SUMIFS(СВЦЭМ!$D$34:$D$777,СВЦЭМ!$A$34:$A$777,$A27,СВЦЭМ!$B$34:$B$777,L$11)+'СЕТ СН'!$F$11+СВЦЭМ!$D$10+'СЕТ СН'!$F$5-'СЕТ СН'!$F$21</f>
        <v>3572.5694071299999</v>
      </c>
      <c r="M27" s="37">
        <f>SUMIFS(СВЦЭМ!$D$34:$D$777,СВЦЭМ!$A$34:$A$777,$A27,СВЦЭМ!$B$34:$B$777,M$11)+'СЕТ СН'!$F$11+СВЦЭМ!$D$10+'СЕТ СН'!$F$5-'СЕТ СН'!$F$21</f>
        <v>3578.7766445500006</v>
      </c>
      <c r="N27" s="37">
        <f>SUMIFS(СВЦЭМ!$D$34:$D$777,СВЦЭМ!$A$34:$A$777,$A27,СВЦЭМ!$B$34:$B$777,N$11)+'СЕТ СН'!$F$11+СВЦЭМ!$D$10+'СЕТ СН'!$F$5-'СЕТ СН'!$F$21</f>
        <v>3593.7545896500001</v>
      </c>
      <c r="O27" s="37">
        <f>SUMIFS(СВЦЭМ!$D$34:$D$777,СВЦЭМ!$A$34:$A$777,$A27,СВЦЭМ!$B$34:$B$777,O$11)+'СЕТ СН'!$F$11+СВЦЭМ!$D$10+'СЕТ СН'!$F$5-'СЕТ СН'!$F$21</f>
        <v>3601.0500757800005</v>
      </c>
      <c r="P27" s="37">
        <f>SUMIFS(СВЦЭМ!$D$34:$D$777,СВЦЭМ!$A$34:$A$777,$A27,СВЦЭМ!$B$34:$B$777,P$11)+'СЕТ СН'!$F$11+СВЦЭМ!$D$10+'СЕТ СН'!$F$5-'СЕТ СН'!$F$21</f>
        <v>3611.2236236399999</v>
      </c>
      <c r="Q27" s="37">
        <f>SUMIFS(СВЦЭМ!$D$34:$D$777,СВЦЭМ!$A$34:$A$777,$A27,СВЦЭМ!$B$34:$B$777,Q$11)+'СЕТ СН'!$F$11+СВЦЭМ!$D$10+'СЕТ СН'!$F$5-'СЕТ СН'!$F$21</f>
        <v>3613.8499345900004</v>
      </c>
      <c r="R27" s="37">
        <f>SUMIFS(СВЦЭМ!$D$34:$D$777,СВЦЭМ!$A$34:$A$777,$A27,СВЦЭМ!$B$34:$B$777,R$11)+'СЕТ СН'!$F$11+СВЦЭМ!$D$10+'СЕТ СН'!$F$5-'СЕТ СН'!$F$21</f>
        <v>3613.9557900100003</v>
      </c>
      <c r="S27" s="37">
        <f>SUMIFS(СВЦЭМ!$D$34:$D$777,СВЦЭМ!$A$34:$A$777,$A27,СВЦЭМ!$B$34:$B$777,S$11)+'СЕТ СН'!$F$11+СВЦЭМ!$D$10+'СЕТ СН'!$F$5-'СЕТ СН'!$F$21</f>
        <v>3595.9470991100002</v>
      </c>
      <c r="T27" s="37">
        <f>SUMIFS(СВЦЭМ!$D$34:$D$777,СВЦЭМ!$A$34:$A$777,$A27,СВЦЭМ!$B$34:$B$777,T$11)+'СЕТ СН'!$F$11+СВЦЭМ!$D$10+'СЕТ СН'!$F$5-'СЕТ СН'!$F$21</f>
        <v>3553.5522629700004</v>
      </c>
      <c r="U27" s="37">
        <f>SUMIFS(СВЦЭМ!$D$34:$D$777,СВЦЭМ!$A$34:$A$777,$A27,СВЦЭМ!$B$34:$B$777,U$11)+'СЕТ СН'!$F$11+СВЦЭМ!$D$10+'СЕТ СН'!$F$5-'СЕТ СН'!$F$21</f>
        <v>3552.8618369700002</v>
      </c>
      <c r="V27" s="37">
        <f>SUMIFS(СВЦЭМ!$D$34:$D$777,СВЦЭМ!$A$34:$A$777,$A27,СВЦЭМ!$B$34:$B$777,V$11)+'СЕТ СН'!$F$11+СВЦЭМ!$D$10+'СЕТ СН'!$F$5-'СЕТ СН'!$F$21</f>
        <v>3571.4170625399997</v>
      </c>
      <c r="W27" s="37">
        <f>SUMIFS(СВЦЭМ!$D$34:$D$777,СВЦЭМ!$A$34:$A$777,$A27,СВЦЭМ!$B$34:$B$777,W$11)+'СЕТ СН'!$F$11+СВЦЭМ!$D$10+'СЕТ СН'!$F$5-'СЕТ СН'!$F$21</f>
        <v>3588.4099293200002</v>
      </c>
      <c r="X27" s="37">
        <f>SUMIFS(СВЦЭМ!$D$34:$D$777,СВЦЭМ!$A$34:$A$777,$A27,СВЦЭМ!$B$34:$B$777,X$11)+'СЕТ СН'!$F$11+СВЦЭМ!$D$10+'СЕТ СН'!$F$5-'СЕТ СН'!$F$21</f>
        <v>3649.98072129</v>
      </c>
      <c r="Y27" s="37">
        <f>SUMIFS(СВЦЭМ!$D$34:$D$777,СВЦЭМ!$A$34:$A$777,$A27,СВЦЭМ!$B$34:$B$777,Y$11)+'СЕТ СН'!$F$11+СВЦЭМ!$D$10+'СЕТ СН'!$F$5-'СЕТ СН'!$F$21</f>
        <v>3723.3304101399995</v>
      </c>
    </row>
    <row r="28" spans="1:25" ht="15.75" x14ac:dyDescent="0.2">
      <c r="A28" s="36">
        <f t="shared" si="0"/>
        <v>43117</v>
      </c>
      <c r="B28" s="37">
        <f>SUMIFS(СВЦЭМ!$D$34:$D$777,СВЦЭМ!$A$34:$A$777,$A28,СВЦЭМ!$B$34:$B$777,B$11)+'СЕТ СН'!$F$11+СВЦЭМ!$D$10+'СЕТ СН'!$F$5-'СЕТ СН'!$F$21</f>
        <v>3791.9474431500007</v>
      </c>
      <c r="C28" s="37">
        <f>SUMIFS(СВЦЭМ!$D$34:$D$777,СВЦЭМ!$A$34:$A$777,$A28,СВЦЭМ!$B$34:$B$777,C$11)+'СЕТ СН'!$F$11+СВЦЭМ!$D$10+'СЕТ СН'!$F$5-'СЕТ СН'!$F$21</f>
        <v>3836.8352272199995</v>
      </c>
      <c r="D28" s="37">
        <f>SUMIFS(СВЦЭМ!$D$34:$D$777,СВЦЭМ!$A$34:$A$777,$A28,СВЦЭМ!$B$34:$B$777,D$11)+'СЕТ СН'!$F$11+СВЦЭМ!$D$10+'СЕТ СН'!$F$5-'СЕТ СН'!$F$21</f>
        <v>3882.1325984600003</v>
      </c>
      <c r="E28" s="37">
        <f>SUMIFS(СВЦЭМ!$D$34:$D$777,СВЦЭМ!$A$34:$A$777,$A28,СВЦЭМ!$B$34:$B$777,E$11)+'СЕТ СН'!$F$11+СВЦЭМ!$D$10+'СЕТ СН'!$F$5-'СЕТ СН'!$F$21</f>
        <v>3895.5001860199995</v>
      </c>
      <c r="F28" s="37">
        <f>SUMIFS(СВЦЭМ!$D$34:$D$777,СВЦЭМ!$A$34:$A$777,$A28,СВЦЭМ!$B$34:$B$777,F$11)+'СЕТ СН'!$F$11+СВЦЭМ!$D$10+'СЕТ СН'!$F$5-'СЕТ СН'!$F$21</f>
        <v>3899.1062162700005</v>
      </c>
      <c r="G28" s="37">
        <f>SUMIFS(СВЦЭМ!$D$34:$D$777,СВЦЭМ!$A$34:$A$777,$A28,СВЦЭМ!$B$34:$B$777,G$11)+'СЕТ СН'!$F$11+СВЦЭМ!$D$10+'СЕТ СН'!$F$5-'СЕТ СН'!$F$21</f>
        <v>3873.1554142999998</v>
      </c>
      <c r="H28" s="37">
        <f>SUMIFS(СВЦЭМ!$D$34:$D$777,СВЦЭМ!$A$34:$A$777,$A28,СВЦЭМ!$B$34:$B$777,H$11)+'СЕТ СН'!$F$11+СВЦЭМ!$D$10+'СЕТ СН'!$F$5-'СЕТ СН'!$F$21</f>
        <v>3811.0800872099994</v>
      </c>
      <c r="I28" s="37">
        <f>SUMIFS(СВЦЭМ!$D$34:$D$777,СВЦЭМ!$A$34:$A$777,$A28,СВЦЭМ!$B$34:$B$777,I$11)+'СЕТ СН'!$F$11+СВЦЭМ!$D$10+'СЕТ СН'!$F$5-'СЕТ СН'!$F$21</f>
        <v>3737.8811183799994</v>
      </c>
      <c r="J28" s="37">
        <f>SUMIFS(СВЦЭМ!$D$34:$D$777,СВЦЭМ!$A$34:$A$777,$A28,СВЦЭМ!$B$34:$B$777,J$11)+'СЕТ СН'!$F$11+СВЦЭМ!$D$10+'СЕТ СН'!$F$5-'СЕТ СН'!$F$21</f>
        <v>3681.7036130000001</v>
      </c>
      <c r="K28" s="37">
        <f>SUMIFS(СВЦЭМ!$D$34:$D$777,СВЦЭМ!$A$34:$A$777,$A28,СВЦЭМ!$B$34:$B$777,K$11)+'СЕТ СН'!$F$11+СВЦЭМ!$D$10+'СЕТ СН'!$F$5-'СЕТ СН'!$F$21</f>
        <v>3609.7825661600004</v>
      </c>
      <c r="L28" s="37">
        <f>SUMIFS(СВЦЭМ!$D$34:$D$777,СВЦЭМ!$A$34:$A$777,$A28,СВЦЭМ!$B$34:$B$777,L$11)+'СЕТ СН'!$F$11+СВЦЭМ!$D$10+'СЕТ СН'!$F$5-'СЕТ СН'!$F$21</f>
        <v>3578.9935459100002</v>
      </c>
      <c r="M28" s="37">
        <f>SUMIFS(СВЦЭМ!$D$34:$D$777,СВЦЭМ!$A$34:$A$777,$A28,СВЦЭМ!$B$34:$B$777,M$11)+'СЕТ СН'!$F$11+СВЦЭМ!$D$10+'СЕТ СН'!$F$5-'СЕТ СН'!$F$21</f>
        <v>3583.4296699000001</v>
      </c>
      <c r="N28" s="37">
        <f>SUMIFS(СВЦЭМ!$D$34:$D$777,СВЦЭМ!$A$34:$A$777,$A28,СВЦЭМ!$B$34:$B$777,N$11)+'СЕТ СН'!$F$11+СВЦЭМ!$D$10+'СЕТ СН'!$F$5-'СЕТ СН'!$F$21</f>
        <v>3589.90133664</v>
      </c>
      <c r="O28" s="37">
        <f>SUMIFS(СВЦЭМ!$D$34:$D$777,СВЦЭМ!$A$34:$A$777,$A28,СВЦЭМ!$B$34:$B$777,O$11)+'СЕТ СН'!$F$11+СВЦЭМ!$D$10+'СЕТ СН'!$F$5-'СЕТ СН'!$F$21</f>
        <v>3595.8833432799997</v>
      </c>
      <c r="P28" s="37">
        <f>SUMIFS(СВЦЭМ!$D$34:$D$777,СВЦЭМ!$A$34:$A$777,$A28,СВЦЭМ!$B$34:$B$777,P$11)+'СЕТ СН'!$F$11+СВЦЭМ!$D$10+'СЕТ СН'!$F$5-'СЕТ СН'!$F$21</f>
        <v>3611.7873295800005</v>
      </c>
      <c r="Q28" s="37">
        <f>SUMIFS(СВЦЭМ!$D$34:$D$777,СВЦЭМ!$A$34:$A$777,$A28,СВЦЭМ!$B$34:$B$777,Q$11)+'СЕТ СН'!$F$11+СВЦЭМ!$D$10+'СЕТ СН'!$F$5-'СЕТ СН'!$F$21</f>
        <v>3622.3432683100004</v>
      </c>
      <c r="R28" s="37">
        <f>SUMIFS(СВЦЭМ!$D$34:$D$777,СВЦЭМ!$A$34:$A$777,$A28,СВЦЭМ!$B$34:$B$777,R$11)+'СЕТ СН'!$F$11+СВЦЭМ!$D$10+'СЕТ СН'!$F$5-'СЕТ СН'!$F$21</f>
        <v>3632.6682270300003</v>
      </c>
      <c r="S28" s="37">
        <f>SUMIFS(СВЦЭМ!$D$34:$D$777,СВЦЭМ!$A$34:$A$777,$A28,СВЦЭМ!$B$34:$B$777,S$11)+'СЕТ СН'!$F$11+СВЦЭМ!$D$10+'СЕТ СН'!$F$5-'СЕТ СН'!$F$21</f>
        <v>3627.3755878300003</v>
      </c>
      <c r="T28" s="37">
        <f>SUMIFS(СВЦЭМ!$D$34:$D$777,СВЦЭМ!$A$34:$A$777,$A28,СВЦЭМ!$B$34:$B$777,T$11)+'СЕТ СН'!$F$11+СВЦЭМ!$D$10+'СЕТ СН'!$F$5-'СЕТ СН'!$F$21</f>
        <v>3604.4384932600001</v>
      </c>
      <c r="U28" s="37">
        <f>SUMIFS(СВЦЭМ!$D$34:$D$777,СВЦЭМ!$A$34:$A$777,$A28,СВЦЭМ!$B$34:$B$777,U$11)+'СЕТ СН'!$F$11+СВЦЭМ!$D$10+'СЕТ СН'!$F$5-'СЕТ СН'!$F$21</f>
        <v>3617.5964008899996</v>
      </c>
      <c r="V28" s="37">
        <f>SUMIFS(СВЦЭМ!$D$34:$D$777,СВЦЭМ!$A$34:$A$777,$A28,СВЦЭМ!$B$34:$B$777,V$11)+'СЕТ СН'!$F$11+СВЦЭМ!$D$10+'СЕТ СН'!$F$5-'СЕТ СН'!$F$21</f>
        <v>3634.6569374800006</v>
      </c>
      <c r="W28" s="37">
        <f>SUMIFS(СВЦЭМ!$D$34:$D$777,СВЦЭМ!$A$34:$A$777,$A28,СВЦЭМ!$B$34:$B$777,W$11)+'СЕТ СН'!$F$11+СВЦЭМ!$D$10+'СЕТ СН'!$F$5-'СЕТ СН'!$F$21</f>
        <v>3624.95635137</v>
      </c>
      <c r="X28" s="37">
        <f>SUMIFS(СВЦЭМ!$D$34:$D$777,СВЦЭМ!$A$34:$A$777,$A28,СВЦЭМ!$B$34:$B$777,X$11)+'СЕТ СН'!$F$11+СВЦЭМ!$D$10+'СЕТ СН'!$F$5-'СЕТ СН'!$F$21</f>
        <v>3646.63954977</v>
      </c>
      <c r="Y28" s="37">
        <f>SUMIFS(СВЦЭМ!$D$34:$D$777,СВЦЭМ!$A$34:$A$777,$A28,СВЦЭМ!$B$34:$B$777,Y$11)+'СЕТ СН'!$F$11+СВЦЭМ!$D$10+'СЕТ СН'!$F$5-'СЕТ СН'!$F$21</f>
        <v>3728.4053580300001</v>
      </c>
    </row>
    <row r="29" spans="1:25" ht="15.75" x14ac:dyDescent="0.2">
      <c r="A29" s="36">
        <f t="shared" si="0"/>
        <v>43118</v>
      </c>
      <c r="B29" s="37">
        <f>SUMIFS(СВЦЭМ!$D$34:$D$777,СВЦЭМ!$A$34:$A$777,$A29,СВЦЭМ!$B$34:$B$777,B$11)+'СЕТ СН'!$F$11+СВЦЭМ!$D$10+'СЕТ СН'!$F$5-'СЕТ СН'!$F$21</f>
        <v>3810.52849087</v>
      </c>
      <c r="C29" s="37">
        <f>SUMIFS(СВЦЭМ!$D$34:$D$777,СВЦЭМ!$A$34:$A$777,$A29,СВЦЭМ!$B$34:$B$777,C$11)+'СЕТ СН'!$F$11+СВЦЭМ!$D$10+'СЕТ СН'!$F$5-'СЕТ СН'!$F$21</f>
        <v>3863.3357807500001</v>
      </c>
      <c r="D29" s="37">
        <f>SUMIFS(СВЦЭМ!$D$34:$D$777,СВЦЭМ!$A$34:$A$777,$A29,СВЦЭМ!$B$34:$B$777,D$11)+'СЕТ СН'!$F$11+СВЦЭМ!$D$10+'СЕТ СН'!$F$5-'СЕТ СН'!$F$21</f>
        <v>3906.4648321499994</v>
      </c>
      <c r="E29" s="37">
        <f>SUMIFS(СВЦЭМ!$D$34:$D$777,СВЦЭМ!$A$34:$A$777,$A29,СВЦЭМ!$B$34:$B$777,E$11)+'СЕТ СН'!$F$11+СВЦЭМ!$D$10+'СЕТ СН'!$F$5-'СЕТ СН'!$F$21</f>
        <v>3914.0906018000001</v>
      </c>
      <c r="F29" s="37">
        <f>SUMIFS(СВЦЭМ!$D$34:$D$777,СВЦЭМ!$A$34:$A$777,$A29,СВЦЭМ!$B$34:$B$777,F$11)+'СЕТ СН'!$F$11+СВЦЭМ!$D$10+'СЕТ СН'!$F$5-'СЕТ СН'!$F$21</f>
        <v>3912.4537119599995</v>
      </c>
      <c r="G29" s="37">
        <f>SUMIFS(СВЦЭМ!$D$34:$D$777,СВЦЭМ!$A$34:$A$777,$A29,СВЦЭМ!$B$34:$B$777,G$11)+'СЕТ СН'!$F$11+СВЦЭМ!$D$10+'СЕТ СН'!$F$5-'СЕТ СН'!$F$21</f>
        <v>3890.4032132400002</v>
      </c>
      <c r="H29" s="37">
        <f>SUMIFS(СВЦЭМ!$D$34:$D$777,СВЦЭМ!$A$34:$A$777,$A29,СВЦЭМ!$B$34:$B$777,H$11)+'СЕТ СН'!$F$11+СВЦЭМ!$D$10+'СЕТ СН'!$F$5-'СЕТ СН'!$F$21</f>
        <v>3830.4637226300006</v>
      </c>
      <c r="I29" s="37">
        <f>SUMIFS(СВЦЭМ!$D$34:$D$777,СВЦЭМ!$A$34:$A$777,$A29,СВЦЭМ!$B$34:$B$777,I$11)+'СЕТ СН'!$F$11+СВЦЭМ!$D$10+'СЕТ СН'!$F$5-'СЕТ СН'!$F$21</f>
        <v>3755.44235308</v>
      </c>
      <c r="J29" s="37">
        <f>SUMIFS(СВЦЭМ!$D$34:$D$777,СВЦЭМ!$A$34:$A$777,$A29,СВЦЭМ!$B$34:$B$777,J$11)+'СЕТ СН'!$F$11+СВЦЭМ!$D$10+'СЕТ СН'!$F$5-'СЕТ СН'!$F$21</f>
        <v>3703.9237059800002</v>
      </c>
      <c r="K29" s="37">
        <f>SUMIFS(СВЦЭМ!$D$34:$D$777,СВЦЭМ!$A$34:$A$777,$A29,СВЦЭМ!$B$34:$B$777,K$11)+'СЕТ СН'!$F$11+СВЦЭМ!$D$10+'СЕТ СН'!$F$5-'СЕТ СН'!$F$21</f>
        <v>3630.0446817699999</v>
      </c>
      <c r="L29" s="37">
        <f>SUMIFS(СВЦЭМ!$D$34:$D$777,СВЦЭМ!$A$34:$A$777,$A29,СВЦЭМ!$B$34:$B$777,L$11)+'СЕТ СН'!$F$11+СВЦЭМ!$D$10+'СЕТ СН'!$F$5-'СЕТ СН'!$F$21</f>
        <v>3595.9438034199998</v>
      </c>
      <c r="M29" s="37">
        <f>SUMIFS(СВЦЭМ!$D$34:$D$777,СВЦЭМ!$A$34:$A$777,$A29,СВЦЭМ!$B$34:$B$777,M$11)+'СЕТ СН'!$F$11+СВЦЭМ!$D$10+'СЕТ СН'!$F$5-'СЕТ СН'!$F$21</f>
        <v>3600.1880273800002</v>
      </c>
      <c r="N29" s="37">
        <f>SUMIFS(СВЦЭМ!$D$34:$D$777,СВЦЭМ!$A$34:$A$777,$A29,СВЦЭМ!$B$34:$B$777,N$11)+'СЕТ СН'!$F$11+СВЦЭМ!$D$10+'СЕТ СН'!$F$5-'СЕТ СН'!$F$21</f>
        <v>3611.2829786300003</v>
      </c>
      <c r="O29" s="37">
        <f>SUMIFS(СВЦЭМ!$D$34:$D$777,СВЦЭМ!$A$34:$A$777,$A29,СВЦЭМ!$B$34:$B$777,O$11)+'СЕТ СН'!$F$11+СВЦЭМ!$D$10+'СЕТ СН'!$F$5-'СЕТ СН'!$F$21</f>
        <v>3608.5885412800003</v>
      </c>
      <c r="P29" s="37">
        <f>SUMIFS(СВЦЭМ!$D$34:$D$777,СВЦЭМ!$A$34:$A$777,$A29,СВЦЭМ!$B$34:$B$777,P$11)+'СЕТ СН'!$F$11+СВЦЭМ!$D$10+'СЕТ СН'!$F$5-'СЕТ СН'!$F$21</f>
        <v>3624.44308667</v>
      </c>
      <c r="Q29" s="37">
        <f>SUMIFS(СВЦЭМ!$D$34:$D$777,СВЦЭМ!$A$34:$A$777,$A29,СВЦЭМ!$B$34:$B$777,Q$11)+'СЕТ СН'!$F$11+СВЦЭМ!$D$10+'СЕТ СН'!$F$5-'СЕТ СН'!$F$21</f>
        <v>3645.3388578399995</v>
      </c>
      <c r="R29" s="37">
        <f>SUMIFS(СВЦЭМ!$D$34:$D$777,СВЦЭМ!$A$34:$A$777,$A29,СВЦЭМ!$B$34:$B$777,R$11)+'СЕТ СН'!$F$11+СВЦЭМ!$D$10+'СЕТ СН'!$F$5-'СЕТ СН'!$F$21</f>
        <v>3643.89035672</v>
      </c>
      <c r="S29" s="37">
        <f>SUMIFS(СВЦЭМ!$D$34:$D$777,СВЦЭМ!$A$34:$A$777,$A29,СВЦЭМ!$B$34:$B$777,S$11)+'СЕТ СН'!$F$11+СВЦЭМ!$D$10+'СЕТ СН'!$F$5-'СЕТ СН'!$F$21</f>
        <v>3632.6094087099996</v>
      </c>
      <c r="T29" s="37">
        <f>SUMIFS(СВЦЭМ!$D$34:$D$777,СВЦЭМ!$A$34:$A$777,$A29,СВЦЭМ!$B$34:$B$777,T$11)+'СЕТ СН'!$F$11+СВЦЭМ!$D$10+'СЕТ СН'!$F$5-'СЕТ СН'!$F$21</f>
        <v>3595.8963406500002</v>
      </c>
      <c r="U29" s="37">
        <f>SUMIFS(СВЦЭМ!$D$34:$D$777,СВЦЭМ!$A$34:$A$777,$A29,СВЦЭМ!$B$34:$B$777,U$11)+'СЕТ СН'!$F$11+СВЦЭМ!$D$10+'СЕТ СН'!$F$5-'СЕТ СН'!$F$21</f>
        <v>3607.0818893700002</v>
      </c>
      <c r="V29" s="37">
        <f>SUMIFS(СВЦЭМ!$D$34:$D$777,СВЦЭМ!$A$34:$A$777,$A29,СВЦЭМ!$B$34:$B$777,V$11)+'СЕТ СН'!$F$11+СВЦЭМ!$D$10+'СЕТ СН'!$F$5-'СЕТ СН'!$F$21</f>
        <v>3624.8576236100002</v>
      </c>
      <c r="W29" s="37">
        <f>SUMIFS(СВЦЭМ!$D$34:$D$777,СВЦЭМ!$A$34:$A$777,$A29,СВЦЭМ!$B$34:$B$777,W$11)+'СЕТ СН'!$F$11+СВЦЭМ!$D$10+'СЕТ СН'!$F$5-'СЕТ СН'!$F$21</f>
        <v>3630.8945487200003</v>
      </c>
      <c r="X29" s="37">
        <f>SUMIFS(СВЦЭМ!$D$34:$D$777,СВЦЭМ!$A$34:$A$777,$A29,СВЦЭМ!$B$34:$B$777,X$11)+'СЕТ СН'!$F$11+СВЦЭМ!$D$10+'СЕТ СН'!$F$5-'СЕТ СН'!$F$21</f>
        <v>3690.2772819300003</v>
      </c>
      <c r="Y29" s="37">
        <f>SUMIFS(СВЦЭМ!$D$34:$D$777,СВЦЭМ!$A$34:$A$777,$A29,СВЦЭМ!$B$34:$B$777,Y$11)+'СЕТ СН'!$F$11+СВЦЭМ!$D$10+'СЕТ СН'!$F$5-'СЕТ СН'!$F$21</f>
        <v>3772.9669433700005</v>
      </c>
    </row>
    <row r="30" spans="1:25" ht="15.75" x14ac:dyDescent="0.2">
      <c r="A30" s="36">
        <f t="shared" si="0"/>
        <v>43119</v>
      </c>
      <c r="B30" s="37">
        <f>SUMIFS(СВЦЭМ!$D$34:$D$777,СВЦЭМ!$A$34:$A$777,$A30,СВЦЭМ!$B$34:$B$777,B$11)+'СЕТ СН'!$F$11+СВЦЭМ!$D$10+'СЕТ СН'!$F$5-'СЕТ СН'!$F$21</f>
        <v>3788.8492775500004</v>
      </c>
      <c r="C30" s="37">
        <f>SUMIFS(СВЦЭМ!$D$34:$D$777,СВЦЭМ!$A$34:$A$777,$A30,СВЦЭМ!$B$34:$B$777,C$11)+'СЕТ СН'!$F$11+СВЦЭМ!$D$10+'СЕТ СН'!$F$5-'СЕТ СН'!$F$21</f>
        <v>3835.7426076899997</v>
      </c>
      <c r="D30" s="37">
        <f>SUMIFS(СВЦЭМ!$D$34:$D$777,СВЦЭМ!$A$34:$A$777,$A30,СВЦЭМ!$B$34:$B$777,D$11)+'СЕТ СН'!$F$11+СВЦЭМ!$D$10+'СЕТ СН'!$F$5-'СЕТ СН'!$F$21</f>
        <v>3882.8765390699996</v>
      </c>
      <c r="E30" s="37">
        <f>SUMIFS(СВЦЭМ!$D$34:$D$777,СВЦЭМ!$A$34:$A$777,$A30,СВЦЭМ!$B$34:$B$777,E$11)+'СЕТ СН'!$F$11+СВЦЭМ!$D$10+'СЕТ СН'!$F$5-'СЕТ СН'!$F$21</f>
        <v>3891.1998090000002</v>
      </c>
      <c r="F30" s="37">
        <f>SUMIFS(СВЦЭМ!$D$34:$D$777,СВЦЭМ!$A$34:$A$777,$A30,СВЦЭМ!$B$34:$B$777,F$11)+'СЕТ СН'!$F$11+СВЦЭМ!$D$10+'СЕТ СН'!$F$5-'СЕТ СН'!$F$21</f>
        <v>3892.0246924799999</v>
      </c>
      <c r="G30" s="37">
        <f>SUMIFS(СВЦЭМ!$D$34:$D$777,СВЦЭМ!$A$34:$A$777,$A30,СВЦЭМ!$B$34:$B$777,G$11)+'СЕТ СН'!$F$11+СВЦЭМ!$D$10+'СЕТ СН'!$F$5-'СЕТ СН'!$F$21</f>
        <v>3870.6737746900003</v>
      </c>
      <c r="H30" s="37">
        <f>SUMIFS(СВЦЭМ!$D$34:$D$777,СВЦЭМ!$A$34:$A$777,$A30,СВЦЭМ!$B$34:$B$777,H$11)+'СЕТ СН'!$F$11+СВЦЭМ!$D$10+'СЕТ СН'!$F$5-'СЕТ СН'!$F$21</f>
        <v>3815.33743499</v>
      </c>
      <c r="I30" s="37">
        <f>SUMIFS(СВЦЭМ!$D$34:$D$777,СВЦЭМ!$A$34:$A$777,$A30,СВЦЭМ!$B$34:$B$777,I$11)+'СЕТ СН'!$F$11+СВЦЭМ!$D$10+'СЕТ СН'!$F$5-'СЕТ СН'!$F$21</f>
        <v>3745.8750927000006</v>
      </c>
      <c r="J30" s="37">
        <f>SUMIFS(СВЦЭМ!$D$34:$D$777,СВЦЭМ!$A$34:$A$777,$A30,СВЦЭМ!$B$34:$B$777,J$11)+'СЕТ СН'!$F$11+СВЦЭМ!$D$10+'СЕТ СН'!$F$5-'СЕТ СН'!$F$21</f>
        <v>3695.6464229400003</v>
      </c>
      <c r="K30" s="37">
        <f>SUMIFS(СВЦЭМ!$D$34:$D$777,СВЦЭМ!$A$34:$A$777,$A30,СВЦЭМ!$B$34:$B$777,K$11)+'СЕТ СН'!$F$11+СВЦЭМ!$D$10+'СЕТ СН'!$F$5-'СЕТ СН'!$F$21</f>
        <v>3631.2648664499998</v>
      </c>
      <c r="L30" s="37">
        <f>SUMIFS(СВЦЭМ!$D$34:$D$777,СВЦЭМ!$A$34:$A$777,$A30,СВЦЭМ!$B$34:$B$777,L$11)+'СЕТ СН'!$F$11+СВЦЭМ!$D$10+'СЕТ СН'!$F$5-'СЕТ СН'!$F$21</f>
        <v>3608.2141501499996</v>
      </c>
      <c r="M30" s="37">
        <f>SUMIFS(СВЦЭМ!$D$34:$D$777,СВЦЭМ!$A$34:$A$777,$A30,СВЦЭМ!$B$34:$B$777,M$11)+'СЕТ СН'!$F$11+СВЦЭМ!$D$10+'СЕТ СН'!$F$5-'СЕТ СН'!$F$21</f>
        <v>3614.1168379200003</v>
      </c>
      <c r="N30" s="37">
        <f>SUMIFS(СВЦЭМ!$D$34:$D$777,СВЦЭМ!$A$34:$A$777,$A30,СВЦЭМ!$B$34:$B$777,N$11)+'СЕТ СН'!$F$11+СВЦЭМ!$D$10+'СЕТ СН'!$F$5-'СЕТ СН'!$F$21</f>
        <v>3629.3669441200004</v>
      </c>
      <c r="O30" s="37">
        <f>SUMIFS(СВЦЭМ!$D$34:$D$777,СВЦЭМ!$A$34:$A$777,$A30,СВЦЭМ!$B$34:$B$777,O$11)+'СЕТ СН'!$F$11+СВЦЭМ!$D$10+'СЕТ СН'!$F$5-'СЕТ СН'!$F$21</f>
        <v>3622.55480098</v>
      </c>
      <c r="P30" s="37">
        <f>SUMIFS(СВЦЭМ!$D$34:$D$777,СВЦЭМ!$A$34:$A$777,$A30,СВЦЭМ!$B$34:$B$777,P$11)+'СЕТ СН'!$F$11+СВЦЭМ!$D$10+'СЕТ СН'!$F$5-'СЕТ СН'!$F$21</f>
        <v>3640.3296088100001</v>
      </c>
      <c r="Q30" s="37">
        <f>SUMIFS(СВЦЭМ!$D$34:$D$777,СВЦЭМ!$A$34:$A$777,$A30,СВЦЭМ!$B$34:$B$777,Q$11)+'СЕТ СН'!$F$11+СВЦЭМ!$D$10+'СЕТ СН'!$F$5-'СЕТ СН'!$F$21</f>
        <v>3651.2964159299995</v>
      </c>
      <c r="R30" s="37">
        <f>SUMIFS(СВЦЭМ!$D$34:$D$777,СВЦЭМ!$A$34:$A$777,$A30,СВЦЭМ!$B$34:$B$777,R$11)+'СЕТ СН'!$F$11+СВЦЭМ!$D$10+'СЕТ СН'!$F$5-'СЕТ СН'!$F$21</f>
        <v>3656.1628038399999</v>
      </c>
      <c r="S30" s="37">
        <f>SUMIFS(СВЦЭМ!$D$34:$D$777,СВЦЭМ!$A$34:$A$777,$A30,СВЦЭМ!$B$34:$B$777,S$11)+'СЕТ СН'!$F$11+СВЦЭМ!$D$10+'СЕТ СН'!$F$5-'СЕТ СН'!$F$21</f>
        <v>3644.6803872300002</v>
      </c>
      <c r="T30" s="37">
        <f>SUMIFS(СВЦЭМ!$D$34:$D$777,СВЦЭМ!$A$34:$A$777,$A30,СВЦЭМ!$B$34:$B$777,T$11)+'СЕТ СН'!$F$11+СВЦЭМ!$D$10+'СЕТ СН'!$F$5-'СЕТ СН'!$F$21</f>
        <v>3600.8816247500004</v>
      </c>
      <c r="U30" s="37">
        <f>SUMIFS(СВЦЭМ!$D$34:$D$777,СВЦЭМ!$A$34:$A$777,$A30,СВЦЭМ!$B$34:$B$777,U$11)+'СЕТ СН'!$F$11+СВЦЭМ!$D$10+'СЕТ СН'!$F$5-'СЕТ СН'!$F$21</f>
        <v>3608.5970054300001</v>
      </c>
      <c r="V30" s="37">
        <f>SUMIFS(СВЦЭМ!$D$34:$D$777,СВЦЭМ!$A$34:$A$777,$A30,СВЦЭМ!$B$34:$B$777,V$11)+'СЕТ СН'!$F$11+СВЦЭМ!$D$10+'СЕТ СН'!$F$5-'СЕТ СН'!$F$21</f>
        <v>3626.9637700600001</v>
      </c>
      <c r="W30" s="37">
        <f>SUMIFS(СВЦЭМ!$D$34:$D$777,СВЦЭМ!$A$34:$A$777,$A30,СВЦЭМ!$B$34:$B$777,W$11)+'СЕТ СН'!$F$11+СВЦЭМ!$D$10+'СЕТ СН'!$F$5-'СЕТ СН'!$F$21</f>
        <v>3611.7282796000004</v>
      </c>
      <c r="X30" s="37">
        <f>SUMIFS(СВЦЭМ!$D$34:$D$777,СВЦЭМ!$A$34:$A$777,$A30,СВЦЭМ!$B$34:$B$777,X$11)+'СЕТ СН'!$F$11+СВЦЭМ!$D$10+'СЕТ СН'!$F$5-'СЕТ СН'!$F$21</f>
        <v>3666.1296842800007</v>
      </c>
      <c r="Y30" s="37">
        <f>SUMIFS(СВЦЭМ!$D$34:$D$777,СВЦЭМ!$A$34:$A$777,$A30,СВЦЭМ!$B$34:$B$777,Y$11)+'СЕТ СН'!$F$11+СВЦЭМ!$D$10+'СЕТ СН'!$F$5-'СЕТ СН'!$F$21</f>
        <v>3752.5433493799997</v>
      </c>
    </row>
    <row r="31" spans="1:25" ht="15.75" x14ac:dyDescent="0.2">
      <c r="A31" s="36">
        <f t="shared" si="0"/>
        <v>43120</v>
      </c>
      <c r="B31" s="37">
        <f>SUMIFS(СВЦЭМ!$D$34:$D$777,СВЦЭМ!$A$34:$A$777,$A31,СВЦЭМ!$B$34:$B$777,B$11)+'СЕТ СН'!$F$11+СВЦЭМ!$D$10+'СЕТ СН'!$F$5-'СЕТ СН'!$F$21</f>
        <v>3788.2611208900003</v>
      </c>
      <c r="C31" s="37">
        <f>SUMIFS(СВЦЭМ!$D$34:$D$777,СВЦЭМ!$A$34:$A$777,$A31,СВЦЭМ!$B$34:$B$777,C$11)+'СЕТ СН'!$F$11+СВЦЭМ!$D$10+'СЕТ СН'!$F$5-'СЕТ СН'!$F$21</f>
        <v>3832.4287821000003</v>
      </c>
      <c r="D31" s="37">
        <f>SUMIFS(СВЦЭМ!$D$34:$D$777,СВЦЭМ!$A$34:$A$777,$A31,СВЦЭМ!$B$34:$B$777,D$11)+'СЕТ СН'!$F$11+СВЦЭМ!$D$10+'СЕТ СН'!$F$5-'СЕТ СН'!$F$21</f>
        <v>3873.7705389999996</v>
      </c>
      <c r="E31" s="37">
        <f>SUMIFS(СВЦЭМ!$D$34:$D$777,СВЦЭМ!$A$34:$A$777,$A31,СВЦЭМ!$B$34:$B$777,E$11)+'СЕТ СН'!$F$11+СВЦЭМ!$D$10+'СЕТ СН'!$F$5-'СЕТ СН'!$F$21</f>
        <v>3880.2140616000002</v>
      </c>
      <c r="F31" s="37">
        <f>SUMIFS(СВЦЭМ!$D$34:$D$777,СВЦЭМ!$A$34:$A$777,$A31,СВЦЭМ!$B$34:$B$777,F$11)+'СЕТ СН'!$F$11+СВЦЭМ!$D$10+'СЕТ СН'!$F$5-'СЕТ СН'!$F$21</f>
        <v>3874.6902357900003</v>
      </c>
      <c r="G31" s="37">
        <f>SUMIFS(СВЦЭМ!$D$34:$D$777,СВЦЭМ!$A$34:$A$777,$A31,СВЦЭМ!$B$34:$B$777,G$11)+'СЕТ СН'!$F$11+СВЦЭМ!$D$10+'СЕТ СН'!$F$5-'СЕТ СН'!$F$21</f>
        <v>3860.4420883200005</v>
      </c>
      <c r="H31" s="37">
        <f>SUMIFS(СВЦЭМ!$D$34:$D$777,СВЦЭМ!$A$34:$A$777,$A31,СВЦЭМ!$B$34:$B$777,H$11)+'СЕТ СН'!$F$11+СВЦЭМ!$D$10+'СЕТ СН'!$F$5-'СЕТ СН'!$F$21</f>
        <v>3841.2763255300001</v>
      </c>
      <c r="I31" s="37">
        <f>SUMIFS(СВЦЭМ!$D$34:$D$777,СВЦЭМ!$A$34:$A$777,$A31,СВЦЭМ!$B$34:$B$777,I$11)+'СЕТ СН'!$F$11+СВЦЭМ!$D$10+'СЕТ СН'!$F$5-'СЕТ СН'!$F$21</f>
        <v>3796.9984214399997</v>
      </c>
      <c r="J31" s="37">
        <f>SUMIFS(СВЦЭМ!$D$34:$D$777,СВЦЭМ!$A$34:$A$777,$A31,СВЦЭМ!$B$34:$B$777,J$11)+'СЕТ СН'!$F$11+СВЦЭМ!$D$10+'СЕТ СН'!$F$5-'СЕТ СН'!$F$21</f>
        <v>3728.5280585799997</v>
      </c>
      <c r="K31" s="37">
        <f>SUMIFS(СВЦЭМ!$D$34:$D$777,СВЦЭМ!$A$34:$A$777,$A31,СВЦЭМ!$B$34:$B$777,K$11)+'СЕТ СН'!$F$11+СВЦЭМ!$D$10+'СЕТ СН'!$F$5-'СЕТ СН'!$F$21</f>
        <v>3636.9854309699999</v>
      </c>
      <c r="L31" s="37">
        <f>SUMIFS(СВЦЭМ!$D$34:$D$777,СВЦЭМ!$A$34:$A$777,$A31,СВЦЭМ!$B$34:$B$777,L$11)+'СЕТ СН'!$F$11+СВЦЭМ!$D$10+'СЕТ СН'!$F$5-'СЕТ СН'!$F$21</f>
        <v>3584.2375708000004</v>
      </c>
      <c r="M31" s="37">
        <f>SUMIFS(СВЦЭМ!$D$34:$D$777,СВЦЭМ!$A$34:$A$777,$A31,СВЦЭМ!$B$34:$B$777,M$11)+'СЕТ СН'!$F$11+СВЦЭМ!$D$10+'СЕТ СН'!$F$5-'СЕТ СН'!$F$21</f>
        <v>3594.6484696100001</v>
      </c>
      <c r="N31" s="37">
        <f>SUMIFS(СВЦЭМ!$D$34:$D$777,СВЦЭМ!$A$34:$A$777,$A31,СВЦЭМ!$B$34:$B$777,N$11)+'СЕТ СН'!$F$11+СВЦЭМ!$D$10+'СЕТ СН'!$F$5-'СЕТ СН'!$F$21</f>
        <v>3602.2529759499998</v>
      </c>
      <c r="O31" s="37">
        <f>SUMIFS(СВЦЭМ!$D$34:$D$777,СВЦЭМ!$A$34:$A$777,$A31,СВЦЭМ!$B$34:$B$777,O$11)+'СЕТ СН'!$F$11+СВЦЭМ!$D$10+'СЕТ СН'!$F$5-'СЕТ СН'!$F$21</f>
        <v>3627.2481110200001</v>
      </c>
      <c r="P31" s="37">
        <f>SUMIFS(СВЦЭМ!$D$34:$D$777,СВЦЭМ!$A$34:$A$777,$A31,СВЦЭМ!$B$34:$B$777,P$11)+'СЕТ СН'!$F$11+СВЦЭМ!$D$10+'СЕТ СН'!$F$5-'СЕТ СН'!$F$21</f>
        <v>3644.3393347000006</v>
      </c>
      <c r="Q31" s="37">
        <f>SUMIFS(СВЦЭМ!$D$34:$D$777,СВЦЭМ!$A$34:$A$777,$A31,СВЦЭМ!$B$34:$B$777,Q$11)+'СЕТ СН'!$F$11+СВЦЭМ!$D$10+'СЕТ СН'!$F$5-'СЕТ СН'!$F$21</f>
        <v>3644.1890544000003</v>
      </c>
      <c r="R31" s="37">
        <f>SUMIFS(СВЦЭМ!$D$34:$D$777,СВЦЭМ!$A$34:$A$777,$A31,СВЦЭМ!$B$34:$B$777,R$11)+'СЕТ СН'!$F$11+СВЦЭМ!$D$10+'СЕТ СН'!$F$5-'СЕТ СН'!$F$21</f>
        <v>3646.2900629800001</v>
      </c>
      <c r="S31" s="37">
        <f>SUMIFS(СВЦЭМ!$D$34:$D$777,СВЦЭМ!$A$34:$A$777,$A31,СВЦЭМ!$B$34:$B$777,S$11)+'СЕТ СН'!$F$11+СВЦЭМ!$D$10+'СЕТ СН'!$F$5-'СЕТ СН'!$F$21</f>
        <v>3617.4860521200003</v>
      </c>
      <c r="T31" s="37">
        <f>SUMIFS(СВЦЭМ!$D$34:$D$777,СВЦЭМ!$A$34:$A$777,$A31,СВЦЭМ!$B$34:$B$777,T$11)+'СЕТ СН'!$F$11+СВЦЭМ!$D$10+'СЕТ СН'!$F$5-'СЕТ СН'!$F$21</f>
        <v>3570.7230486900003</v>
      </c>
      <c r="U31" s="37">
        <f>SUMIFS(СВЦЭМ!$D$34:$D$777,СВЦЭМ!$A$34:$A$777,$A31,СВЦЭМ!$B$34:$B$777,U$11)+'СЕТ СН'!$F$11+СВЦЭМ!$D$10+'СЕТ СН'!$F$5-'СЕТ СН'!$F$21</f>
        <v>3571.9266178499997</v>
      </c>
      <c r="V31" s="37">
        <f>SUMIFS(СВЦЭМ!$D$34:$D$777,СВЦЭМ!$A$34:$A$777,$A31,СВЦЭМ!$B$34:$B$777,V$11)+'СЕТ СН'!$F$11+СВЦЭМ!$D$10+'СЕТ СН'!$F$5-'СЕТ СН'!$F$21</f>
        <v>3595.7640559300003</v>
      </c>
      <c r="W31" s="37">
        <f>SUMIFS(СВЦЭМ!$D$34:$D$777,СВЦЭМ!$A$34:$A$777,$A31,СВЦЭМ!$B$34:$B$777,W$11)+'СЕТ СН'!$F$11+СВЦЭМ!$D$10+'СЕТ СН'!$F$5-'СЕТ СН'!$F$21</f>
        <v>3601.1725771000006</v>
      </c>
      <c r="X31" s="37">
        <f>SUMIFS(СВЦЭМ!$D$34:$D$777,СВЦЭМ!$A$34:$A$777,$A31,СВЦЭМ!$B$34:$B$777,X$11)+'СЕТ СН'!$F$11+СВЦЭМ!$D$10+'СЕТ СН'!$F$5-'СЕТ СН'!$F$21</f>
        <v>3677.21401758</v>
      </c>
      <c r="Y31" s="37">
        <f>SUMIFS(СВЦЭМ!$D$34:$D$777,СВЦЭМ!$A$34:$A$777,$A31,СВЦЭМ!$B$34:$B$777,Y$11)+'СЕТ СН'!$F$11+СВЦЭМ!$D$10+'СЕТ СН'!$F$5-'СЕТ СН'!$F$21</f>
        <v>3754.2034035700003</v>
      </c>
    </row>
    <row r="32" spans="1:25" ht="15.75" x14ac:dyDescent="0.2">
      <c r="A32" s="36">
        <f t="shared" si="0"/>
        <v>43121</v>
      </c>
      <c r="B32" s="37">
        <f>SUMIFS(СВЦЭМ!$D$34:$D$777,СВЦЭМ!$A$34:$A$777,$A32,СВЦЭМ!$B$34:$B$777,B$11)+'СЕТ СН'!$F$11+СВЦЭМ!$D$10+'СЕТ СН'!$F$5-'СЕТ СН'!$F$21</f>
        <v>3804.5586383300001</v>
      </c>
      <c r="C32" s="37">
        <f>SUMIFS(СВЦЭМ!$D$34:$D$777,СВЦЭМ!$A$34:$A$777,$A32,СВЦЭМ!$B$34:$B$777,C$11)+'СЕТ СН'!$F$11+СВЦЭМ!$D$10+'СЕТ СН'!$F$5-'СЕТ СН'!$F$21</f>
        <v>3856.17369362</v>
      </c>
      <c r="D32" s="37">
        <f>SUMIFS(СВЦЭМ!$D$34:$D$777,СВЦЭМ!$A$34:$A$777,$A32,СВЦЭМ!$B$34:$B$777,D$11)+'СЕТ СН'!$F$11+СВЦЭМ!$D$10+'СЕТ СН'!$F$5-'СЕТ СН'!$F$21</f>
        <v>3898.2004644800004</v>
      </c>
      <c r="E32" s="37">
        <f>SUMIFS(СВЦЭМ!$D$34:$D$777,СВЦЭМ!$A$34:$A$777,$A32,СВЦЭМ!$B$34:$B$777,E$11)+'СЕТ СН'!$F$11+СВЦЭМ!$D$10+'СЕТ СН'!$F$5-'СЕТ СН'!$F$21</f>
        <v>3909.92207216</v>
      </c>
      <c r="F32" s="37">
        <f>SUMIFS(СВЦЭМ!$D$34:$D$777,СВЦЭМ!$A$34:$A$777,$A32,СВЦЭМ!$B$34:$B$777,F$11)+'СЕТ СН'!$F$11+СВЦЭМ!$D$10+'СЕТ СН'!$F$5-'СЕТ СН'!$F$21</f>
        <v>3916.4199832399995</v>
      </c>
      <c r="G32" s="37">
        <f>SUMIFS(СВЦЭМ!$D$34:$D$777,СВЦЭМ!$A$34:$A$777,$A32,СВЦЭМ!$B$34:$B$777,G$11)+'СЕТ СН'!$F$11+СВЦЭМ!$D$10+'СЕТ СН'!$F$5-'СЕТ СН'!$F$21</f>
        <v>3906.4930397699995</v>
      </c>
      <c r="H32" s="37">
        <f>SUMIFS(СВЦЭМ!$D$34:$D$777,СВЦЭМ!$A$34:$A$777,$A32,СВЦЭМ!$B$34:$B$777,H$11)+'СЕТ СН'!$F$11+СВЦЭМ!$D$10+'СЕТ СН'!$F$5-'СЕТ СН'!$F$21</f>
        <v>3867.2978219300007</v>
      </c>
      <c r="I32" s="37">
        <f>SUMIFS(СВЦЭМ!$D$34:$D$777,СВЦЭМ!$A$34:$A$777,$A32,СВЦЭМ!$B$34:$B$777,I$11)+'СЕТ СН'!$F$11+СВЦЭМ!$D$10+'СЕТ СН'!$F$5-'СЕТ СН'!$F$21</f>
        <v>3810.2086422199995</v>
      </c>
      <c r="J32" s="37">
        <f>SUMIFS(СВЦЭМ!$D$34:$D$777,СВЦЭМ!$A$34:$A$777,$A32,СВЦЭМ!$B$34:$B$777,J$11)+'СЕТ СН'!$F$11+СВЦЭМ!$D$10+'СЕТ СН'!$F$5-'СЕТ СН'!$F$21</f>
        <v>3741.2957756000001</v>
      </c>
      <c r="K32" s="37">
        <f>SUMIFS(СВЦЭМ!$D$34:$D$777,СВЦЭМ!$A$34:$A$777,$A32,СВЦЭМ!$B$34:$B$777,K$11)+'СЕТ СН'!$F$11+СВЦЭМ!$D$10+'СЕТ СН'!$F$5-'СЕТ СН'!$F$21</f>
        <v>3661.9858681400005</v>
      </c>
      <c r="L32" s="37">
        <f>SUMIFS(СВЦЭМ!$D$34:$D$777,СВЦЭМ!$A$34:$A$777,$A32,СВЦЭМ!$B$34:$B$777,L$11)+'СЕТ СН'!$F$11+СВЦЭМ!$D$10+'СЕТ СН'!$F$5-'СЕТ СН'!$F$21</f>
        <v>3610.0243939800007</v>
      </c>
      <c r="M32" s="37">
        <f>SUMIFS(СВЦЭМ!$D$34:$D$777,СВЦЭМ!$A$34:$A$777,$A32,СВЦЭМ!$B$34:$B$777,M$11)+'СЕТ СН'!$F$11+СВЦЭМ!$D$10+'СЕТ СН'!$F$5-'СЕТ СН'!$F$21</f>
        <v>3606.2046304099999</v>
      </c>
      <c r="N32" s="37">
        <f>SUMIFS(СВЦЭМ!$D$34:$D$777,СВЦЭМ!$A$34:$A$777,$A32,СВЦЭМ!$B$34:$B$777,N$11)+'СЕТ СН'!$F$11+СВЦЭМ!$D$10+'СЕТ СН'!$F$5-'СЕТ СН'!$F$21</f>
        <v>3615.1780406900002</v>
      </c>
      <c r="O32" s="37">
        <f>SUMIFS(СВЦЭМ!$D$34:$D$777,СВЦЭМ!$A$34:$A$777,$A32,СВЦЭМ!$B$34:$B$777,O$11)+'СЕТ СН'!$F$11+СВЦЭМ!$D$10+'СЕТ СН'!$F$5-'СЕТ СН'!$F$21</f>
        <v>3620.53049392</v>
      </c>
      <c r="P32" s="37">
        <f>SUMIFS(СВЦЭМ!$D$34:$D$777,СВЦЭМ!$A$34:$A$777,$A32,СВЦЭМ!$B$34:$B$777,P$11)+'СЕТ СН'!$F$11+СВЦЭМ!$D$10+'СЕТ СН'!$F$5-'СЕТ СН'!$F$21</f>
        <v>3637.1109399599995</v>
      </c>
      <c r="Q32" s="37">
        <f>SUMIFS(СВЦЭМ!$D$34:$D$777,СВЦЭМ!$A$34:$A$777,$A32,СВЦЭМ!$B$34:$B$777,Q$11)+'СЕТ СН'!$F$11+СВЦЭМ!$D$10+'СЕТ СН'!$F$5-'СЕТ СН'!$F$21</f>
        <v>3641.9097039399999</v>
      </c>
      <c r="R32" s="37">
        <f>SUMIFS(СВЦЭМ!$D$34:$D$777,СВЦЭМ!$A$34:$A$777,$A32,СВЦЭМ!$B$34:$B$777,R$11)+'СЕТ СН'!$F$11+СВЦЭМ!$D$10+'СЕТ СН'!$F$5-'СЕТ СН'!$F$21</f>
        <v>3640.48752672</v>
      </c>
      <c r="S32" s="37">
        <f>SUMIFS(СВЦЭМ!$D$34:$D$777,СВЦЭМ!$A$34:$A$777,$A32,СВЦЭМ!$B$34:$B$777,S$11)+'СЕТ СН'!$F$11+СВЦЭМ!$D$10+'СЕТ СН'!$F$5-'СЕТ СН'!$F$21</f>
        <v>3610.87972906</v>
      </c>
      <c r="T32" s="37">
        <f>SUMIFS(СВЦЭМ!$D$34:$D$777,СВЦЭМ!$A$34:$A$777,$A32,СВЦЭМ!$B$34:$B$777,T$11)+'СЕТ СН'!$F$11+СВЦЭМ!$D$10+'СЕТ СН'!$F$5-'СЕТ СН'!$F$21</f>
        <v>3573.0852906200003</v>
      </c>
      <c r="U32" s="37">
        <f>SUMIFS(СВЦЭМ!$D$34:$D$777,СВЦЭМ!$A$34:$A$777,$A32,СВЦЭМ!$B$34:$B$777,U$11)+'СЕТ СН'!$F$11+СВЦЭМ!$D$10+'СЕТ СН'!$F$5-'СЕТ СН'!$F$21</f>
        <v>3567.8366363999999</v>
      </c>
      <c r="V32" s="37">
        <f>SUMIFS(СВЦЭМ!$D$34:$D$777,СВЦЭМ!$A$34:$A$777,$A32,СВЦЭМ!$B$34:$B$777,V$11)+'СЕТ СН'!$F$11+СВЦЭМ!$D$10+'СЕТ СН'!$F$5-'СЕТ СН'!$F$21</f>
        <v>3580.1442564399999</v>
      </c>
      <c r="W32" s="37">
        <f>SUMIFS(СВЦЭМ!$D$34:$D$777,СВЦЭМ!$A$34:$A$777,$A32,СВЦЭМ!$B$34:$B$777,W$11)+'СЕТ СН'!$F$11+СВЦЭМ!$D$10+'СЕТ СН'!$F$5-'СЕТ СН'!$F$21</f>
        <v>3587.1096030900003</v>
      </c>
      <c r="X32" s="37">
        <f>SUMIFS(СВЦЭМ!$D$34:$D$777,СВЦЭМ!$A$34:$A$777,$A32,СВЦЭМ!$B$34:$B$777,X$11)+'СЕТ СН'!$F$11+СВЦЭМ!$D$10+'СЕТ СН'!$F$5-'СЕТ СН'!$F$21</f>
        <v>3670.8007925300003</v>
      </c>
      <c r="Y32" s="37">
        <f>SUMIFS(СВЦЭМ!$D$34:$D$777,СВЦЭМ!$A$34:$A$777,$A32,СВЦЭМ!$B$34:$B$777,Y$11)+'СЕТ СН'!$F$11+СВЦЭМ!$D$10+'СЕТ СН'!$F$5-'СЕТ СН'!$F$21</f>
        <v>3740.9754954700006</v>
      </c>
    </row>
    <row r="33" spans="1:27" ht="15.75" x14ac:dyDescent="0.2">
      <c r="A33" s="36">
        <f t="shared" si="0"/>
        <v>43122</v>
      </c>
      <c r="B33" s="37">
        <f>SUMIFS(СВЦЭМ!$D$34:$D$777,СВЦЭМ!$A$34:$A$777,$A33,СВЦЭМ!$B$34:$B$777,B$11)+'СЕТ СН'!$F$11+СВЦЭМ!$D$10+'СЕТ СН'!$F$5-'СЕТ СН'!$F$21</f>
        <v>3831.6782079499994</v>
      </c>
      <c r="C33" s="37">
        <f>SUMIFS(СВЦЭМ!$D$34:$D$777,СВЦЭМ!$A$34:$A$777,$A33,СВЦЭМ!$B$34:$B$777,C$11)+'СЕТ СН'!$F$11+СВЦЭМ!$D$10+'СЕТ СН'!$F$5-'СЕТ СН'!$F$21</f>
        <v>3876.9513735400001</v>
      </c>
      <c r="D33" s="37">
        <f>SUMIFS(СВЦЭМ!$D$34:$D$777,СВЦЭМ!$A$34:$A$777,$A33,СВЦЭМ!$B$34:$B$777,D$11)+'СЕТ СН'!$F$11+СВЦЭМ!$D$10+'СЕТ СН'!$F$5-'СЕТ СН'!$F$21</f>
        <v>3918.3530095000001</v>
      </c>
      <c r="E33" s="37">
        <f>SUMIFS(СВЦЭМ!$D$34:$D$777,СВЦЭМ!$A$34:$A$777,$A33,СВЦЭМ!$B$34:$B$777,E$11)+'СЕТ СН'!$F$11+СВЦЭМ!$D$10+'СЕТ СН'!$F$5-'СЕТ СН'!$F$21</f>
        <v>3933.6102781800005</v>
      </c>
      <c r="F33" s="37">
        <f>SUMIFS(СВЦЭМ!$D$34:$D$777,СВЦЭМ!$A$34:$A$777,$A33,СВЦЭМ!$B$34:$B$777,F$11)+'СЕТ СН'!$F$11+СВЦЭМ!$D$10+'СЕТ СН'!$F$5-'СЕТ СН'!$F$21</f>
        <v>3928.6692994700002</v>
      </c>
      <c r="G33" s="37">
        <f>SUMIFS(СВЦЭМ!$D$34:$D$777,СВЦЭМ!$A$34:$A$777,$A33,СВЦЭМ!$B$34:$B$777,G$11)+'СЕТ СН'!$F$11+СВЦЭМ!$D$10+'СЕТ СН'!$F$5-'СЕТ СН'!$F$21</f>
        <v>3900.3518314500002</v>
      </c>
      <c r="H33" s="37">
        <f>SUMIFS(СВЦЭМ!$D$34:$D$777,СВЦЭМ!$A$34:$A$777,$A33,СВЦЭМ!$B$34:$B$777,H$11)+'СЕТ СН'!$F$11+СВЦЭМ!$D$10+'СЕТ СН'!$F$5-'СЕТ СН'!$F$21</f>
        <v>3847.58578653</v>
      </c>
      <c r="I33" s="37">
        <f>SUMIFS(СВЦЭМ!$D$34:$D$777,СВЦЭМ!$A$34:$A$777,$A33,СВЦЭМ!$B$34:$B$777,I$11)+'СЕТ СН'!$F$11+СВЦЭМ!$D$10+'СЕТ СН'!$F$5-'СЕТ СН'!$F$21</f>
        <v>3765.2452756000007</v>
      </c>
      <c r="J33" s="37">
        <f>SUMIFS(СВЦЭМ!$D$34:$D$777,СВЦЭМ!$A$34:$A$777,$A33,СВЦЭМ!$B$34:$B$777,J$11)+'СЕТ СН'!$F$11+СВЦЭМ!$D$10+'СЕТ СН'!$F$5-'СЕТ СН'!$F$21</f>
        <v>3715.8148638799998</v>
      </c>
      <c r="K33" s="37">
        <f>SUMIFS(СВЦЭМ!$D$34:$D$777,СВЦЭМ!$A$34:$A$777,$A33,СВЦЭМ!$B$34:$B$777,K$11)+'СЕТ СН'!$F$11+СВЦЭМ!$D$10+'СЕТ СН'!$F$5-'СЕТ СН'!$F$21</f>
        <v>3641.1601777399997</v>
      </c>
      <c r="L33" s="37">
        <f>SUMIFS(СВЦЭМ!$D$34:$D$777,СВЦЭМ!$A$34:$A$777,$A33,СВЦЭМ!$B$34:$B$777,L$11)+'СЕТ СН'!$F$11+СВЦЭМ!$D$10+'СЕТ СН'!$F$5-'СЕТ СН'!$F$21</f>
        <v>3609.78907106</v>
      </c>
      <c r="M33" s="37">
        <f>SUMIFS(СВЦЭМ!$D$34:$D$777,СВЦЭМ!$A$34:$A$777,$A33,СВЦЭМ!$B$34:$B$777,M$11)+'СЕТ СН'!$F$11+СВЦЭМ!$D$10+'СЕТ СН'!$F$5-'СЕТ СН'!$F$21</f>
        <v>3621.0495419499998</v>
      </c>
      <c r="N33" s="37">
        <f>SUMIFS(СВЦЭМ!$D$34:$D$777,СВЦЭМ!$A$34:$A$777,$A33,СВЦЭМ!$B$34:$B$777,N$11)+'СЕТ СН'!$F$11+СВЦЭМ!$D$10+'СЕТ СН'!$F$5-'СЕТ СН'!$F$21</f>
        <v>3639.2696222600002</v>
      </c>
      <c r="O33" s="37">
        <f>SUMIFS(СВЦЭМ!$D$34:$D$777,СВЦЭМ!$A$34:$A$777,$A33,СВЦЭМ!$B$34:$B$777,O$11)+'СЕТ СН'!$F$11+СВЦЭМ!$D$10+'СЕТ СН'!$F$5-'СЕТ СН'!$F$21</f>
        <v>3649.9018143400003</v>
      </c>
      <c r="P33" s="37">
        <f>SUMIFS(СВЦЭМ!$D$34:$D$777,СВЦЭМ!$A$34:$A$777,$A33,СВЦЭМ!$B$34:$B$777,P$11)+'СЕТ СН'!$F$11+СВЦЭМ!$D$10+'СЕТ СН'!$F$5-'СЕТ СН'!$F$21</f>
        <v>3663.8654345300006</v>
      </c>
      <c r="Q33" s="37">
        <f>SUMIFS(СВЦЭМ!$D$34:$D$777,СВЦЭМ!$A$34:$A$777,$A33,СВЦЭМ!$B$34:$B$777,Q$11)+'СЕТ СН'!$F$11+СВЦЭМ!$D$10+'СЕТ СН'!$F$5-'СЕТ СН'!$F$21</f>
        <v>3671.66606043</v>
      </c>
      <c r="R33" s="37">
        <f>SUMIFS(СВЦЭМ!$D$34:$D$777,СВЦЭМ!$A$34:$A$777,$A33,СВЦЭМ!$B$34:$B$777,R$11)+'СЕТ СН'!$F$11+СВЦЭМ!$D$10+'СЕТ СН'!$F$5-'СЕТ СН'!$F$21</f>
        <v>3671.0080571399999</v>
      </c>
      <c r="S33" s="37">
        <f>SUMIFS(СВЦЭМ!$D$34:$D$777,СВЦЭМ!$A$34:$A$777,$A33,СВЦЭМ!$B$34:$B$777,S$11)+'СЕТ СН'!$F$11+СВЦЭМ!$D$10+'СЕТ СН'!$F$5-'СЕТ СН'!$F$21</f>
        <v>3643.0632777200003</v>
      </c>
      <c r="T33" s="37">
        <f>SUMIFS(СВЦЭМ!$D$34:$D$777,СВЦЭМ!$A$34:$A$777,$A33,СВЦЭМ!$B$34:$B$777,T$11)+'СЕТ СН'!$F$11+СВЦЭМ!$D$10+'СЕТ СН'!$F$5-'СЕТ СН'!$F$21</f>
        <v>3595.1694183599998</v>
      </c>
      <c r="U33" s="37">
        <f>SUMIFS(СВЦЭМ!$D$34:$D$777,СВЦЭМ!$A$34:$A$777,$A33,СВЦЭМ!$B$34:$B$777,U$11)+'СЕТ СН'!$F$11+СВЦЭМ!$D$10+'СЕТ СН'!$F$5-'СЕТ СН'!$F$21</f>
        <v>3596.04853693</v>
      </c>
      <c r="V33" s="37">
        <f>SUMIFS(СВЦЭМ!$D$34:$D$777,СВЦЭМ!$A$34:$A$777,$A33,СВЦЭМ!$B$34:$B$777,V$11)+'СЕТ СН'!$F$11+СВЦЭМ!$D$10+'СЕТ СН'!$F$5-'СЕТ СН'!$F$21</f>
        <v>3614.1741084600003</v>
      </c>
      <c r="W33" s="37">
        <f>SUMIFS(СВЦЭМ!$D$34:$D$777,СВЦЭМ!$A$34:$A$777,$A33,СВЦЭМ!$B$34:$B$777,W$11)+'СЕТ СН'!$F$11+СВЦЭМ!$D$10+'СЕТ СН'!$F$5-'СЕТ СН'!$F$21</f>
        <v>3626.4317345300001</v>
      </c>
      <c r="X33" s="37">
        <f>SUMIFS(СВЦЭМ!$D$34:$D$777,СВЦЭМ!$A$34:$A$777,$A33,СВЦЭМ!$B$34:$B$777,X$11)+'СЕТ СН'!$F$11+СВЦЭМ!$D$10+'СЕТ СН'!$F$5-'СЕТ СН'!$F$21</f>
        <v>3692.1239838400002</v>
      </c>
      <c r="Y33" s="37">
        <f>SUMIFS(СВЦЭМ!$D$34:$D$777,СВЦЭМ!$A$34:$A$777,$A33,СВЦЭМ!$B$34:$B$777,Y$11)+'СЕТ СН'!$F$11+СВЦЭМ!$D$10+'СЕТ СН'!$F$5-'СЕТ СН'!$F$21</f>
        <v>3774.1931718300007</v>
      </c>
    </row>
    <row r="34" spans="1:27" ht="15.75" x14ac:dyDescent="0.2">
      <c r="A34" s="36">
        <f t="shared" si="0"/>
        <v>43123</v>
      </c>
      <c r="B34" s="37">
        <f>SUMIFS(СВЦЭМ!$D$34:$D$777,СВЦЭМ!$A$34:$A$777,$A34,СВЦЭМ!$B$34:$B$777,B$11)+'СЕТ СН'!$F$11+СВЦЭМ!$D$10+'СЕТ СН'!$F$5-'СЕТ СН'!$F$21</f>
        <v>3809.0289421000002</v>
      </c>
      <c r="C34" s="37">
        <f>SUMIFS(СВЦЭМ!$D$34:$D$777,СВЦЭМ!$A$34:$A$777,$A34,СВЦЭМ!$B$34:$B$777,C$11)+'СЕТ СН'!$F$11+СВЦЭМ!$D$10+'СЕТ СН'!$F$5-'СЕТ СН'!$F$21</f>
        <v>3855.1372280500004</v>
      </c>
      <c r="D34" s="37">
        <f>SUMIFS(СВЦЭМ!$D$34:$D$777,СВЦЭМ!$A$34:$A$777,$A34,СВЦЭМ!$B$34:$B$777,D$11)+'СЕТ СН'!$F$11+СВЦЭМ!$D$10+'СЕТ СН'!$F$5-'СЕТ СН'!$F$21</f>
        <v>3897.6059003400001</v>
      </c>
      <c r="E34" s="37">
        <f>SUMIFS(СВЦЭМ!$D$34:$D$777,СВЦЭМ!$A$34:$A$777,$A34,СВЦЭМ!$B$34:$B$777,E$11)+'СЕТ СН'!$F$11+СВЦЭМ!$D$10+'СЕТ СН'!$F$5-'СЕТ СН'!$F$21</f>
        <v>3908.4132009600003</v>
      </c>
      <c r="F34" s="37">
        <f>SUMIFS(СВЦЭМ!$D$34:$D$777,СВЦЭМ!$A$34:$A$777,$A34,СВЦЭМ!$B$34:$B$777,F$11)+'СЕТ СН'!$F$11+СВЦЭМ!$D$10+'СЕТ СН'!$F$5-'СЕТ СН'!$F$21</f>
        <v>3910.6374713400005</v>
      </c>
      <c r="G34" s="37">
        <f>SUMIFS(СВЦЭМ!$D$34:$D$777,СВЦЭМ!$A$34:$A$777,$A34,СВЦЭМ!$B$34:$B$777,G$11)+'СЕТ СН'!$F$11+СВЦЭМ!$D$10+'СЕТ СН'!$F$5-'СЕТ СН'!$F$21</f>
        <v>3891.6686611299997</v>
      </c>
      <c r="H34" s="37">
        <f>SUMIFS(СВЦЭМ!$D$34:$D$777,СВЦЭМ!$A$34:$A$777,$A34,СВЦЭМ!$B$34:$B$777,H$11)+'СЕТ СН'!$F$11+СВЦЭМ!$D$10+'СЕТ СН'!$F$5-'СЕТ СН'!$F$21</f>
        <v>3835.0326263499996</v>
      </c>
      <c r="I34" s="37">
        <f>SUMIFS(СВЦЭМ!$D$34:$D$777,СВЦЭМ!$A$34:$A$777,$A34,СВЦЭМ!$B$34:$B$777,I$11)+'СЕТ СН'!$F$11+СВЦЭМ!$D$10+'СЕТ СН'!$F$5-'СЕТ СН'!$F$21</f>
        <v>3754.9315060499998</v>
      </c>
      <c r="J34" s="37">
        <f>SUMIFS(СВЦЭМ!$D$34:$D$777,СВЦЭМ!$A$34:$A$777,$A34,СВЦЭМ!$B$34:$B$777,J$11)+'СЕТ СН'!$F$11+СВЦЭМ!$D$10+'СЕТ СН'!$F$5-'СЕТ СН'!$F$21</f>
        <v>3700.5825413099997</v>
      </c>
      <c r="K34" s="37">
        <f>SUMIFS(СВЦЭМ!$D$34:$D$777,СВЦЭМ!$A$34:$A$777,$A34,СВЦЭМ!$B$34:$B$777,K$11)+'СЕТ СН'!$F$11+СВЦЭМ!$D$10+'СЕТ СН'!$F$5-'СЕТ СН'!$F$21</f>
        <v>3622.5052695500003</v>
      </c>
      <c r="L34" s="37">
        <f>SUMIFS(СВЦЭМ!$D$34:$D$777,СВЦЭМ!$A$34:$A$777,$A34,СВЦЭМ!$B$34:$B$777,L$11)+'СЕТ СН'!$F$11+СВЦЭМ!$D$10+'СЕТ СН'!$F$5-'СЕТ СН'!$F$21</f>
        <v>3596.1160527699999</v>
      </c>
      <c r="M34" s="37">
        <f>SUMIFS(СВЦЭМ!$D$34:$D$777,СВЦЭМ!$A$34:$A$777,$A34,СВЦЭМ!$B$34:$B$777,M$11)+'СЕТ СН'!$F$11+СВЦЭМ!$D$10+'СЕТ СН'!$F$5-'СЕТ СН'!$F$21</f>
        <v>3605.2043628100005</v>
      </c>
      <c r="N34" s="37">
        <f>SUMIFS(СВЦЭМ!$D$34:$D$777,СВЦЭМ!$A$34:$A$777,$A34,СВЦЭМ!$B$34:$B$777,N$11)+'СЕТ СН'!$F$11+СВЦЭМ!$D$10+'СЕТ СН'!$F$5-'СЕТ СН'!$F$21</f>
        <v>3624.2723272500002</v>
      </c>
      <c r="O34" s="37">
        <f>SUMIFS(СВЦЭМ!$D$34:$D$777,СВЦЭМ!$A$34:$A$777,$A34,СВЦЭМ!$B$34:$B$777,O$11)+'СЕТ СН'!$F$11+СВЦЭМ!$D$10+'СЕТ СН'!$F$5-'СЕТ СН'!$F$21</f>
        <v>3625.8284695099996</v>
      </c>
      <c r="P34" s="37">
        <f>SUMIFS(СВЦЭМ!$D$34:$D$777,СВЦЭМ!$A$34:$A$777,$A34,СВЦЭМ!$B$34:$B$777,P$11)+'СЕТ СН'!$F$11+СВЦЭМ!$D$10+'СЕТ СН'!$F$5-'СЕТ СН'!$F$21</f>
        <v>3641.5065884800001</v>
      </c>
      <c r="Q34" s="37">
        <f>SUMIFS(СВЦЭМ!$D$34:$D$777,СВЦЭМ!$A$34:$A$777,$A34,СВЦЭМ!$B$34:$B$777,Q$11)+'СЕТ СН'!$F$11+СВЦЭМ!$D$10+'СЕТ СН'!$F$5-'СЕТ СН'!$F$21</f>
        <v>3650.0646665099998</v>
      </c>
      <c r="R34" s="37">
        <f>SUMIFS(СВЦЭМ!$D$34:$D$777,СВЦЭМ!$A$34:$A$777,$A34,СВЦЭМ!$B$34:$B$777,R$11)+'СЕТ СН'!$F$11+СВЦЭМ!$D$10+'СЕТ СН'!$F$5-'СЕТ СН'!$F$21</f>
        <v>3651.0465374199998</v>
      </c>
      <c r="S34" s="37">
        <f>SUMIFS(СВЦЭМ!$D$34:$D$777,СВЦЭМ!$A$34:$A$777,$A34,СВЦЭМ!$B$34:$B$777,S$11)+'СЕТ СН'!$F$11+СВЦЭМ!$D$10+'СЕТ СН'!$F$5-'СЕТ СН'!$F$21</f>
        <v>3634.1729299799995</v>
      </c>
      <c r="T34" s="37">
        <f>SUMIFS(СВЦЭМ!$D$34:$D$777,СВЦЭМ!$A$34:$A$777,$A34,СВЦЭМ!$B$34:$B$777,T$11)+'СЕТ СН'!$F$11+СВЦЭМ!$D$10+'СЕТ СН'!$F$5-'СЕТ СН'!$F$21</f>
        <v>3590.32373452</v>
      </c>
      <c r="U34" s="37">
        <f>SUMIFS(СВЦЭМ!$D$34:$D$777,СВЦЭМ!$A$34:$A$777,$A34,СВЦЭМ!$B$34:$B$777,U$11)+'СЕТ СН'!$F$11+СВЦЭМ!$D$10+'СЕТ СН'!$F$5-'СЕТ СН'!$F$21</f>
        <v>3583.2947356400005</v>
      </c>
      <c r="V34" s="37">
        <f>SUMIFS(СВЦЭМ!$D$34:$D$777,СВЦЭМ!$A$34:$A$777,$A34,СВЦЭМ!$B$34:$B$777,V$11)+'СЕТ СН'!$F$11+СВЦЭМ!$D$10+'СЕТ СН'!$F$5-'СЕТ СН'!$F$21</f>
        <v>3599.5968922500001</v>
      </c>
      <c r="W34" s="37">
        <f>SUMIFS(СВЦЭМ!$D$34:$D$777,СВЦЭМ!$A$34:$A$777,$A34,СВЦЭМ!$B$34:$B$777,W$11)+'СЕТ СН'!$F$11+СВЦЭМ!$D$10+'СЕТ СН'!$F$5-'СЕТ СН'!$F$21</f>
        <v>3607.9615575800003</v>
      </c>
      <c r="X34" s="37">
        <f>SUMIFS(СВЦЭМ!$D$34:$D$777,СВЦЭМ!$A$34:$A$777,$A34,СВЦЭМ!$B$34:$B$777,X$11)+'СЕТ СН'!$F$11+СВЦЭМ!$D$10+'СЕТ СН'!$F$5-'СЕТ СН'!$F$21</f>
        <v>3672.8752986900004</v>
      </c>
      <c r="Y34" s="37">
        <f>SUMIFS(СВЦЭМ!$D$34:$D$777,СВЦЭМ!$A$34:$A$777,$A34,СВЦЭМ!$B$34:$B$777,Y$11)+'СЕТ СН'!$F$11+СВЦЭМ!$D$10+'СЕТ СН'!$F$5-'СЕТ СН'!$F$21</f>
        <v>3754.7389419899996</v>
      </c>
    </row>
    <row r="35" spans="1:27" ht="15.75" x14ac:dyDescent="0.2">
      <c r="A35" s="36">
        <f t="shared" si="0"/>
        <v>43124</v>
      </c>
      <c r="B35" s="37">
        <f>SUMIFS(СВЦЭМ!$D$34:$D$777,СВЦЭМ!$A$34:$A$777,$A35,СВЦЭМ!$B$34:$B$777,B$11)+'СЕТ СН'!$F$11+СВЦЭМ!$D$10+'СЕТ СН'!$F$5-'СЕТ СН'!$F$21</f>
        <v>3834.6642682699999</v>
      </c>
      <c r="C35" s="37">
        <f>SUMIFS(СВЦЭМ!$D$34:$D$777,СВЦЭМ!$A$34:$A$777,$A35,СВЦЭМ!$B$34:$B$777,C$11)+'СЕТ СН'!$F$11+СВЦЭМ!$D$10+'СЕТ СН'!$F$5-'СЕТ СН'!$F$21</f>
        <v>3884.3289759499999</v>
      </c>
      <c r="D35" s="37">
        <f>SUMIFS(СВЦЭМ!$D$34:$D$777,СВЦЭМ!$A$34:$A$777,$A35,СВЦЭМ!$B$34:$B$777,D$11)+'СЕТ СН'!$F$11+СВЦЭМ!$D$10+'СЕТ СН'!$F$5-'СЕТ СН'!$F$21</f>
        <v>3922.6325390799998</v>
      </c>
      <c r="E35" s="37">
        <f>SUMIFS(СВЦЭМ!$D$34:$D$777,СВЦЭМ!$A$34:$A$777,$A35,СВЦЭМ!$B$34:$B$777,E$11)+'СЕТ СН'!$F$11+СВЦЭМ!$D$10+'СЕТ СН'!$F$5-'СЕТ СН'!$F$21</f>
        <v>3945.5061111600003</v>
      </c>
      <c r="F35" s="37">
        <f>SUMIFS(СВЦЭМ!$D$34:$D$777,СВЦЭМ!$A$34:$A$777,$A35,СВЦЭМ!$B$34:$B$777,F$11)+'СЕТ СН'!$F$11+СВЦЭМ!$D$10+'СЕТ СН'!$F$5-'СЕТ СН'!$F$21</f>
        <v>3937.2019825600005</v>
      </c>
      <c r="G35" s="37">
        <f>SUMIFS(СВЦЭМ!$D$34:$D$777,СВЦЭМ!$A$34:$A$777,$A35,СВЦЭМ!$B$34:$B$777,G$11)+'СЕТ СН'!$F$11+СВЦЭМ!$D$10+'СЕТ СН'!$F$5-'СЕТ СН'!$F$21</f>
        <v>3909.76789143</v>
      </c>
      <c r="H35" s="37">
        <f>SUMIFS(СВЦЭМ!$D$34:$D$777,СВЦЭМ!$A$34:$A$777,$A35,СВЦЭМ!$B$34:$B$777,H$11)+'СЕТ СН'!$F$11+СВЦЭМ!$D$10+'СЕТ СН'!$F$5-'СЕТ СН'!$F$21</f>
        <v>3857.6570915699999</v>
      </c>
      <c r="I35" s="37">
        <f>SUMIFS(СВЦЭМ!$D$34:$D$777,СВЦЭМ!$A$34:$A$777,$A35,СВЦЭМ!$B$34:$B$777,I$11)+'СЕТ СН'!$F$11+СВЦЭМ!$D$10+'СЕТ СН'!$F$5-'СЕТ СН'!$F$21</f>
        <v>3786.1849454299995</v>
      </c>
      <c r="J35" s="37">
        <f>SUMIFS(СВЦЭМ!$D$34:$D$777,СВЦЭМ!$A$34:$A$777,$A35,СВЦЭМ!$B$34:$B$777,J$11)+'СЕТ СН'!$F$11+СВЦЭМ!$D$10+'СЕТ СН'!$F$5-'СЕТ СН'!$F$21</f>
        <v>3727.5089669399999</v>
      </c>
      <c r="K35" s="37">
        <f>SUMIFS(СВЦЭМ!$D$34:$D$777,СВЦЭМ!$A$34:$A$777,$A35,СВЦЭМ!$B$34:$B$777,K$11)+'СЕТ СН'!$F$11+СВЦЭМ!$D$10+'СЕТ СН'!$F$5-'СЕТ СН'!$F$21</f>
        <v>3655.3297614500002</v>
      </c>
      <c r="L35" s="37">
        <f>SUMIFS(СВЦЭМ!$D$34:$D$777,СВЦЭМ!$A$34:$A$777,$A35,СВЦЭМ!$B$34:$B$777,L$11)+'СЕТ СН'!$F$11+СВЦЭМ!$D$10+'СЕТ СН'!$F$5-'СЕТ СН'!$F$21</f>
        <v>3625.5999262800001</v>
      </c>
      <c r="M35" s="37">
        <f>SUMIFS(СВЦЭМ!$D$34:$D$777,СВЦЭМ!$A$34:$A$777,$A35,СВЦЭМ!$B$34:$B$777,M$11)+'СЕТ СН'!$F$11+СВЦЭМ!$D$10+'СЕТ СН'!$F$5-'СЕТ СН'!$F$21</f>
        <v>3633.77658991</v>
      </c>
      <c r="N35" s="37">
        <f>SUMIFS(СВЦЭМ!$D$34:$D$777,СВЦЭМ!$A$34:$A$777,$A35,СВЦЭМ!$B$34:$B$777,N$11)+'СЕТ СН'!$F$11+СВЦЭМ!$D$10+'СЕТ СН'!$F$5-'СЕТ СН'!$F$21</f>
        <v>3650.8176680900001</v>
      </c>
      <c r="O35" s="37">
        <f>SUMIFS(СВЦЭМ!$D$34:$D$777,СВЦЭМ!$A$34:$A$777,$A35,СВЦЭМ!$B$34:$B$777,O$11)+'СЕТ СН'!$F$11+СВЦЭМ!$D$10+'СЕТ СН'!$F$5-'СЕТ СН'!$F$21</f>
        <v>3656.5454337800006</v>
      </c>
      <c r="P35" s="37">
        <f>SUMIFS(СВЦЭМ!$D$34:$D$777,СВЦЭМ!$A$34:$A$777,$A35,СВЦЭМ!$B$34:$B$777,P$11)+'СЕТ СН'!$F$11+СВЦЭМ!$D$10+'СЕТ СН'!$F$5-'СЕТ СН'!$F$21</f>
        <v>3668.37247591</v>
      </c>
      <c r="Q35" s="37">
        <f>SUMIFS(СВЦЭМ!$D$34:$D$777,СВЦЭМ!$A$34:$A$777,$A35,СВЦЭМ!$B$34:$B$777,Q$11)+'СЕТ СН'!$F$11+СВЦЭМ!$D$10+'СЕТ СН'!$F$5-'СЕТ СН'!$F$21</f>
        <v>3675.1624997700005</v>
      </c>
      <c r="R35" s="37">
        <f>SUMIFS(СВЦЭМ!$D$34:$D$777,СВЦЭМ!$A$34:$A$777,$A35,СВЦЭМ!$B$34:$B$777,R$11)+'СЕТ СН'!$F$11+СВЦЭМ!$D$10+'СЕТ СН'!$F$5-'СЕТ СН'!$F$21</f>
        <v>3678.3853466799997</v>
      </c>
      <c r="S35" s="37">
        <f>SUMIFS(СВЦЭМ!$D$34:$D$777,СВЦЭМ!$A$34:$A$777,$A35,СВЦЭМ!$B$34:$B$777,S$11)+'СЕТ СН'!$F$11+СВЦЭМ!$D$10+'СЕТ СН'!$F$5-'СЕТ СН'!$F$21</f>
        <v>3660.1855681800002</v>
      </c>
      <c r="T35" s="37">
        <f>SUMIFS(СВЦЭМ!$D$34:$D$777,СВЦЭМ!$A$34:$A$777,$A35,СВЦЭМ!$B$34:$B$777,T$11)+'СЕТ СН'!$F$11+СВЦЭМ!$D$10+'СЕТ СН'!$F$5-'СЕТ СН'!$F$21</f>
        <v>3616.57445297</v>
      </c>
      <c r="U35" s="37">
        <f>SUMIFS(СВЦЭМ!$D$34:$D$777,СВЦЭМ!$A$34:$A$777,$A35,СВЦЭМ!$B$34:$B$777,U$11)+'СЕТ СН'!$F$11+СВЦЭМ!$D$10+'СЕТ СН'!$F$5-'СЕТ СН'!$F$21</f>
        <v>3613.34044941</v>
      </c>
      <c r="V35" s="37">
        <f>SUMIFS(СВЦЭМ!$D$34:$D$777,СВЦЭМ!$A$34:$A$777,$A35,СВЦЭМ!$B$34:$B$777,V$11)+'СЕТ СН'!$F$11+СВЦЭМ!$D$10+'СЕТ СН'!$F$5-'СЕТ СН'!$F$21</f>
        <v>3626.5178267100005</v>
      </c>
      <c r="W35" s="37">
        <f>SUMIFS(СВЦЭМ!$D$34:$D$777,СВЦЭМ!$A$34:$A$777,$A35,СВЦЭМ!$B$34:$B$777,W$11)+'СЕТ СН'!$F$11+СВЦЭМ!$D$10+'СЕТ СН'!$F$5-'СЕТ СН'!$F$21</f>
        <v>3641.2511531900004</v>
      </c>
      <c r="X35" s="37">
        <f>SUMIFS(СВЦЭМ!$D$34:$D$777,СВЦЭМ!$A$34:$A$777,$A35,СВЦЭМ!$B$34:$B$777,X$11)+'СЕТ СН'!$F$11+СВЦЭМ!$D$10+'СЕТ СН'!$F$5-'СЕТ СН'!$F$21</f>
        <v>3702.5310897200002</v>
      </c>
      <c r="Y35" s="37">
        <f>SUMIFS(СВЦЭМ!$D$34:$D$777,СВЦЭМ!$A$34:$A$777,$A35,СВЦЭМ!$B$34:$B$777,Y$11)+'СЕТ СН'!$F$11+СВЦЭМ!$D$10+'СЕТ СН'!$F$5-'СЕТ СН'!$F$21</f>
        <v>3779.6402105599996</v>
      </c>
    </row>
    <row r="36" spans="1:27" ht="15.75" x14ac:dyDescent="0.2">
      <c r="A36" s="36">
        <f t="shared" si="0"/>
        <v>43125</v>
      </c>
      <c r="B36" s="37">
        <f>SUMIFS(СВЦЭМ!$D$34:$D$777,СВЦЭМ!$A$34:$A$777,$A36,СВЦЭМ!$B$34:$B$777,B$11)+'СЕТ СН'!$F$11+СВЦЭМ!$D$10+'СЕТ СН'!$F$5-'СЕТ СН'!$F$21</f>
        <v>3801.2425034699995</v>
      </c>
      <c r="C36" s="37">
        <f>SUMIFS(СВЦЭМ!$D$34:$D$777,СВЦЭМ!$A$34:$A$777,$A36,СВЦЭМ!$B$34:$B$777,C$11)+'СЕТ СН'!$F$11+СВЦЭМ!$D$10+'СЕТ СН'!$F$5-'СЕТ СН'!$F$21</f>
        <v>3855.8721241299995</v>
      </c>
      <c r="D36" s="37">
        <f>SUMIFS(СВЦЭМ!$D$34:$D$777,СВЦЭМ!$A$34:$A$777,$A36,СВЦЭМ!$B$34:$B$777,D$11)+'СЕТ СН'!$F$11+СВЦЭМ!$D$10+'СЕТ СН'!$F$5-'СЕТ СН'!$F$21</f>
        <v>3890.7721701200003</v>
      </c>
      <c r="E36" s="37">
        <f>SUMIFS(СВЦЭМ!$D$34:$D$777,СВЦЭМ!$A$34:$A$777,$A36,СВЦЭМ!$B$34:$B$777,E$11)+'СЕТ СН'!$F$11+СВЦЭМ!$D$10+'СЕТ СН'!$F$5-'СЕТ СН'!$F$21</f>
        <v>3897.5407095100004</v>
      </c>
      <c r="F36" s="37">
        <f>SUMIFS(СВЦЭМ!$D$34:$D$777,СВЦЭМ!$A$34:$A$777,$A36,СВЦЭМ!$B$34:$B$777,F$11)+'СЕТ СН'!$F$11+СВЦЭМ!$D$10+'СЕТ СН'!$F$5-'СЕТ СН'!$F$21</f>
        <v>3898.8300393699997</v>
      </c>
      <c r="G36" s="37">
        <f>SUMIFS(СВЦЭМ!$D$34:$D$777,СВЦЭМ!$A$34:$A$777,$A36,СВЦЭМ!$B$34:$B$777,G$11)+'СЕТ СН'!$F$11+СВЦЭМ!$D$10+'СЕТ СН'!$F$5-'СЕТ СН'!$F$21</f>
        <v>3883.5108725800005</v>
      </c>
      <c r="H36" s="37">
        <f>SUMIFS(СВЦЭМ!$D$34:$D$777,СВЦЭМ!$A$34:$A$777,$A36,СВЦЭМ!$B$34:$B$777,H$11)+'СЕТ СН'!$F$11+СВЦЭМ!$D$10+'СЕТ СН'!$F$5-'СЕТ СН'!$F$21</f>
        <v>3831.97987504</v>
      </c>
      <c r="I36" s="37">
        <f>SUMIFS(СВЦЭМ!$D$34:$D$777,СВЦЭМ!$A$34:$A$777,$A36,СВЦЭМ!$B$34:$B$777,I$11)+'СЕТ СН'!$F$11+СВЦЭМ!$D$10+'СЕТ СН'!$F$5-'СЕТ СН'!$F$21</f>
        <v>3770.1856360900006</v>
      </c>
      <c r="J36" s="37">
        <f>SUMIFS(СВЦЭМ!$D$34:$D$777,СВЦЭМ!$A$34:$A$777,$A36,СВЦЭМ!$B$34:$B$777,J$11)+'СЕТ СН'!$F$11+СВЦЭМ!$D$10+'СЕТ СН'!$F$5-'СЕТ СН'!$F$21</f>
        <v>3724.1440534899998</v>
      </c>
      <c r="K36" s="37">
        <f>SUMIFS(СВЦЭМ!$D$34:$D$777,СВЦЭМ!$A$34:$A$777,$A36,СВЦЭМ!$B$34:$B$777,K$11)+'СЕТ СН'!$F$11+СВЦЭМ!$D$10+'СЕТ СН'!$F$5-'СЕТ СН'!$F$21</f>
        <v>3666.9057350799999</v>
      </c>
      <c r="L36" s="37">
        <f>SUMIFS(СВЦЭМ!$D$34:$D$777,СВЦЭМ!$A$34:$A$777,$A36,СВЦЭМ!$B$34:$B$777,L$11)+'СЕТ СН'!$F$11+СВЦЭМ!$D$10+'СЕТ СН'!$F$5-'СЕТ СН'!$F$21</f>
        <v>3648.2722754600004</v>
      </c>
      <c r="M36" s="37">
        <f>SUMIFS(СВЦЭМ!$D$34:$D$777,СВЦЭМ!$A$34:$A$777,$A36,СВЦЭМ!$B$34:$B$777,M$11)+'СЕТ СН'!$F$11+СВЦЭМ!$D$10+'СЕТ СН'!$F$5-'СЕТ СН'!$F$21</f>
        <v>3654.3585852500005</v>
      </c>
      <c r="N36" s="37">
        <f>SUMIFS(СВЦЭМ!$D$34:$D$777,СВЦЭМ!$A$34:$A$777,$A36,СВЦЭМ!$B$34:$B$777,N$11)+'СЕТ СН'!$F$11+СВЦЭМ!$D$10+'СЕТ СН'!$F$5-'СЕТ СН'!$F$21</f>
        <v>3658.4811158199996</v>
      </c>
      <c r="O36" s="37">
        <f>SUMIFS(СВЦЭМ!$D$34:$D$777,СВЦЭМ!$A$34:$A$777,$A36,СВЦЭМ!$B$34:$B$777,O$11)+'СЕТ СН'!$F$11+СВЦЭМ!$D$10+'СЕТ СН'!$F$5-'СЕТ СН'!$F$21</f>
        <v>3657.4013233299997</v>
      </c>
      <c r="P36" s="37">
        <f>SUMIFS(СВЦЭМ!$D$34:$D$777,СВЦЭМ!$A$34:$A$777,$A36,СВЦЭМ!$B$34:$B$777,P$11)+'СЕТ СН'!$F$11+СВЦЭМ!$D$10+'СЕТ СН'!$F$5-'СЕТ СН'!$F$21</f>
        <v>3666.1598186200004</v>
      </c>
      <c r="Q36" s="37">
        <f>SUMIFS(СВЦЭМ!$D$34:$D$777,СВЦЭМ!$A$34:$A$777,$A36,СВЦЭМ!$B$34:$B$777,Q$11)+'СЕТ СН'!$F$11+СВЦЭМ!$D$10+'СЕТ СН'!$F$5-'СЕТ СН'!$F$21</f>
        <v>3668.3130227900006</v>
      </c>
      <c r="R36" s="37">
        <f>SUMIFS(СВЦЭМ!$D$34:$D$777,СВЦЭМ!$A$34:$A$777,$A36,СВЦЭМ!$B$34:$B$777,R$11)+'СЕТ СН'!$F$11+СВЦЭМ!$D$10+'СЕТ СН'!$F$5-'СЕТ СН'!$F$21</f>
        <v>3676.5469077900002</v>
      </c>
      <c r="S36" s="37">
        <f>SUMIFS(СВЦЭМ!$D$34:$D$777,СВЦЭМ!$A$34:$A$777,$A36,СВЦЭМ!$B$34:$B$777,S$11)+'СЕТ СН'!$F$11+СВЦЭМ!$D$10+'СЕТ СН'!$F$5-'СЕТ СН'!$F$21</f>
        <v>3667.5554216400001</v>
      </c>
      <c r="T36" s="37">
        <f>SUMIFS(СВЦЭМ!$D$34:$D$777,СВЦЭМ!$A$34:$A$777,$A36,СВЦЭМ!$B$34:$B$777,T$11)+'СЕТ СН'!$F$11+СВЦЭМ!$D$10+'СЕТ СН'!$F$5-'СЕТ СН'!$F$21</f>
        <v>3654.2442730600001</v>
      </c>
      <c r="U36" s="37">
        <f>SUMIFS(СВЦЭМ!$D$34:$D$777,СВЦЭМ!$A$34:$A$777,$A36,СВЦЭМ!$B$34:$B$777,U$11)+'СЕТ СН'!$F$11+СВЦЭМ!$D$10+'СЕТ СН'!$F$5-'СЕТ СН'!$F$21</f>
        <v>3647.4894095599998</v>
      </c>
      <c r="V36" s="37">
        <f>SUMIFS(СВЦЭМ!$D$34:$D$777,СВЦЭМ!$A$34:$A$777,$A36,СВЦЭМ!$B$34:$B$777,V$11)+'СЕТ СН'!$F$11+СВЦЭМ!$D$10+'СЕТ СН'!$F$5-'СЕТ СН'!$F$21</f>
        <v>3650.6471215099996</v>
      </c>
      <c r="W36" s="37">
        <f>SUMIFS(СВЦЭМ!$D$34:$D$777,СВЦЭМ!$A$34:$A$777,$A36,СВЦЭМ!$B$34:$B$777,W$11)+'СЕТ СН'!$F$11+СВЦЭМ!$D$10+'СЕТ СН'!$F$5-'СЕТ СН'!$F$21</f>
        <v>3654.0995261399999</v>
      </c>
      <c r="X36" s="37">
        <f>SUMIFS(СВЦЭМ!$D$34:$D$777,СВЦЭМ!$A$34:$A$777,$A36,СВЦЭМ!$B$34:$B$777,X$11)+'СЕТ СН'!$F$11+СВЦЭМ!$D$10+'СЕТ СН'!$F$5-'СЕТ СН'!$F$21</f>
        <v>3699.1077350500004</v>
      </c>
      <c r="Y36" s="37">
        <f>SUMIFS(СВЦЭМ!$D$34:$D$777,СВЦЭМ!$A$34:$A$777,$A36,СВЦЭМ!$B$34:$B$777,Y$11)+'СЕТ СН'!$F$11+СВЦЭМ!$D$10+'СЕТ СН'!$F$5-'СЕТ СН'!$F$21</f>
        <v>3769.1018832300001</v>
      </c>
    </row>
    <row r="37" spans="1:27" ht="15.75" x14ac:dyDescent="0.2">
      <c r="A37" s="36">
        <f t="shared" si="0"/>
        <v>43126</v>
      </c>
      <c r="B37" s="37">
        <f>SUMIFS(СВЦЭМ!$D$34:$D$777,СВЦЭМ!$A$34:$A$777,$A37,СВЦЭМ!$B$34:$B$777,B$11)+'СЕТ СН'!$F$11+СВЦЭМ!$D$10+'СЕТ СН'!$F$5-'СЕТ СН'!$F$21</f>
        <v>3790.4892528000005</v>
      </c>
      <c r="C37" s="37">
        <f>SUMIFS(СВЦЭМ!$D$34:$D$777,СВЦЭМ!$A$34:$A$777,$A37,СВЦЭМ!$B$34:$B$777,C$11)+'СЕТ СН'!$F$11+СВЦЭМ!$D$10+'СЕТ СН'!$F$5-'СЕТ СН'!$F$21</f>
        <v>3840.2427201300002</v>
      </c>
      <c r="D37" s="37">
        <f>SUMIFS(СВЦЭМ!$D$34:$D$777,СВЦЭМ!$A$34:$A$777,$A37,СВЦЭМ!$B$34:$B$777,D$11)+'СЕТ СН'!$F$11+СВЦЭМ!$D$10+'СЕТ СН'!$F$5-'СЕТ СН'!$F$21</f>
        <v>3876.4273855300003</v>
      </c>
      <c r="E37" s="37">
        <f>SUMIFS(СВЦЭМ!$D$34:$D$777,СВЦЭМ!$A$34:$A$777,$A37,СВЦЭМ!$B$34:$B$777,E$11)+'СЕТ СН'!$F$11+СВЦЭМ!$D$10+'СЕТ СН'!$F$5-'СЕТ СН'!$F$21</f>
        <v>3891.2579524500002</v>
      </c>
      <c r="F37" s="37">
        <f>SUMIFS(СВЦЭМ!$D$34:$D$777,СВЦЭМ!$A$34:$A$777,$A37,СВЦЭМ!$B$34:$B$777,F$11)+'СЕТ СН'!$F$11+СВЦЭМ!$D$10+'СЕТ СН'!$F$5-'СЕТ СН'!$F$21</f>
        <v>3886.3418687399994</v>
      </c>
      <c r="G37" s="37">
        <f>SUMIFS(СВЦЭМ!$D$34:$D$777,СВЦЭМ!$A$34:$A$777,$A37,СВЦЭМ!$B$34:$B$777,G$11)+'СЕТ СН'!$F$11+СВЦЭМ!$D$10+'СЕТ СН'!$F$5-'СЕТ СН'!$F$21</f>
        <v>3863.2868732600004</v>
      </c>
      <c r="H37" s="37">
        <f>SUMIFS(СВЦЭМ!$D$34:$D$777,СВЦЭМ!$A$34:$A$777,$A37,СВЦЭМ!$B$34:$B$777,H$11)+'СЕТ СН'!$F$11+СВЦЭМ!$D$10+'СЕТ СН'!$F$5-'СЕТ СН'!$F$21</f>
        <v>3807.7023288999994</v>
      </c>
      <c r="I37" s="37">
        <f>SUMIFS(СВЦЭМ!$D$34:$D$777,СВЦЭМ!$A$34:$A$777,$A37,СВЦЭМ!$B$34:$B$777,I$11)+'СЕТ СН'!$F$11+СВЦЭМ!$D$10+'СЕТ СН'!$F$5-'СЕТ СН'!$F$21</f>
        <v>3749.3300742699998</v>
      </c>
      <c r="J37" s="37">
        <f>SUMIFS(СВЦЭМ!$D$34:$D$777,СВЦЭМ!$A$34:$A$777,$A37,СВЦЭМ!$B$34:$B$777,J$11)+'СЕТ СН'!$F$11+СВЦЭМ!$D$10+'СЕТ СН'!$F$5-'СЕТ СН'!$F$21</f>
        <v>3705.8731768800003</v>
      </c>
      <c r="K37" s="37">
        <f>SUMIFS(СВЦЭМ!$D$34:$D$777,СВЦЭМ!$A$34:$A$777,$A37,СВЦЭМ!$B$34:$B$777,K$11)+'СЕТ СН'!$F$11+СВЦЭМ!$D$10+'СЕТ СН'!$F$5-'СЕТ СН'!$F$21</f>
        <v>3635.3530213500003</v>
      </c>
      <c r="L37" s="37">
        <f>SUMIFS(СВЦЭМ!$D$34:$D$777,СВЦЭМ!$A$34:$A$777,$A37,СВЦЭМ!$B$34:$B$777,L$11)+'СЕТ СН'!$F$11+СВЦЭМ!$D$10+'СЕТ СН'!$F$5-'СЕТ СН'!$F$21</f>
        <v>3603.2726422700002</v>
      </c>
      <c r="M37" s="37">
        <f>SUMIFS(СВЦЭМ!$D$34:$D$777,СВЦЭМ!$A$34:$A$777,$A37,СВЦЭМ!$B$34:$B$777,M$11)+'СЕТ СН'!$F$11+СВЦЭМ!$D$10+'СЕТ СН'!$F$5-'СЕТ СН'!$F$21</f>
        <v>3617.1468775600001</v>
      </c>
      <c r="N37" s="37">
        <f>SUMIFS(СВЦЭМ!$D$34:$D$777,СВЦЭМ!$A$34:$A$777,$A37,СВЦЭМ!$B$34:$B$777,N$11)+'СЕТ СН'!$F$11+СВЦЭМ!$D$10+'СЕТ СН'!$F$5-'СЕТ СН'!$F$21</f>
        <v>3628.8124566700003</v>
      </c>
      <c r="O37" s="37">
        <f>SUMIFS(СВЦЭМ!$D$34:$D$777,СВЦЭМ!$A$34:$A$777,$A37,СВЦЭМ!$B$34:$B$777,O$11)+'СЕТ СН'!$F$11+СВЦЭМ!$D$10+'СЕТ СН'!$F$5-'СЕТ СН'!$F$21</f>
        <v>3633.6945437399995</v>
      </c>
      <c r="P37" s="37">
        <f>SUMIFS(СВЦЭМ!$D$34:$D$777,СВЦЭМ!$A$34:$A$777,$A37,СВЦЭМ!$B$34:$B$777,P$11)+'СЕТ СН'!$F$11+СВЦЭМ!$D$10+'СЕТ СН'!$F$5-'СЕТ СН'!$F$21</f>
        <v>3645.1301809399997</v>
      </c>
      <c r="Q37" s="37">
        <f>SUMIFS(СВЦЭМ!$D$34:$D$777,СВЦЭМ!$A$34:$A$777,$A37,СВЦЭМ!$B$34:$B$777,Q$11)+'СЕТ СН'!$F$11+СВЦЭМ!$D$10+'СЕТ СН'!$F$5-'СЕТ СН'!$F$21</f>
        <v>3655.47716464</v>
      </c>
      <c r="R37" s="37">
        <f>SUMIFS(СВЦЭМ!$D$34:$D$777,СВЦЭМ!$A$34:$A$777,$A37,СВЦЭМ!$B$34:$B$777,R$11)+'СЕТ СН'!$F$11+СВЦЭМ!$D$10+'СЕТ СН'!$F$5-'СЕТ СН'!$F$21</f>
        <v>3660.6955980900007</v>
      </c>
      <c r="S37" s="37">
        <f>SUMIFS(СВЦЭМ!$D$34:$D$777,СВЦЭМ!$A$34:$A$777,$A37,СВЦЭМ!$B$34:$B$777,S$11)+'СЕТ СН'!$F$11+СВЦЭМ!$D$10+'СЕТ СН'!$F$5-'СЕТ СН'!$F$21</f>
        <v>3648.6973560499996</v>
      </c>
      <c r="T37" s="37">
        <f>SUMIFS(СВЦЭМ!$D$34:$D$777,СВЦЭМ!$A$34:$A$777,$A37,СВЦЭМ!$B$34:$B$777,T$11)+'СЕТ СН'!$F$11+СВЦЭМ!$D$10+'СЕТ СН'!$F$5-'СЕТ СН'!$F$21</f>
        <v>3612.5076864900007</v>
      </c>
      <c r="U37" s="37">
        <f>SUMIFS(СВЦЭМ!$D$34:$D$777,СВЦЭМ!$A$34:$A$777,$A37,СВЦЭМ!$B$34:$B$777,U$11)+'СЕТ СН'!$F$11+СВЦЭМ!$D$10+'СЕТ СН'!$F$5-'СЕТ СН'!$F$21</f>
        <v>3604.6455920600006</v>
      </c>
      <c r="V37" s="37">
        <f>SUMIFS(СВЦЭМ!$D$34:$D$777,СВЦЭМ!$A$34:$A$777,$A37,СВЦЭМ!$B$34:$B$777,V$11)+'СЕТ СН'!$F$11+СВЦЭМ!$D$10+'СЕТ СН'!$F$5-'СЕТ СН'!$F$21</f>
        <v>3617.1255193800002</v>
      </c>
      <c r="W37" s="37">
        <f>SUMIFS(СВЦЭМ!$D$34:$D$777,СВЦЭМ!$A$34:$A$777,$A37,СВЦЭМ!$B$34:$B$777,W$11)+'СЕТ СН'!$F$11+СВЦЭМ!$D$10+'СЕТ СН'!$F$5-'СЕТ СН'!$F$21</f>
        <v>3638.9504185999999</v>
      </c>
      <c r="X37" s="37">
        <f>SUMIFS(СВЦЭМ!$D$34:$D$777,СВЦЭМ!$A$34:$A$777,$A37,СВЦЭМ!$B$34:$B$777,X$11)+'СЕТ СН'!$F$11+СВЦЭМ!$D$10+'СЕТ СН'!$F$5-'СЕТ СН'!$F$21</f>
        <v>3699.3101093</v>
      </c>
      <c r="Y37" s="37">
        <f>SUMIFS(СВЦЭМ!$D$34:$D$777,СВЦЭМ!$A$34:$A$777,$A37,СВЦЭМ!$B$34:$B$777,Y$11)+'СЕТ СН'!$F$11+СВЦЭМ!$D$10+'СЕТ СН'!$F$5-'СЕТ СН'!$F$21</f>
        <v>3782.5441490500002</v>
      </c>
    </row>
    <row r="38" spans="1:27" ht="15.75" x14ac:dyDescent="0.2">
      <c r="A38" s="36">
        <f t="shared" si="0"/>
        <v>43127</v>
      </c>
      <c r="B38" s="37">
        <f>SUMIFS(СВЦЭМ!$D$34:$D$777,СВЦЭМ!$A$34:$A$777,$A38,СВЦЭМ!$B$34:$B$777,B$11)+'СЕТ СН'!$F$11+СВЦЭМ!$D$10+'СЕТ СН'!$F$5-'СЕТ СН'!$F$21</f>
        <v>3771.6287615200004</v>
      </c>
      <c r="C38" s="37">
        <f>SUMIFS(СВЦЭМ!$D$34:$D$777,СВЦЭМ!$A$34:$A$777,$A38,СВЦЭМ!$B$34:$B$777,C$11)+'СЕТ СН'!$F$11+СВЦЭМ!$D$10+'СЕТ СН'!$F$5-'СЕТ СН'!$F$21</f>
        <v>3806.7106197300004</v>
      </c>
      <c r="D38" s="37">
        <f>SUMIFS(СВЦЭМ!$D$34:$D$777,СВЦЭМ!$A$34:$A$777,$A38,СВЦЭМ!$B$34:$B$777,D$11)+'СЕТ СН'!$F$11+СВЦЭМ!$D$10+'СЕТ СН'!$F$5-'СЕТ СН'!$F$21</f>
        <v>3876.4067345900007</v>
      </c>
      <c r="E38" s="37">
        <f>SUMIFS(СВЦЭМ!$D$34:$D$777,СВЦЭМ!$A$34:$A$777,$A38,СВЦЭМ!$B$34:$B$777,E$11)+'СЕТ СН'!$F$11+СВЦЭМ!$D$10+'СЕТ СН'!$F$5-'СЕТ СН'!$F$21</f>
        <v>3887.2772854300006</v>
      </c>
      <c r="F38" s="37">
        <f>SUMIFS(СВЦЭМ!$D$34:$D$777,СВЦЭМ!$A$34:$A$777,$A38,СВЦЭМ!$B$34:$B$777,F$11)+'СЕТ СН'!$F$11+СВЦЭМ!$D$10+'СЕТ СН'!$F$5-'СЕТ СН'!$F$21</f>
        <v>3879.2872301699995</v>
      </c>
      <c r="G38" s="37">
        <f>SUMIFS(СВЦЭМ!$D$34:$D$777,СВЦЭМ!$A$34:$A$777,$A38,СВЦЭМ!$B$34:$B$777,G$11)+'СЕТ СН'!$F$11+СВЦЭМ!$D$10+'СЕТ СН'!$F$5-'СЕТ СН'!$F$21</f>
        <v>3874.7744640799997</v>
      </c>
      <c r="H38" s="37">
        <f>SUMIFS(СВЦЭМ!$D$34:$D$777,СВЦЭМ!$A$34:$A$777,$A38,СВЦЭМ!$B$34:$B$777,H$11)+'СЕТ СН'!$F$11+СВЦЭМ!$D$10+'СЕТ СН'!$F$5-'СЕТ СН'!$F$21</f>
        <v>3847.03815128</v>
      </c>
      <c r="I38" s="37">
        <f>SUMIFS(СВЦЭМ!$D$34:$D$777,СВЦЭМ!$A$34:$A$777,$A38,СВЦЭМ!$B$34:$B$777,I$11)+'СЕТ СН'!$F$11+СВЦЭМ!$D$10+'СЕТ СН'!$F$5-'СЕТ СН'!$F$21</f>
        <v>3783.2512820699999</v>
      </c>
      <c r="J38" s="37">
        <f>SUMIFS(СВЦЭМ!$D$34:$D$777,СВЦЭМ!$A$34:$A$777,$A38,СВЦЭМ!$B$34:$B$777,J$11)+'СЕТ СН'!$F$11+СВЦЭМ!$D$10+'СЕТ СН'!$F$5-'СЕТ СН'!$F$21</f>
        <v>3721.9696161400002</v>
      </c>
      <c r="K38" s="37">
        <f>SUMIFS(СВЦЭМ!$D$34:$D$777,СВЦЭМ!$A$34:$A$777,$A38,СВЦЭМ!$B$34:$B$777,K$11)+'СЕТ СН'!$F$11+СВЦЭМ!$D$10+'СЕТ СН'!$F$5-'СЕТ СН'!$F$21</f>
        <v>3666.3184800700005</v>
      </c>
      <c r="L38" s="37">
        <f>SUMIFS(СВЦЭМ!$D$34:$D$777,СВЦЭМ!$A$34:$A$777,$A38,СВЦЭМ!$B$34:$B$777,L$11)+'СЕТ СН'!$F$11+СВЦЭМ!$D$10+'СЕТ СН'!$F$5-'СЕТ СН'!$F$21</f>
        <v>3639.7192184800001</v>
      </c>
      <c r="M38" s="37">
        <f>SUMIFS(СВЦЭМ!$D$34:$D$777,СВЦЭМ!$A$34:$A$777,$A38,СВЦЭМ!$B$34:$B$777,M$11)+'СЕТ СН'!$F$11+СВЦЭМ!$D$10+'СЕТ СН'!$F$5-'СЕТ СН'!$F$21</f>
        <v>3633.4832143099998</v>
      </c>
      <c r="N38" s="37">
        <f>SUMIFS(СВЦЭМ!$D$34:$D$777,СВЦЭМ!$A$34:$A$777,$A38,СВЦЭМ!$B$34:$B$777,N$11)+'СЕТ СН'!$F$11+СВЦЭМ!$D$10+'СЕТ СН'!$F$5-'СЕТ СН'!$F$21</f>
        <v>3645.9795394400003</v>
      </c>
      <c r="O38" s="37">
        <f>SUMIFS(СВЦЭМ!$D$34:$D$777,СВЦЭМ!$A$34:$A$777,$A38,СВЦЭМ!$B$34:$B$777,O$11)+'СЕТ СН'!$F$11+СВЦЭМ!$D$10+'СЕТ СН'!$F$5-'СЕТ СН'!$F$21</f>
        <v>3655.2911366600006</v>
      </c>
      <c r="P38" s="37">
        <f>SUMIFS(СВЦЭМ!$D$34:$D$777,СВЦЭМ!$A$34:$A$777,$A38,СВЦЭМ!$B$34:$B$777,P$11)+'СЕТ СН'!$F$11+СВЦЭМ!$D$10+'СЕТ СН'!$F$5-'СЕТ СН'!$F$21</f>
        <v>3674.58972133</v>
      </c>
      <c r="Q38" s="37">
        <f>SUMIFS(СВЦЭМ!$D$34:$D$777,СВЦЭМ!$A$34:$A$777,$A38,СВЦЭМ!$B$34:$B$777,Q$11)+'СЕТ СН'!$F$11+СВЦЭМ!$D$10+'СЕТ СН'!$F$5-'СЕТ СН'!$F$21</f>
        <v>3682.6415393699995</v>
      </c>
      <c r="R38" s="37">
        <f>SUMIFS(СВЦЭМ!$D$34:$D$777,СВЦЭМ!$A$34:$A$777,$A38,СВЦЭМ!$B$34:$B$777,R$11)+'СЕТ СН'!$F$11+СВЦЭМ!$D$10+'СЕТ СН'!$F$5-'СЕТ СН'!$F$21</f>
        <v>3690.1187231500003</v>
      </c>
      <c r="S38" s="37">
        <f>SUMIFS(СВЦЭМ!$D$34:$D$777,СВЦЭМ!$A$34:$A$777,$A38,СВЦЭМ!$B$34:$B$777,S$11)+'СЕТ СН'!$F$11+СВЦЭМ!$D$10+'СЕТ СН'!$F$5-'СЕТ СН'!$F$21</f>
        <v>3670.9850306800004</v>
      </c>
      <c r="T38" s="37">
        <f>SUMIFS(СВЦЭМ!$D$34:$D$777,СВЦЭМ!$A$34:$A$777,$A38,СВЦЭМ!$B$34:$B$777,T$11)+'СЕТ СН'!$F$11+СВЦЭМ!$D$10+'СЕТ СН'!$F$5-'СЕТ СН'!$F$21</f>
        <v>3628.8419307400004</v>
      </c>
      <c r="U38" s="37">
        <f>SUMIFS(СВЦЭМ!$D$34:$D$777,СВЦЭМ!$A$34:$A$777,$A38,СВЦЭМ!$B$34:$B$777,U$11)+'СЕТ СН'!$F$11+СВЦЭМ!$D$10+'СЕТ СН'!$F$5-'СЕТ СН'!$F$21</f>
        <v>3622.7606889200001</v>
      </c>
      <c r="V38" s="37">
        <f>SUMIFS(СВЦЭМ!$D$34:$D$777,СВЦЭМ!$A$34:$A$777,$A38,СВЦЭМ!$B$34:$B$777,V$11)+'СЕТ СН'!$F$11+СВЦЭМ!$D$10+'СЕТ СН'!$F$5-'СЕТ СН'!$F$21</f>
        <v>3630.7732316400002</v>
      </c>
      <c r="W38" s="37">
        <f>SUMIFS(СВЦЭМ!$D$34:$D$777,СВЦЭМ!$A$34:$A$777,$A38,СВЦЭМ!$B$34:$B$777,W$11)+'СЕТ СН'!$F$11+СВЦЭМ!$D$10+'СЕТ СН'!$F$5-'СЕТ СН'!$F$21</f>
        <v>3640.0465349700003</v>
      </c>
      <c r="X38" s="37">
        <f>SUMIFS(СВЦЭМ!$D$34:$D$777,СВЦЭМ!$A$34:$A$777,$A38,СВЦЭМ!$B$34:$B$777,X$11)+'СЕТ СН'!$F$11+СВЦЭМ!$D$10+'СЕТ СН'!$F$5-'СЕТ СН'!$F$21</f>
        <v>3662.6980349499995</v>
      </c>
      <c r="Y38" s="37">
        <f>SUMIFS(СВЦЭМ!$D$34:$D$777,СВЦЭМ!$A$34:$A$777,$A38,СВЦЭМ!$B$34:$B$777,Y$11)+'СЕТ СН'!$F$11+СВЦЭМ!$D$10+'СЕТ СН'!$F$5-'СЕТ СН'!$F$21</f>
        <v>3728.5841759300006</v>
      </c>
    </row>
    <row r="39" spans="1:27" ht="15.75" x14ac:dyDescent="0.2">
      <c r="A39" s="36">
        <f t="shared" si="0"/>
        <v>43128</v>
      </c>
      <c r="B39" s="37">
        <f>SUMIFS(СВЦЭМ!$D$34:$D$777,СВЦЭМ!$A$34:$A$777,$A39,СВЦЭМ!$B$34:$B$777,B$11)+'СЕТ СН'!$F$11+СВЦЭМ!$D$10+'СЕТ СН'!$F$5-'СЕТ СН'!$F$21</f>
        <v>3795.1676569699998</v>
      </c>
      <c r="C39" s="37">
        <f>SUMIFS(СВЦЭМ!$D$34:$D$777,СВЦЭМ!$A$34:$A$777,$A39,СВЦЭМ!$B$34:$B$777,C$11)+'СЕТ СН'!$F$11+СВЦЭМ!$D$10+'СЕТ СН'!$F$5-'СЕТ СН'!$F$21</f>
        <v>3830.7571464800008</v>
      </c>
      <c r="D39" s="37">
        <f>SUMIFS(СВЦЭМ!$D$34:$D$777,СВЦЭМ!$A$34:$A$777,$A39,СВЦЭМ!$B$34:$B$777,D$11)+'СЕТ СН'!$F$11+СВЦЭМ!$D$10+'СЕТ СН'!$F$5-'СЕТ СН'!$F$21</f>
        <v>3887.7816058800004</v>
      </c>
      <c r="E39" s="37">
        <f>SUMIFS(СВЦЭМ!$D$34:$D$777,СВЦЭМ!$A$34:$A$777,$A39,СВЦЭМ!$B$34:$B$777,E$11)+'СЕТ СН'!$F$11+СВЦЭМ!$D$10+'СЕТ СН'!$F$5-'СЕТ СН'!$F$21</f>
        <v>3906.66743447</v>
      </c>
      <c r="F39" s="37">
        <f>SUMIFS(СВЦЭМ!$D$34:$D$777,СВЦЭМ!$A$34:$A$777,$A39,СВЦЭМ!$B$34:$B$777,F$11)+'СЕТ СН'!$F$11+СВЦЭМ!$D$10+'СЕТ СН'!$F$5-'СЕТ СН'!$F$21</f>
        <v>3909.9819831200007</v>
      </c>
      <c r="G39" s="37">
        <f>SUMIFS(СВЦЭМ!$D$34:$D$777,СВЦЭМ!$A$34:$A$777,$A39,СВЦЭМ!$B$34:$B$777,G$11)+'СЕТ СН'!$F$11+СВЦЭМ!$D$10+'СЕТ СН'!$F$5-'СЕТ СН'!$F$21</f>
        <v>3903.3622050899999</v>
      </c>
      <c r="H39" s="37">
        <f>SUMIFS(СВЦЭМ!$D$34:$D$777,СВЦЭМ!$A$34:$A$777,$A39,СВЦЭМ!$B$34:$B$777,H$11)+'СЕТ СН'!$F$11+СВЦЭМ!$D$10+'СЕТ СН'!$F$5-'СЕТ СН'!$F$21</f>
        <v>3870.8578112700002</v>
      </c>
      <c r="I39" s="37">
        <f>SUMIFS(СВЦЭМ!$D$34:$D$777,СВЦЭМ!$A$34:$A$777,$A39,СВЦЭМ!$B$34:$B$777,I$11)+'СЕТ СН'!$F$11+СВЦЭМ!$D$10+'СЕТ СН'!$F$5-'СЕТ СН'!$F$21</f>
        <v>3813.0709790400001</v>
      </c>
      <c r="J39" s="37">
        <f>SUMIFS(СВЦЭМ!$D$34:$D$777,СВЦЭМ!$A$34:$A$777,$A39,СВЦЭМ!$B$34:$B$777,J$11)+'СЕТ СН'!$F$11+СВЦЭМ!$D$10+'СЕТ СН'!$F$5-'СЕТ СН'!$F$21</f>
        <v>3744.2072739800001</v>
      </c>
      <c r="K39" s="37">
        <f>SUMIFS(СВЦЭМ!$D$34:$D$777,СВЦЭМ!$A$34:$A$777,$A39,СВЦЭМ!$B$34:$B$777,K$11)+'СЕТ СН'!$F$11+СВЦЭМ!$D$10+'СЕТ СН'!$F$5-'СЕТ СН'!$F$21</f>
        <v>3684.0118077700004</v>
      </c>
      <c r="L39" s="37">
        <f>SUMIFS(СВЦЭМ!$D$34:$D$777,СВЦЭМ!$A$34:$A$777,$A39,СВЦЭМ!$B$34:$B$777,L$11)+'СЕТ СН'!$F$11+СВЦЭМ!$D$10+'СЕТ СН'!$F$5-'СЕТ СН'!$F$21</f>
        <v>3650.1651186499998</v>
      </c>
      <c r="M39" s="37">
        <f>SUMIFS(СВЦЭМ!$D$34:$D$777,СВЦЭМ!$A$34:$A$777,$A39,СВЦЭМ!$B$34:$B$777,M$11)+'СЕТ СН'!$F$11+СВЦЭМ!$D$10+'СЕТ СН'!$F$5-'СЕТ СН'!$F$21</f>
        <v>3644.8768354099998</v>
      </c>
      <c r="N39" s="37">
        <f>SUMIFS(СВЦЭМ!$D$34:$D$777,СВЦЭМ!$A$34:$A$777,$A39,СВЦЭМ!$B$34:$B$777,N$11)+'СЕТ СН'!$F$11+СВЦЭМ!$D$10+'СЕТ СН'!$F$5-'СЕТ СН'!$F$21</f>
        <v>3654.5960807599999</v>
      </c>
      <c r="O39" s="37">
        <f>SUMIFS(СВЦЭМ!$D$34:$D$777,СВЦЭМ!$A$34:$A$777,$A39,СВЦЭМ!$B$34:$B$777,O$11)+'СЕТ СН'!$F$11+СВЦЭМ!$D$10+'СЕТ СН'!$F$5-'СЕТ СН'!$F$21</f>
        <v>3661.4740956800001</v>
      </c>
      <c r="P39" s="37">
        <f>SUMIFS(СВЦЭМ!$D$34:$D$777,СВЦЭМ!$A$34:$A$777,$A39,СВЦЭМ!$B$34:$B$777,P$11)+'СЕТ СН'!$F$11+СВЦЭМ!$D$10+'СЕТ СН'!$F$5-'СЕТ СН'!$F$21</f>
        <v>3670.0489629899998</v>
      </c>
      <c r="Q39" s="37">
        <f>SUMIFS(СВЦЭМ!$D$34:$D$777,СВЦЭМ!$A$34:$A$777,$A39,СВЦЭМ!$B$34:$B$777,Q$11)+'СЕТ СН'!$F$11+СВЦЭМ!$D$10+'СЕТ СН'!$F$5-'СЕТ СН'!$F$21</f>
        <v>3689.1226963800004</v>
      </c>
      <c r="R39" s="37">
        <f>SUMIFS(СВЦЭМ!$D$34:$D$777,СВЦЭМ!$A$34:$A$777,$A39,СВЦЭМ!$B$34:$B$777,R$11)+'СЕТ СН'!$F$11+СВЦЭМ!$D$10+'СЕТ СН'!$F$5-'СЕТ СН'!$F$21</f>
        <v>3695.1325098700004</v>
      </c>
      <c r="S39" s="37">
        <f>SUMIFS(СВЦЭМ!$D$34:$D$777,СВЦЭМ!$A$34:$A$777,$A39,СВЦЭМ!$B$34:$B$777,S$11)+'СЕТ СН'!$F$11+СВЦЭМ!$D$10+'СЕТ СН'!$F$5-'СЕТ СН'!$F$21</f>
        <v>3664.8563521599995</v>
      </c>
      <c r="T39" s="37">
        <f>SUMIFS(СВЦЭМ!$D$34:$D$777,СВЦЭМ!$A$34:$A$777,$A39,СВЦЭМ!$B$34:$B$777,T$11)+'СЕТ СН'!$F$11+СВЦЭМ!$D$10+'СЕТ СН'!$F$5-'СЕТ СН'!$F$21</f>
        <v>3638.1849496600003</v>
      </c>
      <c r="U39" s="37">
        <f>SUMIFS(СВЦЭМ!$D$34:$D$777,СВЦЭМ!$A$34:$A$777,$A39,СВЦЭМ!$B$34:$B$777,U$11)+'СЕТ СН'!$F$11+СВЦЭМ!$D$10+'СЕТ СН'!$F$5-'СЕТ СН'!$F$21</f>
        <v>3644.1962605800004</v>
      </c>
      <c r="V39" s="37">
        <f>SUMIFS(СВЦЭМ!$D$34:$D$777,СВЦЭМ!$A$34:$A$777,$A39,СВЦЭМ!$B$34:$B$777,V$11)+'СЕТ СН'!$F$11+СВЦЭМ!$D$10+'СЕТ СН'!$F$5-'СЕТ СН'!$F$21</f>
        <v>3640.9489365800005</v>
      </c>
      <c r="W39" s="37">
        <f>SUMIFS(СВЦЭМ!$D$34:$D$777,СВЦЭМ!$A$34:$A$777,$A39,СВЦЭМ!$B$34:$B$777,W$11)+'СЕТ СН'!$F$11+СВЦЭМ!$D$10+'СЕТ СН'!$F$5-'СЕТ СН'!$F$21</f>
        <v>3637.4167491100002</v>
      </c>
      <c r="X39" s="37">
        <f>SUMIFS(СВЦЭМ!$D$34:$D$777,СВЦЭМ!$A$34:$A$777,$A39,СВЦЭМ!$B$34:$B$777,X$11)+'СЕТ СН'!$F$11+СВЦЭМ!$D$10+'СЕТ СН'!$F$5-'СЕТ СН'!$F$21</f>
        <v>3659.9768930800005</v>
      </c>
      <c r="Y39" s="37">
        <f>SUMIFS(СВЦЭМ!$D$34:$D$777,СВЦЭМ!$A$34:$A$777,$A39,СВЦЭМ!$B$34:$B$777,Y$11)+'СЕТ СН'!$F$11+СВЦЭМ!$D$10+'СЕТ СН'!$F$5-'СЕТ СН'!$F$21</f>
        <v>3727.2474599399998</v>
      </c>
    </row>
    <row r="40" spans="1:27" ht="15.75" x14ac:dyDescent="0.2">
      <c r="A40" s="36">
        <f t="shared" si="0"/>
        <v>43129</v>
      </c>
      <c r="B40" s="37">
        <f>SUMIFS(СВЦЭМ!$D$34:$D$777,СВЦЭМ!$A$34:$A$777,$A40,СВЦЭМ!$B$34:$B$777,B$11)+'СЕТ СН'!$F$11+СВЦЭМ!$D$10+'СЕТ СН'!$F$5-'СЕТ СН'!$F$21</f>
        <v>3782.7128497500003</v>
      </c>
      <c r="C40" s="37">
        <f>SUMIFS(СВЦЭМ!$D$34:$D$777,СВЦЭМ!$A$34:$A$777,$A40,СВЦЭМ!$B$34:$B$777,C$11)+'СЕТ СН'!$F$11+СВЦЭМ!$D$10+'СЕТ СН'!$F$5-'СЕТ СН'!$F$21</f>
        <v>3813.7356589100004</v>
      </c>
      <c r="D40" s="37">
        <f>SUMIFS(СВЦЭМ!$D$34:$D$777,СВЦЭМ!$A$34:$A$777,$A40,СВЦЭМ!$B$34:$B$777,D$11)+'СЕТ СН'!$F$11+СВЦЭМ!$D$10+'СЕТ СН'!$F$5-'СЕТ СН'!$F$21</f>
        <v>3862.6344768900003</v>
      </c>
      <c r="E40" s="37">
        <f>SUMIFS(СВЦЭМ!$D$34:$D$777,СВЦЭМ!$A$34:$A$777,$A40,СВЦЭМ!$B$34:$B$777,E$11)+'СЕТ СН'!$F$11+СВЦЭМ!$D$10+'СЕТ СН'!$F$5-'СЕТ СН'!$F$21</f>
        <v>3876.3027778700002</v>
      </c>
      <c r="F40" s="37">
        <f>SUMIFS(СВЦЭМ!$D$34:$D$777,СВЦЭМ!$A$34:$A$777,$A40,СВЦЭМ!$B$34:$B$777,F$11)+'СЕТ СН'!$F$11+СВЦЭМ!$D$10+'СЕТ СН'!$F$5-'СЕТ СН'!$F$21</f>
        <v>3874.2126909700005</v>
      </c>
      <c r="G40" s="37">
        <f>SUMIFS(СВЦЭМ!$D$34:$D$777,СВЦЭМ!$A$34:$A$777,$A40,СВЦЭМ!$B$34:$B$777,G$11)+'СЕТ СН'!$F$11+СВЦЭМ!$D$10+'СЕТ СН'!$F$5-'СЕТ СН'!$F$21</f>
        <v>3860.7875637299999</v>
      </c>
      <c r="H40" s="37">
        <f>SUMIFS(СВЦЭМ!$D$34:$D$777,СВЦЭМ!$A$34:$A$777,$A40,СВЦЭМ!$B$34:$B$777,H$11)+'СЕТ СН'!$F$11+СВЦЭМ!$D$10+'СЕТ СН'!$F$5-'СЕТ СН'!$F$21</f>
        <v>3802.62662039</v>
      </c>
      <c r="I40" s="37">
        <f>SUMIFS(СВЦЭМ!$D$34:$D$777,СВЦЭМ!$A$34:$A$777,$A40,СВЦЭМ!$B$34:$B$777,I$11)+'СЕТ СН'!$F$11+СВЦЭМ!$D$10+'СЕТ СН'!$F$5-'СЕТ СН'!$F$21</f>
        <v>3725.7714243699997</v>
      </c>
      <c r="J40" s="37">
        <f>SUMIFS(СВЦЭМ!$D$34:$D$777,СВЦЭМ!$A$34:$A$777,$A40,СВЦЭМ!$B$34:$B$777,J$11)+'СЕТ СН'!$F$11+СВЦЭМ!$D$10+'СЕТ СН'!$F$5-'СЕТ СН'!$F$21</f>
        <v>3687.1200015700001</v>
      </c>
      <c r="K40" s="37">
        <f>SUMIFS(СВЦЭМ!$D$34:$D$777,СВЦЭМ!$A$34:$A$777,$A40,СВЦЭМ!$B$34:$B$777,K$11)+'СЕТ СН'!$F$11+СВЦЭМ!$D$10+'СЕТ СН'!$F$5-'СЕТ СН'!$F$21</f>
        <v>3658.7255443199997</v>
      </c>
      <c r="L40" s="37">
        <f>SUMIFS(СВЦЭМ!$D$34:$D$777,СВЦЭМ!$A$34:$A$777,$A40,СВЦЭМ!$B$34:$B$777,L$11)+'СЕТ СН'!$F$11+СВЦЭМ!$D$10+'СЕТ СН'!$F$5-'СЕТ СН'!$F$21</f>
        <v>3646.5221979599996</v>
      </c>
      <c r="M40" s="37">
        <f>SUMIFS(СВЦЭМ!$D$34:$D$777,СВЦЭМ!$A$34:$A$777,$A40,СВЦЭМ!$B$34:$B$777,M$11)+'СЕТ СН'!$F$11+СВЦЭМ!$D$10+'СЕТ СН'!$F$5-'СЕТ СН'!$F$21</f>
        <v>3648.9454666699999</v>
      </c>
      <c r="N40" s="37">
        <f>SUMIFS(СВЦЭМ!$D$34:$D$777,СВЦЭМ!$A$34:$A$777,$A40,СВЦЭМ!$B$34:$B$777,N$11)+'СЕТ СН'!$F$11+СВЦЭМ!$D$10+'СЕТ СН'!$F$5-'СЕТ СН'!$F$21</f>
        <v>3661.0330600100001</v>
      </c>
      <c r="O40" s="37">
        <f>SUMIFS(СВЦЭМ!$D$34:$D$777,СВЦЭМ!$A$34:$A$777,$A40,СВЦЭМ!$B$34:$B$777,O$11)+'СЕТ СН'!$F$11+СВЦЭМ!$D$10+'СЕТ СН'!$F$5-'СЕТ СН'!$F$21</f>
        <v>3657.07211375</v>
      </c>
      <c r="P40" s="37">
        <f>SUMIFS(СВЦЭМ!$D$34:$D$777,СВЦЭМ!$A$34:$A$777,$A40,СВЦЭМ!$B$34:$B$777,P$11)+'СЕТ СН'!$F$11+СВЦЭМ!$D$10+'СЕТ СН'!$F$5-'СЕТ СН'!$F$21</f>
        <v>3669.5513936000002</v>
      </c>
      <c r="Q40" s="37">
        <f>SUMIFS(СВЦЭМ!$D$34:$D$777,СВЦЭМ!$A$34:$A$777,$A40,СВЦЭМ!$B$34:$B$777,Q$11)+'СЕТ СН'!$F$11+СВЦЭМ!$D$10+'СЕТ СН'!$F$5-'СЕТ СН'!$F$21</f>
        <v>3677.6584134600002</v>
      </c>
      <c r="R40" s="37">
        <f>SUMIFS(СВЦЭМ!$D$34:$D$777,СВЦЭМ!$A$34:$A$777,$A40,СВЦЭМ!$B$34:$B$777,R$11)+'СЕТ СН'!$F$11+СВЦЭМ!$D$10+'СЕТ СН'!$F$5-'СЕТ СН'!$F$21</f>
        <v>3682.5123176000002</v>
      </c>
      <c r="S40" s="37">
        <f>SUMIFS(СВЦЭМ!$D$34:$D$777,СВЦЭМ!$A$34:$A$777,$A40,СВЦЭМ!$B$34:$B$777,S$11)+'СЕТ СН'!$F$11+СВЦЭМ!$D$10+'СЕТ СН'!$F$5-'СЕТ СН'!$F$21</f>
        <v>3680.2584036000003</v>
      </c>
      <c r="T40" s="37">
        <f>SUMIFS(СВЦЭМ!$D$34:$D$777,СВЦЭМ!$A$34:$A$777,$A40,СВЦЭМ!$B$34:$B$777,T$11)+'СЕТ СН'!$F$11+СВЦЭМ!$D$10+'СЕТ СН'!$F$5-'СЕТ СН'!$F$21</f>
        <v>3652.2757253599998</v>
      </c>
      <c r="U40" s="37">
        <f>SUMIFS(СВЦЭМ!$D$34:$D$777,СВЦЭМ!$A$34:$A$777,$A40,СВЦЭМ!$B$34:$B$777,U$11)+'СЕТ СН'!$F$11+СВЦЭМ!$D$10+'СЕТ СН'!$F$5-'СЕТ СН'!$F$21</f>
        <v>3646.58487122</v>
      </c>
      <c r="V40" s="37">
        <f>SUMIFS(СВЦЭМ!$D$34:$D$777,СВЦЭМ!$A$34:$A$777,$A40,СВЦЭМ!$B$34:$B$777,V$11)+'СЕТ СН'!$F$11+СВЦЭМ!$D$10+'СЕТ СН'!$F$5-'СЕТ СН'!$F$21</f>
        <v>3642.80345317</v>
      </c>
      <c r="W40" s="37">
        <f>SUMIFS(СВЦЭМ!$D$34:$D$777,СВЦЭМ!$A$34:$A$777,$A40,СВЦЭМ!$B$34:$B$777,W$11)+'СЕТ СН'!$F$11+СВЦЭМ!$D$10+'СЕТ СН'!$F$5-'СЕТ СН'!$F$21</f>
        <v>3654.9094610899997</v>
      </c>
      <c r="X40" s="37">
        <f>SUMIFS(СВЦЭМ!$D$34:$D$777,СВЦЭМ!$A$34:$A$777,$A40,СВЦЭМ!$B$34:$B$777,X$11)+'СЕТ СН'!$F$11+СВЦЭМ!$D$10+'СЕТ СН'!$F$5-'СЕТ СН'!$F$21</f>
        <v>3660.4088048199997</v>
      </c>
      <c r="Y40" s="37">
        <f>SUMIFS(СВЦЭМ!$D$34:$D$777,СВЦЭМ!$A$34:$A$777,$A40,СВЦЭМ!$B$34:$B$777,Y$11)+'СЕТ СН'!$F$11+СВЦЭМ!$D$10+'СЕТ СН'!$F$5-'СЕТ СН'!$F$21</f>
        <v>3719.49421545</v>
      </c>
    </row>
    <row r="41" spans="1:27" ht="15.75" x14ac:dyDescent="0.2">
      <c r="A41" s="36">
        <f t="shared" si="0"/>
        <v>43130</v>
      </c>
      <c r="B41" s="37">
        <f>SUMIFS(СВЦЭМ!$D$34:$D$777,СВЦЭМ!$A$34:$A$777,$A41,СВЦЭМ!$B$34:$B$777,B$11)+'СЕТ СН'!$F$11+СВЦЭМ!$D$10+'СЕТ СН'!$F$5-'СЕТ СН'!$F$21</f>
        <v>3783.4224257700002</v>
      </c>
      <c r="C41" s="37">
        <f>SUMIFS(СВЦЭМ!$D$34:$D$777,СВЦЭМ!$A$34:$A$777,$A41,СВЦЭМ!$B$34:$B$777,C$11)+'СЕТ СН'!$F$11+СВЦЭМ!$D$10+'СЕТ СН'!$F$5-'СЕТ СН'!$F$21</f>
        <v>3823.2849489799996</v>
      </c>
      <c r="D41" s="37">
        <f>SUMIFS(СВЦЭМ!$D$34:$D$777,СВЦЭМ!$A$34:$A$777,$A41,СВЦЭМ!$B$34:$B$777,D$11)+'СЕТ СН'!$F$11+СВЦЭМ!$D$10+'СЕТ СН'!$F$5-'СЕТ СН'!$F$21</f>
        <v>3858.9580686800005</v>
      </c>
      <c r="E41" s="37">
        <f>SUMIFS(СВЦЭМ!$D$34:$D$777,СВЦЭМ!$A$34:$A$777,$A41,СВЦЭМ!$B$34:$B$777,E$11)+'СЕТ СН'!$F$11+СВЦЭМ!$D$10+'СЕТ СН'!$F$5-'СЕТ СН'!$F$21</f>
        <v>3877.6501477000006</v>
      </c>
      <c r="F41" s="37">
        <f>SUMIFS(СВЦЭМ!$D$34:$D$777,СВЦЭМ!$A$34:$A$777,$A41,СВЦЭМ!$B$34:$B$777,F$11)+'СЕТ СН'!$F$11+СВЦЭМ!$D$10+'СЕТ СН'!$F$5-'СЕТ СН'!$F$21</f>
        <v>3874.9347519400003</v>
      </c>
      <c r="G41" s="37">
        <f>SUMIFS(СВЦЭМ!$D$34:$D$777,СВЦЭМ!$A$34:$A$777,$A41,СВЦЭМ!$B$34:$B$777,G$11)+'СЕТ СН'!$F$11+СВЦЭМ!$D$10+'СЕТ СН'!$F$5-'СЕТ СН'!$F$21</f>
        <v>3865.82734407</v>
      </c>
      <c r="H41" s="37">
        <f>SUMIFS(СВЦЭМ!$D$34:$D$777,СВЦЭМ!$A$34:$A$777,$A41,СВЦЭМ!$B$34:$B$777,H$11)+'СЕТ СН'!$F$11+СВЦЭМ!$D$10+'СЕТ СН'!$F$5-'СЕТ СН'!$F$21</f>
        <v>3815.4060052499995</v>
      </c>
      <c r="I41" s="37">
        <f>SUMIFS(СВЦЭМ!$D$34:$D$777,СВЦЭМ!$A$34:$A$777,$A41,СВЦЭМ!$B$34:$B$777,I$11)+'СЕТ СН'!$F$11+СВЦЭМ!$D$10+'СЕТ СН'!$F$5-'СЕТ СН'!$F$21</f>
        <v>3725.1521431000006</v>
      </c>
      <c r="J41" s="37">
        <f>SUMIFS(СВЦЭМ!$D$34:$D$777,СВЦЭМ!$A$34:$A$777,$A41,СВЦЭМ!$B$34:$B$777,J$11)+'СЕТ СН'!$F$11+СВЦЭМ!$D$10+'СЕТ СН'!$F$5-'СЕТ СН'!$F$21</f>
        <v>3681.1928012800004</v>
      </c>
      <c r="K41" s="37">
        <f>SUMIFS(СВЦЭМ!$D$34:$D$777,СВЦЭМ!$A$34:$A$777,$A41,СВЦЭМ!$B$34:$B$777,K$11)+'СЕТ СН'!$F$11+СВЦЭМ!$D$10+'СЕТ СН'!$F$5-'СЕТ СН'!$F$21</f>
        <v>3656.0741472600007</v>
      </c>
      <c r="L41" s="37">
        <f>SUMIFS(СВЦЭМ!$D$34:$D$777,СВЦЭМ!$A$34:$A$777,$A41,СВЦЭМ!$B$34:$B$777,L$11)+'СЕТ СН'!$F$11+СВЦЭМ!$D$10+'СЕТ СН'!$F$5-'СЕТ СН'!$F$21</f>
        <v>3642.7761341800001</v>
      </c>
      <c r="M41" s="37">
        <f>SUMIFS(СВЦЭМ!$D$34:$D$777,СВЦЭМ!$A$34:$A$777,$A41,СВЦЭМ!$B$34:$B$777,M$11)+'СЕТ СН'!$F$11+СВЦЭМ!$D$10+'СЕТ СН'!$F$5-'СЕТ СН'!$F$21</f>
        <v>3648.8036313300004</v>
      </c>
      <c r="N41" s="37">
        <f>SUMIFS(СВЦЭМ!$D$34:$D$777,СВЦЭМ!$A$34:$A$777,$A41,СВЦЭМ!$B$34:$B$777,N$11)+'СЕТ СН'!$F$11+СВЦЭМ!$D$10+'СЕТ СН'!$F$5-'СЕТ СН'!$F$21</f>
        <v>3657.6443313700006</v>
      </c>
      <c r="O41" s="37">
        <f>SUMIFS(СВЦЭМ!$D$34:$D$777,СВЦЭМ!$A$34:$A$777,$A41,СВЦЭМ!$B$34:$B$777,O$11)+'СЕТ СН'!$F$11+СВЦЭМ!$D$10+'СЕТ СН'!$F$5-'СЕТ СН'!$F$21</f>
        <v>3659.2968093000004</v>
      </c>
      <c r="P41" s="37">
        <f>SUMIFS(СВЦЭМ!$D$34:$D$777,СВЦЭМ!$A$34:$A$777,$A41,СВЦЭМ!$B$34:$B$777,P$11)+'СЕТ СН'!$F$11+СВЦЭМ!$D$10+'СЕТ СН'!$F$5-'СЕТ СН'!$F$21</f>
        <v>3670.2610797800003</v>
      </c>
      <c r="Q41" s="37">
        <f>SUMIFS(СВЦЭМ!$D$34:$D$777,СВЦЭМ!$A$34:$A$777,$A41,СВЦЭМ!$B$34:$B$777,Q$11)+'СЕТ СН'!$F$11+СВЦЭМ!$D$10+'СЕТ СН'!$F$5-'СЕТ СН'!$F$21</f>
        <v>3677.3442244700004</v>
      </c>
      <c r="R41" s="37">
        <f>SUMIFS(СВЦЭМ!$D$34:$D$777,СВЦЭМ!$A$34:$A$777,$A41,СВЦЭМ!$B$34:$B$777,R$11)+'СЕТ СН'!$F$11+СВЦЭМ!$D$10+'СЕТ СН'!$F$5-'СЕТ СН'!$F$21</f>
        <v>3686.7444646500003</v>
      </c>
      <c r="S41" s="37">
        <f>SUMIFS(СВЦЭМ!$D$34:$D$777,СВЦЭМ!$A$34:$A$777,$A41,СВЦЭМ!$B$34:$B$777,S$11)+'СЕТ СН'!$F$11+СВЦЭМ!$D$10+'СЕТ СН'!$F$5-'СЕТ СН'!$F$21</f>
        <v>3678.7145363700006</v>
      </c>
      <c r="T41" s="37">
        <f>SUMIFS(СВЦЭМ!$D$34:$D$777,СВЦЭМ!$A$34:$A$777,$A41,СВЦЭМ!$B$34:$B$777,T$11)+'СЕТ СН'!$F$11+СВЦЭМ!$D$10+'СЕТ СН'!$F$5-'СЕТ СН'!$F$21</f>
        <v>3650.9317931600003</v>
      </c>
      <c r="U41" s="37">
        <f>SUMIFS(СВЦЭМ!$D$34:$D$777,СВЦЭМ!$A$34:$A$777,$A41,СВЦЭМ!$B$34:$B$777,U$11)+'СЕТ СН'!$F$11+СВЦЭМ!$D$10+'СЕТ СН'!$F$5-'СЕТ СН'!$F$21</f>
        <v>3649.99542247</v>
      </c>
      <c r="V41" s="37">
        <f>SUMIFS(СВЦЭМ!$D$34:$D$777,СВЦЭМ!$A$34:$A$777,$A41,СВЦЭМ!$B$34:$B$777,V$11)+'СЕТ СН'!$F$11+СВЦЭМ!$D$10+'СЕТ СН'!$F$5-'СЕТ СН'!$F$21</f>
        <v>3645.2306711999995</v>
      </c>
      <c r="W41" s="37">
        <f>SUMIFS(СВЦЭМ!$D$34:$D$777,СВЦЭМ!$A$34:$A$777,$A41,СВЦЭМ!$B$34:$B$777,W$11)+'СЕТ СН'!$F$11+СВЦЭМ!$D$10+'СЕТ СН'!$F$5-'СЕТ СН'!$F$21</f>
        <v>3658.1743159000002</v>
      </c>
      <c r="X41" s="37">
        <f>SUMIFS(СВЦЭМ!$D$34:$D$777,СВЦЭМ!$A$34:$A$777,$A41,СВЦЭМ!$B$34:$B$777,X$11)+'СЕТ СН'!$F$11+СВЦЭМ!$D$10+'СЕТ СН'!$F$5-'СЕТ СН'!$F$21</f>
        <v>3669.3353897100001</v>
      </c>
      <c r="Y41" s="37">
        <f>SUMIFS(СВЦЭМ!$D$34:$D$777,СВЦЭМ!$A$34:$A$777,$A41,СВЦЭМ!$B$34:$B$777,Y$11)+'СЕТ СН'!$F$11+СВЦЭМ!$D$10+'СЕТ СН'!$F$5-'СЕТ СН'!$F$21</f>
        <v>3738.5611297800001</v>
      </c>
    </row>
    <row r="42" spans="1:27" ht="15.75" x14ac:dyDescent="0.2">
      <c r="A42" s="36">
        <f t="shared" si="0"/>
        <v>43131</v>
      </c>
      <c r="B42" s="37">
        <f>SUMIFS(СВЦЭМ!$D$34:$D$777,СВЦЭМ!$A$34:$A$777,$A42,СВЦЭМ!$B$34:$B$777,B$11)+'СЕТ СН'!$F$11+СВЦЭМ!$D$10+'СЕТ СН'!$F$5-'СЕТ СН'!$F$21</f>
        <v>3802.2717315499999</v>
      </c>
      <c r="C42" s="37">
        <f>SUMIFS(СВЦЭМ!$D$34:$D$777,СВЦЭМ!$A$34:$A$777,$A42,СВЦЭМ!$B$34:$B$777,C$11)+'СЕТ СН'!$F$11+СВЦЭМ!$D$10+'СЕТ СН'!$F$5-'СЕТ СН'!$F$21</f>
        <v>3835.4540479600005</v>
      </c>
      <c r="D42" s="37">
        <f>SUMIFS(СВЦЭМ!$D$34:$D$777,СВЦЭМ!$A$34:$A$777,$A42,СВЦЭМ!$B$34:$B$777,D$11)+'СЕТ СН'!$F$11+СВЦЭМ!$D$10+'СЕТ СН'!$F$5-'СЕТ СН'!$F$21</f>
        <v>3882.7309823099999</v>
      </c>
      <c r="E42" s="37">
        <f>SUMIFS(СВЦЭМ!$D$34:$D$777,СВЦЭМ!$A$34:$A$777,$A42,СВЦЭМ!$B$34:$B$777,E$11)+'СЕТ СН'!$F$11+СВЦЭМ!$D$10+'СЕТ СН'!$F$5-'СЕТ СН'!$F$21</f>
        <v>3897.1793756499997</v>
      </c>
      <c r="F42" s="37">
        <f>SUMIFS(СВЦЭМ!$D$34:$D$777,СВЦЭМ!$A$34:$A$777,$A42,СВЦЭМ!$B$34:$B$777,F$11)+'СЕТ СН'!$F$11+СВЦЭМ!$D$10+'СЕТ СН'!$F$5-'СЕТ СН'!$F$21</f>
        <v>3894.2774984499997</v>
      </c>
      <c r="G42" s="37">
        <f>SUMIFS(СВЦЭМ!$D$34:$D$777,СВЦЭМ!$A$34:$A$777,$A42,СВЦЭМ!$B$34:$B$777,G$11)+'СЕТ СН'!$F$11+СВЦЭМ!$D$10+'СЕТ СН'!$F$5-'СЕТ СН'!$F$21</f>
        <v>3879.2675874800002</v>
      </c>
      <c r="H42" s="37">
        <f>SUMIFS(СВЦЭМ!$D$34:$D$777,СВЦЭМ!$A$34:$A$777,$A42,СВЦЭМ!$B$34:$B$777,H$11)+'СЕТ СН'!$F$11+СВЦЭМ!$D$10+'СЕТ СН'!$F$5-'СЕТ СН'!$F$21</f>
        <v>3817.6776947700005</v>
      </c>
      <c r="I42" s="37">
        <f>SUMIFS(СВЦЭМ!$D$34:$D$777,СВЦЭМ!$A$34:$A$777,$A42,СВЦЭМ!$B$34:$B$777,I$11)+'СЕТ СН'!$F$11+СВЦЭМ!$D$10+'СЕТ СН'!$F$5-'СЕТ СН'!$F$21</f>
        <v>3735.0939905500004</v>
      </c>
      <c r="J42" s="37">
        <f>SUMIFS(СВЦЭМ!$D$34:$D$777,СВЦЭМ!$A$34:$A$777,$A42,СВЦЭМ!$B$34:$B$777,J$11)+'СЕТ СН'!$F$11+СВЦЭМ!$D$10+'СЕТ СН'!$F$5-'СЕТ СН'!$F$21</f>
        <v>3695.6141061399999</v>
      </c>
      <c r="K42" s="37">
        <f>SUMIFS(СВЦЭМ!$D$34:$D$777,СВЦЭМ!$A$34:$A$777,$A42,СВЦЭМ!$B$34:$B$777,K$11)+'СЕТ СН'!$F$11+СВЦЭМ!$D$10+'СЕТ СН'!$F$5-'СЕТ СН'!$F$21</f>
        <v>3676.7678155300005</v>
      </c>
      <c r="L42" s="37">
        <f>SUMIFS(СВЦЭМ!$D$34:$D$777,СВЦЭМ!$A$34:$A$777,$A42,СВЦЭМ!$B$34:$B$777,L$11)+'СЕТ СН'!$F$11+СВЦЭМ!$D$10+'СЕТ СН'!$F$5-'СЕТ СН'!$F$21</f>
        <v>3664.97157535</v>
      </c>
      <c r="M42" s="37">
        <f>SUMIFS(СВЦЭМ!$D$34:$D$777,СВЦЭМ!$A$34:$A$777,$A42,СВЦЭМ!$B$34:$B$777,M$11)+'СЕТ СН'!$F$11+СВЦЭМ!$D$10+'СЕТ СН'!$F$5-'СЕТ СН'!$F$21</f>
        <v>3671.3020269699996</v>
      </c>
      <c r="N42" s="37">
        <f>SUMIFS(СВЦЭМ!$D$34:$D$777,СВЦЭМ!$A$34:$A$777,$A42,СВЦЭМ!$B$34:$B$777,N$11)+'СЕТ СН'!$F$11+СВЦЭМ!$D$10+'СЕТ СН'!$F$5-'СЕТ СН'!$F$21</f>
        <v>3677.4171234999999</v>
      </c>
      <c r="O42" s="37">
        <f>SUMIFS(СВЦЭМ!$D$34:$D$777,СВЦЭМ!$A$34:$A$777,$A42,СВЦЭМ!$B$34:$B$777,O$11)+'СЕТ СН'!$F$11+СВЦЭМ!$D$10+'СЕТ СН'!$F$5-'СЕТ СН'!$F$21</f>
        <v>3680.2348662999998</v>
      </c>
      <c r="P42" s="37">
        <f>SUMIFS(СВЦЭМ!$D$34:$D$777,СВЦЭМ!$A$34:$A$777,$A42,СВЦЭМ!$B$34:$B$777,P$11)+'СЕТ СН'!$F$11+СВЦЭМ!$D$10+'СЕТ СН'!$F$5-'СЕТ СН'!$F$21</f>
        <v>3697.49412093</v>
      </c>
      <c r="Q42" s="37">
        <f>SUMIFS(СВЦЭМ!$D$34:$D$777,СВЦЭМ!$A$34:$A$777,$A42,СВЦЭМ!$B$34:$B$777,Q$11)+'СЕТ СН'!$F$11+СВЦЭМ!$D$10+'СЕТ СН'!$F$5-'СЕТ СН'!$F$21</f>
        <v>3704.68071362</v>
      </c>
      <c r="R42" s="37">
        <f>SUMIFS(СВЦЭМ!$D$34:$D$777,СВЦЭМ!$A$34:$A$777,$A42,СВЦЭМ!$B$34:$B$777,R$11)+'СЕТ СН'!$F$11+СВЦЭМ!$D$10+'СЕТ СН'!$F$5-'СЕТ СН'!$F$21</f>
        <v>3711.5435469299996</v>
      </c>
      <c r="S42" s="37">
        <f>SUMIFS(СВЦЭМ!$D$34:$D$777,СВЦЭМ!$A$34:$A$777,$A42,СВЦЭМ!$B$34:$B$777,S$11)+'СЕТ СН'!$F$11+СВЦЭМ!$D$10+'СЕТ СН'!$F$5-'СЕТ СН'!$F$21</f>
        <v>3698.8312063300004</v>
      </c>
      <c r="T42" s="37">
        <f>SUMIFS(СВЦЭМ!$D$34:$D$777,СВЦЭМ!$A$34:$A$777,$A42,СВЦЭМ!$B$34:$B$777,T$11)+'СЕТ СН'!$F$11+СВЦЭМ!$D$10+'СЕТ СН'!$F$5-'СЕТ СН'!$F$21</f>
        <v>3668.7622895600002</v>
      </c>
      <c r="U42" s="37">
        <f>SUMIFS(СВЦЭМ!$D$34:$D$777,СВЦЭМ!$A$34:$A$777,$A42,СВЦЭМ!$B$34:$B$777,U$11)+'СЕТ СН'!$F$11+СВЦЭМ!$D$10+'СЕТ СН'!$F$5-'СЕТ СН'!$F$21</f>
        <v>3664.4896868300007</v>
      </c>
      <c r="V42" s="37">
        <f>SUMIFS(СВЦЭМ!$D$34:$D$777,СВЦЭМ!$A$34:$A$777,$A42,СВЦЭМ!$B$34:$B$777,V$11)+'СЕТ СН'!$F$11+СВЦЭМ!$D$10+'СЕТ СН'!$F$5-'СЕТ СН'!$F$21</f>
        <v>3670.9547298399998</v>
      </c>
      <c r="W42" s="37">
        <f>SUMIFS(СВЦЭМ!$D$34:$D$777,СВЦЭМ!$A$34:$A$777,$A42,СВЦЭМ!$B$34:$B$777,W$11)+'СЕТ СН'!$F$11+СВЦЭМ!$D$10+'СЕТ СН'!$F$5-'СЕТ СН'!$F$21</f>
        <v>3674.0589172900004</v>
      </c>
      <c r="X42" s="37">
        <f>SUMIFS(СВЦЭМ!$D$34:$D$777,СВЦЭМ!$A$34:$A$777,$A42,СВЦЭМ!$B$34:$B$777,X$11)+'СЕТ СН'!$F$11+СВЦЭМ!$D$10+'СЕТ СН'!$F$5-'СЕТ СН'!$F$21</f>
        <v>3677.7206544300002</v>
      </c>
      <c r="Y42" s="37">
        <f>SUMIFS(СВЦЭМ!$D$34:$D$777,СВЦЭМ!$A$34:$A$777,$A42,СВЦЭМ!$B$34:$B$777,Y$11)+'СЕТ СН'!$F$11+СВЦЭМ!$D$10+'СЕТ СН'!$F$5-'СЕТ СН'!$F$21</f>
        <v>3751.9958593300003</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01.01.2018</v>
      </c>
      <c r="B48" s="37">
        <f>SUMIFS(СВЦЭМ!$D$34:$D$777,СВЦЭМ!$A$34:$A$777,$A48,СВЦЭМ!$B$34:$B$777,B$47)+'СЕТ СН'!$G$11+СВЦЭМ!$D$10+'СЕТ СН'!$G$5-'СЕТ СН'!$G$21</f>
        <v>4065.8950320400004</v>
      </c>
      <c r="C48" s="37">
        <f>SUMIFS(СВЦЭМ!$D$34:$D$777,СВЦЭМ!$A$34:$A$777,$A48,СВЦЭМ!$B$34:$B$777,C$47)+'СЕТ СН'!$G$11+СВЦЭМ!$D$10+'СЕТ СН'!$G$5-'СЕТ СН'!$G$21</f>
        <v>4092.3791506499997</v>
      </c>
      <c r="D48" s="37">
        <f>SUMIFS(СВЦЭМ!$D$34:$D$777,СВЦЭМ!$A$34:$A$777,$A48,СВЦЭМ!$B$34:$B$777,D$47)+'СЕТ СН'!$G$11+СВЦЭМ!$D$10+'СЕТ СН'!$G$5-'СЕТ СН'!$G$21</f>
        <v>4123.7024375500005</v>
      </c>
      <c r="E48" s="37">
        <f>SUMIFS(СВЦЭМ!$D$34:$D$777,СВЦЭМ!$A$34:$A$777,$A48,СВЦЭМ!$B$34:$B$777,E$47)+'СЕТ СН'!$G$11+СВЦЭМ!$D$10+'СЕТ СН'!$G$5-'СЕТ СН'!$G$21</f>
        <v>4144.0920952000006</v>
      </c>
      <c r="F48" s="37">
        <f>SUMIFS(СВЦЭМ!$D$34:$D$777,СВЦЭМ!$A$34:$A$777,$A48,СВЦЭМ!$B$34:$B$777,F$47)+'СЕТ СН'!$G$11+СВЦЭМ!$D$10+'СЕТ СН'!$G$5-'СЕТ СН'!$G$21</f>
        <v>4153.39041241</v>
      </c>
      <c r="G48" s="37">
        <f>SUMIFS(СВЦЭМ!$D$34:$D$777,СВЦЭМ!$A$34:$A$777,$A48,СВЦЭМ!$B$34:$B$777,G$47)+'СЕТ СН'!$G$11+СВЦЭМ!$D$10+'СЕТ СН'!$G$5-'СЕТ СН'!$G$21</f>
        <v>4161.9426673300004</v>
      </c>
      <c r="H48" s="37">
        <f>SUMIFS(СВЦЭМ!$D$34:$D$777,СВЦЭМ!$A$34:$A$777,$A48,СВЦЭМ!$B$34:$B$777,H$47)+'СЕТ СН'!$G$11+СВЦЭМ!$D$10+'СЕТ СН'!$G$5-'СЕТ СН'!$G$21</f>
        <v>4171.4131158400005</v>
      </c>
      <c r="I48" s="37">
        <f>SUMIFS(СВЦЭМ!$D$34:$D$777,СВЦЭМ!$A$34:$A$777,$A48,СВЦЭМ!$B$34:$B$777,I$47)+'СЕТ СН'!$G$11+СВЦЭМ!$D$10+'СЕТ СН'!$G$5-'СЕТ СН'!$G$21</f>
        <v>4118.5847035899997</v>
      </c>
      <c r="J48" s="37">
        <f>SUMIFS(СВЦЭМ!$D$34:$D$777,СВЦЭМ!$A$34:$A$777,$A48,СВЦЭМ!$B$34:$B$777,J$47)+'СЕТ СН'!$G$11+СВЦЭМ!$D$10+'СЕТ СН'!$G$5-'СЕТ СН'!$G$21</f>
        <v>4067.9068387399998</v>
      </c>
      <c r="K48" s="37">
        <f>SUMIFS(СВЦЭМ!$D$34:$D$777,СВЦЭМ!$A$34:$A$777,$A48,СВЦЭМ!$B$34:$B$777,K$47)+'СЕТ СН'!$G$11+СВЦЭМ!$D$10+'СЕТ СН'!$G$5-'СЕТ СН'!$G$21</f>
        <v>4047.5175581600001</v>
      </c>
      <c r="L48" s="37">
        <f>SUMIFS(СВЦЭМ!$D$34:$D$777,СВЦЭМ!$A$34:$A$777,$A48,СВЦЭМ!$B$34:$B$777,L$47)+'СЕТ СН'!$G$11+СВЦЭМ!$D$10+'СЕТ СН'!$G$5-'СЕТ СН'!$G$21</f>
        <v>4019.5807485800001</v>
      </c>
      <c r="M48" s="37">
        <f>SUMIFS(СВЦЭМ!$D$34:$D$777,СВЦЭМ!$A$34:$A$777,$A48,СВЦЭМ!$B$34:$B$777,M$47)+'СЕТ СН'!$G$11+СВЦЭМ!$D$10+'СЕТ СН'!$G$5-'СЕТ СН'!$G$21</f>
        <v>4010.1260624900001</v>
      </c>
      <c r="N48" s="37">
        <f>SUMIFS(СВЦЭМ!$D$34:$D$777,СВЦЭМ!$A$34:$A$777,$A48,СВЦЭМ!$B$34:$B$777,N$47)+'СЕТ СН'!$G$11+СВЦЭМ!$D$10+'СЕТ СН'!$G$5-'СЕТ СН'!$G$21</f>
        <v>4013.9739773799997</v>
      </c>
      <c r="O48" s="37">
        <f>SUMIFS(СВЦЭМ!$D$34:$D$777,СВЦЭМ!$A$34:$A$777,$A48,СВЦЭМ!$B$34:$B$777,O$47)+'СЕТ СН'!$G$11+СВЦЭМ!$D$10+'СЕТ СН'!$G$5-'СЕТ СН'!$G$21</f>
        <v>4029.3479113199996</v>
      </c>
      <c r="P48" s="37">
        <f>SUMIFS(СВЦЭМ!$D$34:$D$777,СВЦЭМ!$A$34:$A$777,$A48,СВЦЭМ!$B$34:$B$777,P$47)+'СЕТ СН'!$G$11+СВЦЭМ!$D$10+'СЕТ СН'!$G$5-'СЕТ СН'!$G$21</f>
        <v>4044.2305646499995</v>
      </c>
      <c r="Q48" s="37">
        <f>SUMIFS(СВЦЭМ!$D$34:$D$777,СВЦЭМ!$A$34:$A$777,$A48,СВЦЭМ!$B$34:$B$777,Q$47)+'СЕТ СН'!$G$11+СВЦЭМ!$D$10+'СЕТ СН'!$G$5-'СЕТ СН'!$G$21</f>
        <v>4053.3460603799999</v>
      </c>
      <c r="R48" s="37">
        <f>SUMIFS(СВЦЭМ!$D$34:$D$777,СВЦЭМ!$A$34:$A$777,$A48,СВЦЭМ!$B$34:$B$777,R$47)+'СЕТ СН'!$G$11+СВЦЭМ!$D$10+'СЕТ СН'!$G$5-'СЕТ СН'!$G$21</f>
        <v>4047.2339224699995</v>
      </c>
      <c r="S48" s="37">
        <f>SUMIFS(СВЦЭМ!$D$34:$D$777,СВЦЭМ!$A$34:$A$777,$A48,СВЦЭМ!$B$34:$B$777,S$47)+'СЕТ СН'!$G$11+СВЦЭМ!$D$10+'СЕТ СН'!$G$5-'СЕТ СН'!$G$21</f>
        <v>4021.1957588099999</v>
      </c>
      <c r="T48" s="37">
        <f>SUMIFS(СВЦЭМ!$D$34:$D$777,СВЦЭМ!$A$34:$A$777,$A48,СВЦЭМ!$B$34:$B$777,T$47)+'СЕТ СН'!$G$11+СВЦЭМ!$D$10+'СЕТ СН'!$G$5-'СЕТ СН'!$G$21</f>
        <v>3976.3259707599996</v>
      </c>
      <c r="U48" s="37">
        <f>SUMIFS(СВЦЭМ!$D$34:$D$777,СВЦЭМ!$A$34:$A$777,$A48,СВЦЭМ!$B$34:$B$777,U$47)+'СЕТ СН'!$G$11+СВЦЭМ!$D$10+'СЕТ СН'!$G$5-'СЕТ СН'!$G$21</f>
        <v>3973.27576103</v>
      </c>
      <c r="V48" s="37">
        <f>SUMIFS(СВЦЭМ!$D$34:$D$777,СВЦЭМ!$A$34:$A$777,$A48,СВЦЭМ!$B$34:$B$777,V$47)+'СЕТ СН'!$G$11+СВЦЭМ!$D$10+'СЕТ СН'!$G$5-'СЕТ СН'!$G$21</f>
        <v>3977.4391033400002</v>
      </c>
      <c r="W48" s="37">
        <f>SUMIFS(СВЦЭМ!$D$34:$D$777,СВЦЭМ!$A$34:$A$777,$A48,СВЦЭМ!$B$34:$B$777,W$47)+'СЕТ СН'!$G$11+СВЦЭМ!$D$10+'СЕТ СН'!$G$5-'СЕТ СН'!$G$21</f>
        <v>3977.4848845399997</v>
      </c>
      <c r="X48" s="37">
        <f>SUMIFS(СВЦЭМ!$D$34:$D$777,СВЦЭМ!$A$34:$A$777,$A48,СВЦЭМ!$B$34:$B$777,X$47)+'СЕТ СН'!$G$11+СВЦЭМ!$D$10+'СЕТ СН'!$G$5-'СЕТ СН'!$G$21</f>
        <v>4007.1505105299998</v>
      </c>
      <c r="Y48" s="37">
        <f>SUMIFS(СВЦЭМ!$D$34:$D$777,СВЦЭМ!$A$34:$A$777,$A48,СВЦЭМ!$B$34:$B$777,Y$47)+'СЕТ СН'!$G$11+СВЦЭМ!$D$10+'СЕТ СН'!$G$5-'СЕТ СН'!$G$21</f>
        <v>4082.5874740999993</v>
      </c>
      <c r="AA48" s="46"/>
    </row>
    <row r="49" spans="1:25" ht="15.75" x14ac:dyDescent="0.2">
      <c r="A49" s="36">
        <f>A48+1</f>
        <v>43102</v>
      </c>
      <c r="B49" s="37">
        <f>SUMIFS(СВЦЭМ!$D$34:$D$777,СВЦЭМ!$A$34:$A$777,$A49,СВЦЭМ!$B$34:$B$777,B$47)+'СЕТ СН'!$G$11+СВЦЭМ!$D$10+'СЕТ СН'!$G$5-'СЕТ СН'!$G$21</f>
        <v>4136.5082311600008</v>
      </c>
      <c r="C49" s="37">
        <f>SUMIFS(СВЦЭМ!$D$34:$D$777,СВЦЭМ!$A$34:$A$777,$A49,СВЦЭМ!$B$34:$B$777,C$47)+'СЕТ СН'!$G$11+СВЦЭМ!$D$10+'СЕТ СН'!$G$5-'СЕТ СН'!$G$21</f>
        <v>4179.6395269900004</v>
      </c>
      <c r="D49" s="37">
        <f>SUMIFS(СВЦЭМ!$D$34:$D$777,СВЦЭМ!$A$34:$A$777,$A49,СВЦЭМ!$B$34:$B$777,D$47)+'СЕТ СН'!$G$11+СВЦЭМ!$D$10+'СЕТ СН'!$G$5-'СЕТ СН'!$G$21</f>
        <v>4197.1633772300002</v>
      </c>
      <c r="E49" s="37">
        <f>SUMIFS(СВЦЭМ!$D$34:$D$777,СВЦЭМ!$A$34:$A$777,$A49,СВЦЭМ!$B$34:$B$777,E$47)+'СЕТ СН'!$G$11+СВЦЭМ!$D$10+'СЕТ СН'!$G$5-'СЕТ СН'!$G$21</f>
        <v>4192.3536357300009</v>
      </c>
      <c r="F49" s="37">
        <f>SUMIFS(СВЦЭМ!$D$34:$D$777,СВЦЭМ!$A$34:$A$777,$A49,СВЦЭМ!$B$34:$B$777,F$47)+'СЕТ СН'!$G$11+СВЦЭМ!$D$10+'СЕТ СН'!$G$5-'СЕТ СН'!$G$21</f>
        <v>4190.80308307</v>
      </c>
      <c r="G49" s="37">
        <f>SUMIFS(СВЦЭМ!$D$34:$D$777,СВЦЭМ!$A$34:$A$777,$A49,СВЦЭМ!$B$34:$B$777,G$47)+'СЕТ СН'!$G$11+СВЦЭМ!$D$10+'СЕТ СН'!$G$5-'СЕТ СН'!$G$21</f>
        <v>4192.2649780600004</v>
      </c>
      <c r="H49" s="37">
        <f>SUMIFS(СВЦЭМ!$D$34:$D$777,СВЦЭМ!$A$34:$A$777,$A49,СВЦЭМ!$B$34:$B$777,H$47)+'СЕТ СН'!$G$11+СВЦЭМ!$D$10+'СЕТ СН'!$G$5-'СЕТ СН'!$G$21</f>
        <v>4197.7758097300002</v>
      </c>
      <c r="I49" s="37">
        <f>SUMIFS(СВЦЭМ!$D$34:$D$777,СВЦЭМ!$A$34:$A$777,$A49,СВЦЭМ!$B$34:$B$777,I$47)+'СЕТ СН'!$G$11+СВЦЭМ!$D$10+'СЕТ СН'!$G$5-'СЕТ СН'!$G$21</f>
        <v>4169.7747006500003</v>
      </c>
      <c r="J49" s="37">
        <f>SUMIFS(СВЦЭМ!$D$34:$D$777,СВЦЭМ!$A$34:$A$777,$A49,СВЦЭМ!$B$34:$B$777,J$47)+'СЕТ СН'!$G$11+СВЦЭМ!$D$10+'СЕТ СН'!$G$5-'СЕТ СН'!$G$21</f>
        <v>4091.1994371899996</v>
      </c>
      <c r="K49" s="37">
        <f>SUMIFS(СВЦЭМ!$D$34:$D$777,СВЦЭМ!$A$34:$A$777,$A49,СВЦЭМ!$B$34:$B$777,K$47)+'СЕТ СН'!$G$11+СВЦЭМ!$D$10+'СЕТ СН'!$G$5-'СЕТ СН'!$G$21</f>
        <v>3999.4685832599994</v>
      </c>
      <c r="L49" s="37">
        <f>SUMIFS(СВЦЭМ!$D$34:$D$777,СВЦЭМ!$A$34:$A$777,$A49,СВЦЭМ!$B$34:$B$777,L$47)+'СЕТ СН'!$G$11+СВЦЭМ!$D$10+'СЕТ СН'!$G$5-'СЕТ СН'!$G$21</f>
        <v>3894.2611103799995</v>
      </c>
      <c r="M49" s="37">
        <f>SUMIFS(СВЦЭМ!$D$34:$D$777,СВЦЭМ!$A$34:$A$777,$A49,СВЦЭМ!$B$34:$B$777,M$47)+'СЕТ СН'!$G$11+СВЦЭМ!$D$10+'СЕТ СН'!$G$5-'СЕТ СН'!$G$21</f>
        <v>3876.0125063199998</v>
      </c>
      <c r="N49" s="37">
        <f>SUMIFS(СВЦЭМ!$D$34:$D$777,СВЦЭМ!$A$34:$A$777,$A49,СВЦЭМ!$B$34:$B$777,N$47)+'СЕТ СН'!$G$11+СВЦЭМ!$D$10+'СЕТ СН'!$G$5-'СЕТ СН'!$G$21</f>
        <v>3876.1317977499998</v>
      </c>
      <c r="O49" s="37">
        <f>SUMIFS(СВЦЭМ!$D$34:$D$777,СВЦЭМ!$A$34:$A$777,$A49,СВЦЭМ!$B$34:$B$777,O$47)+'СЕТ СН'!$G$11+СВЦЭМ!$D$10+'СЕТ СН'!$G$5-'СЕТ СН'!$G$21</f>
        <v>3893.1751807200003</v>
      </c>
      <c r="P49" s="37">
        <f>SUMIFS(СВЦЭМ!$D$34:$D$777,СВЦЭМ!$A$34:$A$777,$A49,СВЦЭМ!$B$34:$B$777,P$47)+'СЕТ СН'!$G$11+СВЦЭМ!$D$10+'СЕТ СН'!$G$5-'СЕТ СН'!$G$21</f>
        <v>3911.5773464099998</v>
      </c>
      <c r="Q49" s="37">
        <f>SUMIFS(СВЦЭМ!$D$34:$D$777,СВЦЭМ!$A$34:$A$777,$A49,СВЦЭМ!$B$34:$B$777,Q$47)+'СЕТ СН'!$G$11+СВЦЭМ!$D$10+'СЕТ СН'!$G$5-'СЕТ СН'!$G$21</f>
        <v>3918.8804812200001</v>
      </c>
      <c r="R49" s="37">
        <f>SUMIFS(СВЦЭМ!$D$34:$D$777,СВЦЭМ!$A$34:$A$777,$A49,СВЦЭМ!$B$34:$B$777,R$47)+'СЕТ СН'!$G$11+СВЦЭМ!$D$10+'СЕТ СН'!$G$5-'СЕТ СН'!$G$21</f>
        <v>3921.9028483400002</v>
      </c>
      <c r="S49" s="37">
        <f>SUMIFS(СВЦЭМ!$D$34:$D$777,СВЦЭМ!$A$34:$A$777,$A49,СВЦЭМ!$B$34:$B$777,S$47)+'СЕТ СН'!$G$11+СВЦЭМ!$D$10+'СЕТ СН'!$G$5-'СЕТ СН'!$G$21</f>
        <v>3896.4510748999996</v>
      </c>
      <c r="T49" s="37">
        <f>SUMIFS(СВЦЭМ!$D$34:$D$777,СВЦЭМ!$A$34:$A$777,$A49,СВЦЭМ!$B$34:$B$777,T$47)+'СЕТ СН'!$G$11+СВЦЭМ!$D$10+'СЕТ СН'!$G$5-'СЕТ СН'!$G$21</f>
        <v>3891.4586580299997</v>
      </c>
      <c r="U49" s="37">
        <f>SUMIFS(СВЦЭМ!$D$34:$D$777,СВЦЭМ!$A$34:$A$777,$A49,СВЦЭМ!$B$34:$B$777,U$47)+'СЕТ СН'!$G$11+СВЦЭМ!$D$10+'СЕТ СН'!$G$5-'СЕТ СН'!$G$21</f>
        <v>3885.1415396699999</v>
      </c>
      <c r="V49" s="37">
        <f>SUMIFS(СВЦЭМ!$D$34:$D$777,СВЦЭМ!$A$34:$A$777,$A49,СВЦЭМ!$B$34:$B$777,V$47)+'СЕТ СН'!$G$11+СВЦЭМ!$D$10+'СЕТ СН'!$G$5-'СЕТ СН'!$G$21</f>
        <v>3885.6044860500001</v>
      </c>
      <c r="W49" s="37">
        <f>SUMIFS(СВЦЭМ!$D$34:$D$777,СВЦЭМ!$A$34:$A$777,$A49,СВЦЭМ!$B$34:$B$777,W$47)+'СЕТ СН'!$G$11+СВЦЭМ!$D$10+'СЕТ СН'!$G$5-'СЕТ СН'!$G$21</f>
        <v>3941.7070333699999</v>
      </c>
      <c r="X49" s="37">
        <f>SUMIFS(СВЦЭМ!$D$34:$D$777,СВЦЭМ!$A$34:$A$777,$A49,СВЦЭМ!$B$34:$B$777,X$47)+'СЕТ СН'!$G$11+СВЦЭМ!$D$10+'СЕТ СН'!$G$5-'СЕТ СН'!$G$21</f>
        <v>4034.5205599999995</v>
      </c>
      <c r="Y49" s="37">
        <f>SUMIFS(СВЦЭМ!$D$34:$D$777,СВЦЭМ!$A$34:$A$777,$A49,СВЦЭМ!$B$34:$B$777,Y$47)+'СЕТ СН'!$G$11+СВЦЭМ!$D$10+'СЕТ СН'!$G$5-'СЕТ СН'!$G$21</f>
        <v>4108.4669075900001</v>
      </c>
    </row>
    <row r="50" spans="1:25" ht="15.75" x14ac:dyDescent="0.2">
      <c r="A50" s="36">
        <f t="shared" ref="A50:A78" si="1">A49+1</f>
        <v>43103</v>
      </c>
      <c r="B50" s="37">
        <f>SUMIFS(СВЦЭМ!$D$34:$D$777,СВЦЭМ!$A$34:$A$777,$A50,СВЦЭМ!$B$34:$B$777,B$47)+'СЕТ СН'!$G$11+СВЦЭМ!$D$10+'СЕТ СН'!$G$5-'СЕТ СН'!$G$21</f>
        <v>4096.6015137200002</v>
      </c>
      <c r="C50" s="37">
        <f>SUMIFS(СВЦЭМ!$D$34:$D$777,СВЦЭМ!$A$34:$A$777,$A50,СВЦЭМ!$B$34:$B$777,C$47)+'СЕТ СН'!$G$11+СВЦЭМ!$D$10+'СЕТ СН'!$G$5-'СЕТ СН'!$G$21</f>
        <v>4134.8784153100005</v>
      </c>
      <c r="D50" s="37">
        <f>SUMIFS(СВЦЭМ!$D$34:$D$777,СВЦЭМ!$A$34:$A$777,$A50,СВЦЭМ!$B$34:$B$777,D$47)+'СЕТ СН'!$G$11+СВЦЭМ!$D$10+'СЕТ СН'!$G$5-'СЕТ СН'!$G$21</f>
        <v>4165.3132333500007</v>
      </c>
      <c r="E50" s="37">
        <f>SUMIFS(СВЦЭМ!$D$34:$D$777,СВЦЭМ!$A$34:$A$777,$A50,СВЦЭМ!$B$34:$B$777,E$47)+'СЕТ СН'!$G$11+СВЦЭМ!$D$10+'СЕТ СН'!$G$5-'СЕТ СН'!$G$21</f>
        <v>4175.6905257900007</v>
      </c>
      <c r="F50" s="37">
        <f>SUMIFS(СВЦЭМ!$D$34:$D$777,СВЦЭМ!$A$34:$A$777,$A50,СВЦЭМ!$B$34:$B$777,F$47)+'СЕТ СН'!$G$11+СВЦЭМ!$D$10+'СЕТ СН'!$G$5-'СЕТ СН'!$G$21</f>
        <v>4173.3290019700007</v>
      </c>
      <c r="G50" s="37">
        <f>SUMIFS(СВЦЭМ!$D$34:$D$777,СВЦЭМ!$A$34:$A$777,$A50,СВЦЭМ!$B$34:$B$777,G$47)+'СЕТ СН'!$G$11+СВЦЭМ!$D$10+'СЕТ СН'!$G$5-'СЕТ СН'!$G$21</f>
        <v>4173.1964570400005</v>
      </c>
      <c r="H50" s="37">
        <f>SUMIFS(СВЦЭМ!$D$34:$D$777,СВЦЭМ!$A$34:$A$777,$A50,СВЦЭМ!$B$34:$B$777,H$47)+'СЕТ СН'!$G$11+СВЦЭМ!$D$10+'СЕТ СН'!$G$5-'СЕТ СН'!$G$21</f>
        <v>4169.4466384800007</v>
      </c>
      <c r="I50" s="37">
        <f>SUMIFS(СВЦЭМ!$D$34:$D$777,СВЦЭМ!$A$34:$A$777,$A50,СВЦЭМ!$B$34:$B$777,I$47)+'СЕТ СН'!$G$11+СВЦЭМ!$D$10+'СЕТ СН'!$G$5-'СЕТ СН'!$G$21</f>
        <v>4151.9107369300009</v>
      </c>
      <c r="J50" s="37">
        <f>SUMIFS(СВЦЭМ!$D$34:$D$777,СВЦЭМ!$A$34:$A$777,$A50,СВЦЭМ!$B$34:$B$777,J$47)+'СЕТ СН'!$G$11+СВЦЭМ!$D$10+'СЕТ СН'!$G$5-'СЕТ СН'!$G$21</f>
        <v>4095.90136579</v>
      </c>
      <c r="K50" s="37">
        <f>SUMIFS(СВЦЭМ!$D$34:$D$777,СВЦЭМ!$A$34:$A$777,$A50,СВЦЭМ!$B$34:$B$777,K$47)+'СЕТ СН'!$G$11+СВЦЭМ!$D$10+'СЕТ СН'!$G$5-'СЕТ СН'!$G$21</f>
        <v>4018.7975842500005</v>
      </c>
      <c r="L50" s="37">
        <f>SUMIFS(СВЦЭМ!$D$34:$D$777,СВЦЭМ!$A$34:$A$777,$A50,СВЦЭМ!$B$34:$B$777,L$47)+'СЕТ СН'!$G$11+СВЦЭМ!$D$10+'СЕТ СН'!$G$5-'СЕТ СН'!$G$21</f>
        <v>3971.7712625199997</v>
      </c>
      <c r="M50" s="37">
        <f>SUMIFS(СВЦЭМ!$D$34:$D$777,СВЦЭМ!$A$34:$A$777,$A50,СВЦЭМ!$B$34:$B$777,M$47)+'СЕТ СН'!$G$11+СВЦЭМ!$D$10+'СЕТ СН'!$G$5-'СЕТ СН'!$G$21</f>
        <v>3956.2911075099996</v>
      </c>
      <c r="N50" s="37">
        <f>SUMIFS(СВЦЭМ!$D$34:$D$777,СВЦЭМ!$A$34:$A$777,$A50,СВЦЭМ!$B$34:$B$777,N$47)+'СЕТ СН'!$G$11+СВЦЭМ!$D$10+'СЕТ СН'!$G$5-'СЕТ СН'!$G$21</f>
        <v>3959.5921109799997</v>
      </c>
      <c r="O50" s="37">
        <f>SUMIFS(СВЦЭМ!$D$34:$D$777,СВЦЭМ!$A$34:$A$777,$A50,СВЦЭМ!$B$34:$B$777,O$47)+'СЕТ СН'!$G$11+СВЦЭМ!$D$10+'СЕТ СН'!$G$5-'СЕТ СН'!$G$21</f>
        <v>3974.0177952299996</v>
      </c>
      <c r="P50" s="37">
        <f>SUMIFS(СВЦЭМ!$D$34:$D$777,СВЦЭМ!$A$34:$A$777,$A50,СВЦЭМ!$B$34:$B$777,P$47)+'СЕТ СН'!$G$11+СВЦЭМ!$D$10+'СЕТ СН'!$G$5-'СЕТ СН'!$G$21</f>
        <v>3994.7309463899996</v>
      </c>
      <c r="Q50" s="37">
        <f>SUMIFS(СВЦЭМ!$D$34:$D$777,СВЦЭМ!$A$34:$A$777,$A50,СВЦЭМ!$B$34:$B$777,Q$47)+'СЕТ СН'!$G$11+СВЦЭМ!$D$10+'СЕТ СН'!$G$5-'СЕТ СН'!$G$21</f>
        <v>4003.7385516399995</v>
      </c>
      <c r="R50" s="37">
        <f>SUMIFS(СВЦЭМ!$D$34:$D$777,СВЦЭМ!$A$34:$A$777,$A50,СВЦЭМ!$B$34:$B$777,R$47)+'СЕТ СН'!$G$11+СВЦЭМ!$D$10+'СЕТ СН'!$G$5-'СЕТ СН'!$G$21</f>
        <v>4007.3927792599993</v>
      </c>
      <c r="S50" s="37">
        <f>SUMIFS(СВЦЭМ!$D$34:$D$777,СВЦЭМ!$A$34:$A$777,$A50,СВЦЭМ!$B$34:$B$777,S$47)+'СЕТ СН'!$G$11+СВЦЭМ!$D$10+'СЕТ СН'!$G$5-'СЕТ СН'!$G$21</f>
        <v>3975.5041823699999</v>
      </c>
      <c r="T50" s="37">
        <f>SUMIFS(СВЦЭМ!$D$34:$D$777,СВЦЭМ!$A$34:$A$777,$A50,СВЦЭМ!$B$34:$B$777,T$47)+'СЕТ СН'!$G$11+СВЦЭМ!$D$10+'СЕТ СН'!$G$5-'СЕТ СН'!$G$21</f>
        <v>3934.0151300699995</v>
      </c>
      <c r="U50" s="37">
        <f>SUMIFS(СВЦЭМ!$D$34:$D$777,СВЦЭМ!$A$34:$A$777,$A50,СВЦЭМ!$B$34:$B$777,U$47)+'СЕТ СН'!$G$11+СВЦЭМ!$D$10+'СЕТ СН'!$G$5-'СЕТ СН'!$G$21</f>
        <v>3934.22105788</v>
      </c>
      <c r="V50" s="37">
        <f>SUMIFS(СВЦЭМ!$D$34:$D$777,СВЦЭМ!$A$34:$A$777,$A50,СВЦЭМ!$B$34:$B$777,V$47)+'СЕТ СН'!$G$11+СВЦЭМ!$D$10+'СЕТ СН'!$G$5-'СЕТ СН'!$G$21</f>
        <v>3940.1264340000002</v>
      </c>
      <c r="W50" s="37">
        <f>SUMIFS(СВЦЭМ!$D$34:$D$777,СВЦЭМ!$A$34:$A$777,$A50,СВЦЭМ!$B$34:$B$777,W$47)+'СЕТ СН'!$G$11+СВЦЭМ!$D$10+'СЕТ СН'!$G$5-'СЕТ СН'!$G$21</f>
        <v>3985.8700865199994</v>
      </c>
      <c r="X50" s="37">
        <f>SUMIFS(СВЦЭМ!$D$34:$D$777,СВЦЭМ!$A$34:$A$777,$A50,СВЦЭМ!$B$34:$B$777,X$47)+'СЕТ СН'!$G$11+СВЦЭМ!$D$10+'СЕТ СН'!$G$5-'СЕТ СН'!$G$21</f>
        <v>4010.8028663299997</v>
      </c>
      <c r="Y50" s="37">
        <f>SUMIFS(СВЦЭМ!$D$34:$D$777,СВЦЭМ!$A$34:$A$777,$A50,СВЦЭМ!$B$34:$B$777,Y$47)+'СЕТ СН'!$G$11+СВЦЭМ!$D$10+'СЕТ СН'!$G$5-'СЕТ СН'!$G$21</f>
        <v>4074.3324115299997</v>
      </c>
    </row>
    <row r="51" spans="1:25" ht="15.75" x14ac:dyDescent="0.2">
      <c r="A51" s="36">
        <f t="shared" si="1"/>
        <v>43104</v>
      </c>
      <c r="B51" s="37">
        <f>SUMIFS(СВЦЭМ!$D$34:$D$777,СВЦЭМ!$A$34:$A$777,$A51,СВЦЭМ!$B$34:$B$777,B$47)+'СЕТ СН'!$G$11+СВЦЭМ!$D$10+'СЕТ СН'!$G$5-'СЕТ СН'!$G$21</f>
        <v>4157.2093558100005</v>
      </c>
      <c r="C51" s="37">
        <f>SUMIFS(СВЦЭМ!$D$34:$D$777,СВЦЭМ!$A$34:$A$777,$A51,СВЦЭМ!$B$34:$B$777,C$47)+'СЕТ СН'!$G$11+СВЦЭМ!$D$10+'СЕТ СН'!$G$5-'СЕТ СН'!$G$21</f>
        <v>4183.8515430200005</v>
      </c>
      <c r="D51" s="37">
        <f>SUMIFS(СВЦЭМ!$D$34:$D$777,СВЦЭМ!$A$34:$A$777,$A51,СВЦЭМ!$B$34:$B$777,D$47)+'СЕТ СН'!$G$11+СВЦЭМ!$D$10+'СЕТ СН'!$G$5-'СЕТ СН'!$G$21</f>
        <v>4198.1676963</v>
      </c>
      <c r="E51" s="37">
        <f>SUMIFS(СВЦЭМ!$D$34:$D$777,СВЦЭМ!$A$34:$A$777,$A51,СВЦЭМ!$B$34:$B$777,E$47)+'СЕТ СН'!$G$11+СВЦЭМ!$D$10+'СЕТ СН'!$G$5-'СЕТ СН'!$G$21</f>
        <v>4195.4158811099996</v>
      </c>
      <c r="F51" s="37">
        <f>SUMIFS(СВЦЭМ!$D$34:$D$777,СВЦЭМ!$A$34:$A$777,$A51,СВЦЭМ!$B$34:$B$777,F$47)+'СЕТ СН'!$G$11+СВЦЭМ!$D$10+'СЕТ СН'!$G$5-'СЕТ СН'!$G$21</f>
        <v>4194.5152767500003</v>
      </c>
      <c r="G51" s="37">
        <f>SUMIFS(СВЦЭМ!$D$34:$D$777,СВЦЭМ!$A$34:$A$777,$A51,СВЦЭМ!$B$34:$B$777,G$47)+'СЕТ СН'!$G$11+СВЦЭМ!$D$10+'СЕТ СН'!$G$5-'СЕТ СН'!$G$21</f>
        <v>4197.1044805299998</v>
      </c>
      <c r="H51" s="37">
        <f>SUMIFS(СВЦЭМ!$D$34:$D$777,СВЦЭМ!$A$34:$A$777,$A51,СВЦЭМ!$B$34:$B$777,H$47)+'СЕТ СН'!$G$11+СВЦЭМ!$D$10+'СЕТ СН'!$G$5-'СЕТ СН'!$G$21</f>
        <v>4199.2456492800002</v>
      </c>
      <c r="I51" s="37">
        <f>SUMIFS(СВЦЭМ!$D$34:$D$777,СВЦЭМ!$A$34:$A$777,$A51,СВЦЭМ!$B$34:$B$777,I$47)+'СЕТ СН'!$G$11+СВЦЭМ!$D$10+'СЕТ СН'!$G$5-'СЕТ СН'!$G$21</f>
        <v>4188.9863450399998</v>
      </c>
      <c r="J51" s="37">
        <f>SUMIFS(СВЦЭМ!$D$34:$D$777,СВЦЭМ!$A$34:$A$777,$A51,СВЦЭМ!$B$34:$B$777,J$47)+'СЕТ СН'!$G$11+СВЦЭМ!$D$10+'СЕТ СН'!$G$5-'СЕТ СН'!$G$21</f>
        <v>4114.1869202200005</v>
      </c>
      <c r="K51" s="37">
        <f>SUMIFS(СВЦЭМ!$D$34:$D$777,СВЦЭМ!$A$34:$A$777,$A51,СВЦЭМ!$B$34:$B$777,K$47)+'СЕТ СН'!$G$11+СВЦЭМ!$D$10+'СЕТ СН'!$G$5-'СЕТ СН'!$G$21</f>
        <v>4013.0833308400001</v>
      </c>
      <c r="L51" s="37">
        <f>SUMIFS(СВЦЭМ!$D$34:$D$777,СВЦЭМ!$A$34:$A$777,$A51,СВЦЭМ!$B$34:$B$777,L$47)+'СЕТ СН'!$G$11+СВЦЭМ!$D$10+'СЕТ СН'!$G$5-'СЕТ СН'!$G$21</f>
        <v>3916.6856252100001</v>
      </c>
      <c r="M51" s="37">
        <f>SUMIFS(СВЦЭМ!$D$34:$D$777,СВЦЭМ!$A$34:$A$777,$A51,СВЦЭМ!$B$34:$B$777,M$47)+'СЕТ СН'!$G$11+СВЦЭМ!$D$10+'СЕТ СН'!$G$5-'СЕТ СН'!$G$21</f>
        <v>3897.0344680699995</v>
      </c>
      <c r="N51" s="37">
        <f>SUMIFS(СВЦЭМ!$D$34:$D$777,СВЦЭМ!$A$34:$A$777,$A51,СВЦЭМ!$B$34:$B$777,N$47)+'СЕТ СН'!$G$11+СВЦЭМ!$D$10+'СЕТ СН'!$G$5-'СЕТ СН'!$G$21</f>
        <v>3904.4437001199999</v>
      </c>
      <c r="O51" s="37">
        <f>SUMIFS(СВЦЭМ!$D$34:$D$777,СВЦЭМ!$A$34:$A$777,$A51,СВЦЭМ!$B$34:$B$777,O$47)+'СЕТ СН'!$G$11+СВЦЭМ!$D$10+'СЕТ СН'!$G$5-'СЕТ СН'!$G$21</f>
        <v>3923.3768939699999</v>
      </c>
      <c r="P51" s="37">
        <f>SUMIFS(СВЦЭМ!$D$34:$D$777,СВЦЭМ!$A$34:$A$777,$A51,СВЦЭМ!$B$34:$B$777,P$47)+'СЕТ СН'!$G$11+СВЦЭМ!$D$10+'СЕТ СН'!$G$5-'СЕТ СН'!$G$21</f>
        <v>3939.4044216199995</v>
      </c>
      <c r="Q51" s="37">
        <f>SUMIFS(СВЦЭМ!$D$34:$D$777,СВЦЭМ!$A$34:$A$777,$A51,СВЦЭМ!$B$34:$B$777,Q$47)+'СЕТ СН'!$G$11+СВЦЭМ!$D$10+'СЕТ СН'!$G$5-'СЕТ СН'!$G$21</f>
        <v>3943.9362821599993</v>
      </c>
      <c r="R51" s="37">
        <f>SUMIFS(СВЦЭМ!$D$34:$D$777,СВЦЭМ!$A$34:$A$777,$A51,СВЦЭМ!$B$34:$B$777,R$47)+'СЕТ СН'!$G$11+СВЦЭМ!$D$10+'СЕТ СН'!$G$5-'СЕТ СН'!$G$21</f>
        <v>3942.7802995400002</v>
      </c>
      <c r="S51" s="37">
        <f>SUMIFS(СВЦЭМ!$D$34:$D$777,СВЦЭМ!$A$34:$A$777,$A51,СВЦЭМ!$B$34:$B$777,S$47)+'СЕТ СН'!$G$11+СВЦЭМ!$D$10+'СЕТ СН'!$G$5-'СЕТ СН'!$G$21</f>
        <v>3910.7798436399994</v>
      </c>
      <c r="T51" s="37">
        <f>SUMIFS(СВЦЭМ!$D$34:$D$777,СВЦЭМ!$A$34:$A$777,$A51,СВЦЭМ!$B$34:$B$777,T$47)+'СЕТ СН'!$G$11+СВЦЭМ!$D$10+'СЕТ СН'!$G$5-'СЕТ СН'!$G$21</f>
        <v>3902.0265434500002</v>
      </c>
      <c r="U51" s="37">
        <f>SUMIFS(СВЦЭМ!$D$34:$D$777,СВЦЭМ!$A$34:$A$777,$A51,СВЦЭМ!$B$34:$B$777,U$47)+'СЕТ СН'!$G$11+СВЦЭМ!$D$10+'СЕТ СН'!$G$5-'СЕТ СН'!$G$21</f>
        <v>3897.7208833700001</v>
      </c>
      <c r="V51" s="37">
        <f>SUMIFS(СВЦЭМ!$D$34:$D$777,СВЦЭМ!$A$34:$A$777,$A51,СВЦЭМ!$B$34:$B$777,V$47)+'СЕТ СН'!$G$11+СВЦЭМ!$D$10+'СЕТ СН'!$G$5-'СЕТ СН'!$G$21</f>
        <v>3902.1274766800002</v>
      </c>
      <c r="W51" s="37">
        <f>SUMIFS(СВЦЭМ!$D$34:$D$777,СВЦЭМ!$A$34:$A$777,$A51,СВЦЭМ!$B$34:$B$777,W$47)+'СЕТ СН'!$G$11+СВЦЭМ!$D$10+'СЕТ СН'!$G$5-'СЕТ СН'!$G$21</f>
        <v>3968.0202127399994</v>
      </c>
      <c r="X51" s="37">
        <f>SUMIFS(СВЦЭМ!$D$34:$D$777,СВЦЭМ!$A$34:$A$777,$A51,СВЦЭМ!$B$34:$B$777,X$47)+'СЕТ СН'!$G$11+СВЦЭМ!$D$10+'СЕТ СН'!$G$5-'СЕТ СН'!$G$21</f>
        <v>4050.1153191199996</v>
      </c>
      <c r="Y51" s="37">
        <f>SUMIFS(СВЦЭМ!$D$34:$D$777,СВЦЭМ!$A$34:$A$777,$A51,СВЦЭМ!$B$34:$B$777,Y$47)+'СЕТ СН'!$G$11+СВЦЭМ!$D$10+'СЕТ СН'!$G$5-'СЕТ СН'!$G$21</f>
        <v>4092.8493066699998</v>
      </c>
    </row>
    <row r="52" spans="1:25" ht="15.75" x14ac:dyDescent="0.2">
      <c r="A52" s="36">
        <f t="shared" si="1"/>
        <v>43105</v>
      </c>
      <c r="B52" s="37">
        <f>SUMIFS(СВЦЭМ!$D$34:$D$777,СВЦЭМ!$A$34:$A$777,$A52,СВЦЭМ!$B$34:$B$777,B$47)+'СЕТ СН'!$G$11+СВЦЭМ!$D$10+'СЕТ СН'!$G$5-'СЕТ СН'!$G$21</f>
        <v>4162.2528524300005</v>
      </c>
      <c r="C52" s="37">
        <f>SUMIFS(СВЦЭМ!$D$34:$D$777,СВЦЭМ!$A$34:$A$777,$A52,СВЦЭМ!$B$34:$B$777,C$47)+'СЕТ СН'!$G$11+СВЦЭМ!$D$10+'СЕТ СН'!$G$5-'СЕТ СН'!$G$21</f>
        <v>4191.6155600499997</v>
      </c>
      <c r="D52" s="37">
        <f>SUMIFS(СВЦЭМ!$D$34:$D$777,СВЦЭМ!$A$34:$A$777,$A52,СВЦЭМ!$B$34:$B$777,D$47)+'СЕТ СН'!$G$11+СВЦЭМ!$D$10+'СЕТ СН'!$G$5-'СЕТ СН'!$G$21</f>
        <v>4261.9795398800006</v>
      </c>
      <c r="E52" s="37">
        <f>SUMIFS(СВЦЭМ!$D$34:$D$777,СВЦЭМ!$A$34:$A$777,$A52,СВЦЭМ!$B$34:$B$777,E$47)+'СЕТ СН'!$G$11+СВЦЭМ!$D$10+'СЕТ СН'!$G$5-'СЕТ СН'!$G$21</f>
        <v>4276.4310512300008</v>
      </c>
      <c r="F52" s="37">
        <f>SUMIFS(СВЦЭМ!$D$34:$D$777,СВЦЭМ!$A$34:$A$777,$A52,СВЦЭМ!$B$34:$B$777,F$47)+'СЕТ СН'!$G$11+СВЦЭМ!$D$10+'СЕТ СН'!$G$5-'СЕТ СН'!$G$21</f>
        <v>4280.8725728800009</v>
      </c>
      <c r="G52" s="37">
        <f>SUMIFS(СВЦЭМ!$D$34:$D$777,СВЦЭМ!$A$34:$A$777,$A52,СВЦЭМ!$B$34:$B$777,G$47)+'СЕТ СН'!$G$11+СВЦЭМ!$D$10+'СЕТ СН'!$G$5-'СЕТ СН'!$G$21</f>
        <v>4274.4839684799999</v>
      </c>
      <c r="H52" s="37">
        <f>SUMIFS(СВЦЭМ!$D$34:$D$777,СВЦЭМ!$A$34:$A$777,$A52,СВЦЭМ!$B$34:$B$777,H$47)+'СЕТ СН'!$G$11+СВЦЭМ!$D$10+'СЕТ СН'!$G$5-'СЕТ СН'!$G$21</f>
        <v>4260.2630971000008</v>
      </c>
      <c r="I52" s="37">
        <f>SUMIFS(СВЦЭМ!$D$34:$D$777,СВЦЭМ!$A$34:$A$777,$A52,СВЦЭМ!$B$34:$B$777,I$47)+'СЕТ СН'!$G$11+СВЦЭМ!$D$10+'СЕТ СН'!$G$5-'СЕТ СН'!$G$21</f>
        <v>4205.3506008000004</v>
      </c>
      <c r="J52" s="37">
        <f>SUMIFS(СВЦЭМ!$D$34:$D$777,СВЦЭМ!$A$34:$A$777,$A52,СВЦЭМ!$B$34:$B$777,J$47)+'СЕТ СН'!$G$11+СВЦЭМ!$D$10+'СЕТ СН'!$G$5-'СЕТ СН'!$G$21</f>
        <v>4137.4858556500003</v>
      </c>
      <c r="K52" s="37">
        <f>SUMIFS(СВЦЭМ!$D$34:$D$777,СВЦЭМ!$A$34:$A$777,$A52,СВЦЭМ!$B$34:$B$777,K$47)+'СЕТ СН'!$G$11+СВЦЭМ!$D$10+'СЕТ СН'!$G$5-'СЕТ СН'!$G$21</f>
        <v>4031.7285772199998</v>
      </c>
      <c r="L52" s="37">
        <f>SUMIFS(СВЦЭМ!$D$34:$D$777,СВЦЭМ!$A$34:$A$777,$A52,СВЦЭМ!$B$34:$B$777,L$47)+'СЕТ СН'!$G$11+СВЦЭМ!$D$10+'СЕТ СН'!$G$5-'СЕТ СН'!$G$21</f>
        <v>3923.8422180499997</v>
      </c>
      <c r="M52" s="37">
        <f>SUMIFS(СВЦЭМ!$D$34:$D$777,СВЦЭМ!$A$34:$A$777,$A52,СВЦЭМ!$B$34:$B$777,M$47)+'СЕТ СН'!$G$11+СВЦЭМ!$D$10+'СЕТ СН'!$G$5-'СЕТ СН'!$G$21</f>
        <v>3896.1116548300001</v>
      </c>
      <c r="N52" s="37">
        <f>SUMIFS(СВЦЭМ!$D$34:$D$777,СВЦЭМ!$A$34:$A$777,$A52,СВЦЭМ!$B$34:$B$777,N$47)+'СЕТ СН'!$G$11+СВЦЭМ!$D$10+'СЕТ СН'!$G$5-'СЕТ СН'!$G$21</f>
        <v>3902.9389971300002</v>
      </c>
      <c r="O52" s="37">
        <f>SUMIFS(СВЦЭМ!$D$34:$D$777,СВЦЭМ!$A$34:$A$777,$A52,СВЦЭМ!$B$34:$B$777,O$47)+'СЕТ СН'!$G$11+СВЦЭМ!$D$10+'СЕТ СН'!$G$5-'СЕТ СН'!$G$21</f>
        <v>3916.5548168800001</v>
      </c>
      <c r="P52" s="37">
        <f>SUMIFS(СВЦЭМ!$D$34:$D$777,СВЦЭМ!$A$34:$A$777,$A52,СВЦЭМ!$B$34:$B$777,P$47)+'СЕТ СН'!$G$11+СВЦЭМ!$D$10+'СЕТ СН'!$G$5-'СЕТ СН'!$G$21</f>
        <v>3927.8279090399997</v>
      </c>
      <c r="Q52" s="37">
        <f>SUMIFS(СВЦЭМ!$D$34:$D$777,СВЦЭМ!$A$34:$A$777,$A52,СВЦЭМ!$B$34:$B$777,Q$47)+'СЕТ СН'!$G$11+СВЦЭМ!$D$10+'СЕТ СН'!$G$5-'СЕТ СН'!$G$21</f>
        <v>3943.3754016199996</v>
      </c>
      <c r="R52" s="37">
        <f>SUMIFS(СВЦЭМ!$D$34:$D$777,СВЦЭМ!$A$34:$A$777,$A52,СВЦЭМ!$B$34:$B$777,R$47)+'СЕТ СН'!$G$11+СВЦЭМ!$D$10+'СЕТ СН'!$G$5-'СЕТ СН'!$G$21</f>
        <v>3953.4212464300003</v>
      </c>
      <c r="S52" s="37">
        <f>SUMIFS(СВЦЭМ!$D$34:$D$777,СВЦЭМ!$A$34:$A$777,$A52,СВЦЭМ!$B$34:$B$777,S$47)+'СЕТ СН'!$G$11+СВЦЭМ!$D$10+'СЕТ СН'!$G$5-'СЕТ СН'!$G$21</f>
        <v>3931.3712051799998</v>
      </c>
      <c r="T52" s="37">
        <f>SUMIFS(СВЦЭМ!$D$34:$D$777,СВЦЭМ!$A$34:$A$777,$A52,СВЦЭМ!$B$34:$B$777,T$47)+'СЕТ СН'!$G$11+СВЦЭМ!$D$10+'СЕТ СН'!$G$5-'СЕТ СН'!$G$21</f>
        <v>3905.0483512199994</v>
      </c>
      <c r="U52" s="37">
        <f>SUMIFS(СВЦЭМ!$D$34:$D$777,СВЦЭМ!$A$34:$A$777,$A52,СВЦЭМ!$B$34:$B$777,U$47)+'СЕТ СН'!$G$11+СВЦЭМ!$D$10+'СЕТ СН'!$G$5-'СЕТ СН'!$G$21</f>
        <v>3904.5439930500002</v>
      </c>
      <c r="V52" s="37">
        <f>SUMIFS(СВЦЭМ!$D$34:$D$777,СВЦЭМ!$A$34:$A$777,$A52,СВЦЭМ!$B$34:$B$777,V$47)+'СЕТ СН'!$G$11+СВЦЭМ!$D$10+'СЕТ СН'!$G$5-'СЕТ СН'!$G$21</f>
        <v>3919.0573494799996</v>
      </c>
      <c r="W52" s="37">
        <f>SUMIFS(СВЦЭМ!$D$34:$D$777,СВЦЭМ!$A$34:$A$777,$A52,СВЦЭМ!$B$34:$B$777,W$47)+'СЕТ СН'!$G$11+СВЦЭМ!$D$10+'СЕТ СН'!$G$5-'СЕТ СН'!$G$21</f>
        <v>3984.9372221500003</v>
      </c>
      <c r="X52" s="37">
        <f>SUMIFS(СВЦЭМ!$D$34:$D$777,СВЦЭМ!$A$34:$A$777,$A52,СВЦЭМ!$B$34:$B$777,X$47)+'СЕТ СН'!$G$11+СВЦЭМ!$D$10+'СЕТ СН'!$G$5-'СЕТ СН'!$G$21</f>
        <v>4068.59062597</v>
      </c>
      <c r="Y52" s="37">
        <f>SUMIFS(СВЦЭМ!$D$34:$D$777,СВЦЭМ!$A$34:$A$777,$A52,СВЦЭМ!$B$34:$B$777,Y$47)+'СЕТ СН'!$G$11+СВЦЭМ!$D$10+'СЕТ СН'!$G$5-'СЕТ СН'!$G$21</f>
        <v>4141.0395932000001</v>
      </c>
    </row>
    <row r="53" spans="1:25" ht="15.75" x14ac:dyDescent="0.2">
      <c r="A53" s="36">
        <f t="shared" si="1"/>
        <v>43106</v>
      </c>
      <c r="B53" s="37">
        <f>SUMIFS(СВЦЭМ!$D$34:$D$777,СВЦЭМ!$A$34:$A$777,$A53,СВЦЭМ!$B$34:$B$777,B$47)+'СЕТ СН'!$G$11+СВЦЭМ!$D$10+'СЕТ СН'!$G$5-'СЕТ СН'!$G$21</f>
        <v>4192.7539977599999</v>
      </c>
      <c r="C53" s="37">
        <f>SUMIFS(СВЦЭМ!$D$34:$D$777,СВЦЭМ!$A$34:$A$777,$A53,СВЦЭМ!$B$34:$B$777,C$47)+'СЕТ СН'!$G$11+СВЦЭМ!$D$10+'СЕТ СН'!$G$5-'СЕТ СН'!$G$21</f>
        <v>4232.5607912300002</v>
      </c>
      <c r="D53" s="37">
        <f>SUMIFS(СВЦЭМ!$D$34:$D$777,СВЦЭМ!$A$34:$A$777,$A53,СВЦЭМ!$B$34:$B$777,D$47)+'СЕТ СН'!$G$11+СВЦЭМ!$D$10+'СЕТ СН'!$G$5-'СЕТ СН'!$G$21</f>
        <v>4279.3930763300004</v>
      </c>
      <c r="E53" s="37">
        <f>SUMIFS(СВЦЭМ!$D$34:$D$777,СВЦЭМ!$A$34:$A$777,$A53,СВЦЭМ!$B$34:$B$777,E$47)+'СЕТ СН'!$G$11+СВЦЭМ!$D$10+'СЕТ СН'!$G$5-'СЕТ СН'!$G$21</f>
        <v>4290.0652954300003</v>
      </c>
      <c r="F53" s="37">
        <f>SUMIFS(СВЦЭМ!$D$34:$D$777,СВЦЭМ!$A$34:$A$777,$A53,СВЦЭМ!$B$34:$B$777,F$47)+'СЕТ СН'!$G$11+СВЦЭМ!$D$10+'СЕТ СН'!$G$5-'СЕТ СН'!$G$21</f>
        <v>4291.2301864400006</v>
      </c>
      <c r="G53" s="37">
        <f>SUMIFS(СВЦЭМ!$D$34:$D$777,СВЦЭМ!$A$34:$A$777,$A53,СВЦЭМ!$B$34:$B$777,G$47)+'СЕТ СН'!$G$11+СВЦЭМ!$D$10+'СЕТ СН'!$G$5-'СЕТ СН'!$G$21</f>
        <v>4285.9476184000005</v>
      </c>
      <c r="H53" s="37">
        <f>SUMIFS(СВЦЭМ!$D$34:$D$777,СВЦЭМ!$A$34:$A$777,$A53,СВЦЭМ!$B$34:$B$777,H$47)+'СЕТ СН'!$G$11+СВЦЭМ!$D$10+'СЕТ СН'!$G$5-'СЕТ СН'!$G$21</f>
        <v>4264.6696820099996</v>
      </c>
      <c r="I53" s="37">
        <f>SUMIFS(СВЦЭМ!$D$34:$D$777,СВЦЭМ!$A$34:$A$777,$A53,СВЦЭМ!$B$34:$B$777,I$47)+'СЕТ СН'!$G$11+СВЦЭМ!$D$10+'СЕТ СН'!$G$5-'СЕТ СН'!$G$21</f>
        <v>4206.4071934600006</v>
      </c>
      <c r="J53" s="37">
        <f>SUMIFS(СВЦЭМ!$D$34:$D$777,СВЦЭМ!$A$34:$A$777,$A53,СВЦЭМ!$B$34:$B$777,J$47)+'СЕТ СН'!$G$11+СВЦЭМ!$D$10+'СЕТ СН'!$G$5-'СЕТ СН'!$G$21</f>
        <v>4139.0833767400009</v>
      </c>
      <c r="K53" s="37">
        <f>SUMIFS(СВЦЭМ!$D$34:$D$777,СВЦЭМ!$A$34:$A$777,$A53,СВЦЭМ!$B$34:$B$777,K$47)+'СЕТ СН'!$G$11+СВЦЭМ!$D$10+'СЕТ СН'!$G$5-'СЕТ СН'!$G$21</f>
        <v>4034.1165360299997</v>
      </c>
      <c r="L53" s="37">
        <f>SUMIFS(СВЦЭМ!$D$34:$D$777,СВЦЭМ!$A$34:$A$777,$A53,СВЦЭМ!$B$34:$B$777,L$47)+'СЕТ СН'!$G$11+СВЦЭМ!$D$10+'СЕТ СН'!$G$5-'СЕТ СН'!$G$21</f>
        <v>3927.0166402299997</v>
      </c>
      <c r="M53" s="37">
        <f>SUMIFS(СВЦЭМ!$D$34:$D$777,СВЦЭМ!$A$34:$A$777,$A53,СВЦЭМ!$B$34:$B$777,M$47)+'СЕТ СН'!$G$11+СВЦЭМ!$D$10+'СЕТ СН'!$G$5-'СЕТ СН'!$G$21</f>
        <v>3907.9569082499997</v>
      </c>
      <c r="N53" s="37">
        <f>SUMIFS(СВЦЭМ!$D$34:$D$777,СВЦЭМ!$A$34:$A$777,$A53,СВЦЭМ!$B$34:$B$777,N$47)+'СЕТ СН'!$G$11+СВЦЭМ!$D$10+'СЕТ СН'!$G$5-'СЕТ СН'!$G$21</f>
        <v>3920.0615721999998</v>
      </c>
      <c r="O53" s="37">
        <f>SUMIFS(СВЦЭМ!$D$34:$D$777,СВЦЭМ!$A$34:$A$777,$A53,СВЦЭМ!$B$34:$B$777,O$47)+'СЕТ СН'!$G$11+СВЦЭМ!$D$10+'СЕТ СН'!$G$5-'СЕТ СН'!$G$21</f>
        <v>3931.3512354700001</v>
      </c>
      <c r="P53" s="37">
        <f>SUMIFS(СВЦЭМ!$D$34:$D$777,СВЦЭМ!$A$34:$A$777,$A53,СВЦЭМ!$B$34:$B$777,P$47)+'СЕТ СН'!$G$11+СВЦЭМ!$D$10+'СЕТ СН'!$G$5-'СЕТ СН'!$G$21</f>
        <v>3951.0736513099996</v>
      </c>
      <c r="Q53" s="37">
        <f>SUMIFS(СВЦЭМ!$D$34:$D$777,СВЦЭМ!$A$34:$A$777,$A53,СВЦЭМ!$B$34:$B$777,Q$47)+'СЕТ СН'!$G$11+СВЦЭМ!$D$10+'СЕТ СН'!$G$5-'СЕТ СН'!$G$21</f>
        <v>3959.9765319699995</v>
      </c>
      <c r="R53" s="37">
        <f>SUMIFS(СВЦЭМ!$D$34:$D$777,СВЦЭМ!$A$34:$A$777,$A53,СВЦЭМ!$B$34:$B$777,R$47)+'СЕТ СН'!$G$11+СВЦЭМ!$D$10+'СЕТ СН'!$G$5-'СЕТ СН'!$G$21</f>
        <v>3958.4607709899997</v>
      </c>
      <c r="S53" s="37">
        <f>SUMIFS(СВЦЭМ!$D$34:$D$777,СВЦЭМ!$A$34:$A$777,$A53,СВЦЭМ!$B$34:$B$777,S$47)+'СЕТ СН'!$G$11+СВЦЭМ!$D$10+'СЕТ СН'!$G$5-'СЕТ СН'!$G$21</f>
        <v>3930.5085120299996</v>
      </c>
      <c r="T53" s="37">
        <f>SUMIFS(СВЦЭМ!$D$34:$D$777,СВЦЭМ!$A$34:$A$777,$A53,СВЦЭМ!$B$34:$B$777,T$47)+'СЕТ СН'!$G$11+СВЦЭМ!$D$10+'СЕТ СН'!$G$5-'СЕТ СН'!$G$21</f>
        <v>3906.1298130299997</v>
      </c>
      <c r="U53" s="37">
        <f>SUMIFS(СВЦЭМ!$D$34:$D$777,СВЦЭМ!$A$34:$A$777,$A53,СВЦЭМ!$B$34:$B$777,U$47)+'СЕТ СН'!$G$11+СВЦЭМ!$D$10+'СЕТ СН'!$G$5-'СЕТ СН'!$G$21</f>
        <v>3907.3142338399998</v>
      </c>
      <c r="V53" s="37">
        <f>SUMIFS(СВЦЭМ!$D$34:$D$777,СВЦЭМ!$A$34:$A$777,$A53,СВЦЭМ!$B$34:$B$777,V$47)+'СЕТ СН'!$G$11+СВЦЭМ!$D$10+'СЕТ СН'!$G$5-'СЕТ СН'!$G$21</f>
        <v>3919.4305183499996</v>
      </c>
      <c r="W53" s="37">
        <f>SUMIFS(СВЦЭМ!$D$34:$D$777,СВЦЭМ!$A$34:$A$777,$A53,СВЦЭМ!$B$34:$B$777,W$47)+'СЕТ СН'!$G$11+СВЦЭМ!$D$10+'СЕТ СН'!$G$5-'СЕТ СН'!$G$21</f>
        <v>3986.4007908999997</v>
      </c>
      <c r="X53" s="37">
        <f>SUMIFS(СВЦЭМ!$D$34:$D$777,СВЦЭМ!$A$34:$A$777,$A53,СВЦЭМ!$B$34:$B$777,X$47)+'СЕТ СН'!$G$11+СВЦЭМ!$D$10+'СЕТ СН'!$G$5-'СЕТ СН'!$G$21</f>
        <v>4080.1427710599996</v>
      </c>
      <c r="Y53" s="37">
        <f>SUMIFS(СВЦЭМ!$D$34:$D$777,СВЦЭМ!$A$34:$A$777,$A53,СВЦЭМ!$B$34:$B$777,Y$47)+'СЕТ СН'!$G$11+СВЦЭМ!$D$10+'СЕТ СН'!$G$5-'СЕТ СН'!$G$21</f>
        <v>4149.6182140000001</v>
      </c>
    </row>
    <row r="54" spans="1:25" ht="15.75" x14ac:dyDescent="0.2">
      <c r="A54" s="36">
        <f t="shared" si="1"/>
        <v>43107</v>
      </c>
      <c r="B54" s="37">
        <f>SUMIFS(СВЦЭМ!$D$34:$D$777,СВЦЭМ!$A$34:$A$777,$A54,СВЦЭМ!$B$34:$B$777,B$47)+'СЕТ СН'!$G$11+СВЦЭМ!$D$10+'СЕТ СН'!$G$5-'СЕТ СН'!$G$21</f>
        <v>4178.2461750200009</v>
      </c>
      <c r="C54" s="37">
        <f>SUMIFS(СВЦЭМ!$D$34:$D$777,СВЦЭМ!$A$34:$A$777,$A54,СВЦЭМ!$B$34:$B$777,C$47)+'СЕТ СН'!$G$11+СВЦЭМ!$D$10+'СЕТ СН'!$G$5-'СЕТ СН'!$G$21</f>
        <v>4190.4579401199999</v>
      </c>
      <c r="D54" s="37">
        <f>SUMIFS(СВЦЭМ!$D$34:$D$777,СВЦЭМ!$A$34:$A$777,$A54,СВЦЭМ!$B$34:$B$777,D$47)+'СЕТ СН'!$G$11+СВЦЭМ!$D$10+'СЕТ СН'!$G$5-'СЕТ СН'!$G$21</f>
        <v>4247.6325111300002</v>
      </c>
      <c r="E54" s="37">
        <f>SUMIFS(СВЦЭМ!$D$34:$D$777,СВЦЭМ!$A$34:$A$777,$A54,СВЦЭМ!$B$34:$B$777,E$47)+'СЕТ СН'!$G$11+СВЦЭМ!$D$10+'СЕТ СН'!$G$5-'СЕТ СН'!$G$21</f>
        <v>4272.3983878099998</v>
      </c>
      <c r="F54" s="37">
        <f>SUMIFS(СВЦЭМ!$D$34:$D$777,СВЦЭМ!$A$34:$A$777,$A54,СВЦЭМ!$B$34:$B$777,F$47)+'СЕТ СН'!$G$11+СВЦЭМ!$D$10+'СЕТ СН'!$G$5-'СЕТ СН'!$G$21</f>
        <v>4272.3040268400009</v>
      </c>
      <c r="G54" s="37">
        <f>SUMIFS(СВЦЭМ!$D$34:$D$777,СВЦЭМ!$A$34:$A$777,$A54,СВЦЭМ!$B$34:$B$777,G$47)+'СЕТ СН'!$G$11+СВЦЭМ!$D$10+'СЕТ СН'!$G$5-'СЕТ СН'!$G$21</f>
        <v>4272.6785196999999</v>
      </c>
      <c r="H54" s="37">
        <f>SUMIFS(СВЦЭМ!$D$34:$D$777,СВЦЭМ!$A$34:$A$777,$A54,СВЦЭМ!$B$34:$B$777,H$47)+'СЕТ СН'!$G$11+СВЦЭМ!$D$10+'СЕТ СН'!$G$5-'СЕТ СН'!$G$21</f>
        <v>4280.0259223399999</v>
      </c>
      <c r="I54" s="37">
        <f>SUMIFS(СВЦЭМ!$D$34:$D$777,СВЦЭМ!$A$34:$A$777,$A54,СВЦЭМ!$B$34:$B$777,I$47)+'СЕТ СН'!$G$11+СВЦЭМ!$D$10+'СЕТ СН'!$G$5-'СЕТ СН'!$G$21</f>
        <v>4200.6700874799999</v>
      </c>
      <c r="J54" s="37">
        <f>SUMIFS(СВЦЭМ!$D$34:$D$777,СВЦЭМ!$A$34:$A$777,$A54,СВЦЭМ!$B$34:$B$777,J$47)+'СЕТ СН'!$G$11+СВЦЭМ!$D$10+'СЕТ СН'!$G$5-'СЕТ СН'!$G$21</f>
        <v>4172.8318251700002</v>
      </c>
      <c r="K54" s="37">
        <f>SUMIFS(СВЦЭМ!$D$34:$D$777,СВЦЭМ!$A$34:$A$777,$A54,СВЦЭМ!$B$34:$B$777,K$47)+'СЕТ СН'!$G$11+СВЦЭМ!$D$10+'СЕТ СН'!$G$5-'СЕТ СН'!$G$21</f>
        <v>4065.6140817099999</v>
      </c>
      <c r="L54" s="37">
        <f>SUMIFS(СВЦЭМ!$D$34:$D$777,СВЦЭМ!$A$34:$A$777,$A54,СВЦЭМ!$B$34:$B$777,L$47)+'СЕТ СН'!$G$11+СВЦЭМ!$D$10+'СЕТ СН'!$G$5-'СЕТ СН'!$G$21</f>
        <v>3948.9711846300002</v>
      </c>
      <c r="M54" s="37">
        <f>SUMIFS(СВЦЭМ!$D$34:$D$777,СВЦЭМ!$A$34:$A$777,$A54,СВЦЭМ!$B$34:$B$777,M$47)+'СЕТ СН'!$G$11+СВЦЭМ!$D$10+'СЕТ СН'!$G$5-'СЕТ СН'!$G$21</f>
        <v>3927.6408839700002</v>
      </c>
      <c r="N54" s="37">
        <f>SUMIFS(СВЦЭМ!$D$34:$D$777,СВЦЭМ!$A$34:$A$777,$A54,СВЦЭМ!$B$34:$B$777,N$47)+'СЕТ СН'!$G$11+СВЦЭМ!$D$10+'СЕТ СН'!$G$5-'СЕТ СН'!$G$21</f>
        <v>3924.1051238499999</v>
      </c>
      <c r="O54" s="37">
        <f>SUMIFS(СВЦЭМ!$D$34:$D$777,СВЦЭМ!$A$34:$A$777,$A54,СВЦЭМ!$B$34:$B$777,O$47)+'СЕТ СН'!$G$11+СВЦЭМ!$D$10+'СЕТ СН'!$G$5-'СЕТ СН'!$G$21</f>
        <v>3938.0227682199998</v>
      </c>
      <c r="P54" s="37">
        <f>SUMIFS(СВЦЭМ!$D$34:$D$777,СВЦЭМ!$A$34:$A$777,$A54,СВЦЭМ!$B$34:$B$777,P$47)+'СЕТ СН'!$G$11+СВЦЭМ!$D$10+'СЕТ СН'!$G$5-'СЕТ СН'!$G$21</f>
        <v>3954.3728871099997</v>
      </c>
      <c r="Q54" s="37">
        <f>SUMIFS(СВЦЭМ!$D$34:$D$777,СВЦЭМ!$A$34:$A$777,$A54,СВЦЭМ!$B$34:$B$777,Q$47)+'СЕТ СН'!$G$11+СВЦЭМ!$D$10+'СЕТ СН'!$G$5-'СЕТ СН'!$G$21</f>
        <v>3966.1811746199996</v>
      </c>
      <c r="R54" s="37">
        <f>SUMIFS(СВЦЭМ!$D$34:$D$777,СВЦЭМ!$A$34:$A$777,$A54,СВЦЭМ!$B$34:$B$777,R$47)+'СЕТ СН'!$G$11+СВЦЭМ!$D$10+'СЕТ СН'!$G$5-'СЕТ СН'!$G$21</f>
        <v>3966.5562660199998</v>
      </c>
      <c r="S54" s="37">
        <f>SUMIFS(СВЦЭМ!$D$34:$D$777,СВЦЭМ!$A$34:$A$777,$A54,СВЦЭМ!$B$34:$B$777,S$47)+'СЕТ СН'!$G$11+СВЦЭМ!$D$10+'СЕТ СН'!$G$5-'СЕТ СН'!$G$21</f>
        <v>3942.9910077999998</v>
      </c>
      <c r="T54" s="37">
        <f>SUMIFS(СВЦЭМ!$D$34:$D$777,СВЦЭМ!$A$34:$A$777,$A54,СВЦЭМ!$B$34:$B$777,T$47)+'СЕТ СН'!$G$11+СВЦЭМ!$D$10+'СЕТ СН'!$G$5-'СЕТ СН'!$G$21</f>
        <v>3902.7618476800003</v>
      </c>
      <c r="U54" s="37">
        <f>SUMIFS(СВЦЭМ!$D$34:$D$777,СВЦЭМ!$A$34:$A$777,$A54,СВЦЭМ!$B$34:$B$777,U$47)+'СЕТ СН'!$G$11+СВЦЭМ!$D$10+'СЕТ СН'!$G$5-'СЕТ СН'!$G$21</f>
        <v>3904.1621673300001</v>
      </c>
      <c r="V54" s="37">
        <f>SUMIFS(СВЦЭМ!$D$34:$D$777,СВЦЭМ!$A$34:$A$777,$A54,СВЦЭМ!$B$34:$B$777,V$47)+'СЕТ СН'!$G$11+СВЦЭМ!$D$10+'СЕТ СН'!$G$5-'СЕТ СН'!$G$21</f>
        <v>3923.4037366999996</v>
      </c>
      <c r="W54" s="37">
        <f>SUMIFS(СВЦЭМ!$D$34:$D$777,СВЦЭМ!$A$34:$A$777,$A54,СВЦЭМ!$B$34:$B$777,W$47)+'СЕТ СН'!$G$11+СВЦЭМ!$D$10+'СЕТ СН'!$G$5-'СЕТ СН'!$G$21</f>
        <v>3986.1324484599995</v>
      </c>
      <c r="X54" s="37">
        <f>SUMIFS(СВЦЭМ!$D$34:$D$777,СВЦЭМ!$A$34:$A$777,$A54,СВЦЭМ!$B$34:$B$777,X$47)+'СЕТ СН'!$G$11+СВЦЭМ!$D$10+'СЕТ СН'!$G$5-'СЕТ СН'!$G$21</f>
        <v>4071.7565205699998</v>
      </c>
      <c r="Y54" s="37">
        <f>SUMIFS(СВЦЭМ!$D$34:$D$777,СВЦЭМ!$A$34:$A$777,$A54,СВЦЭМ!$B$34:$B$777,Y$47)+'СЕТ СН'!$G$11+СВЦЭМ!$D$10+'СЕТ СН'!$G$5-'СЕТ СН'!$G$21</f>
        <v>4092.7700786499995</v>
      </c>
    </row>
    <row r="55" spans="1:25" ht="15.75" x14ac:dyDescent="0.2">
      <c r="A55" s="36">
        <f t="shared" si="1"/>
        <v>43108</v>
      </c>
      <c r="B55" s="37">
        <f>SUMIFS(СВЦЭМ!$D$34:$D$777,СВЦЭМ!$A$34:$A$777,$A55,СВЦЭМ!$B$34:$B$777,B$47)+'СЕТ СН'!$G$11+СВЦЭМ!$D$10+'СЕТ СН'!$G$5-'СЕТ СН'!$G$21</f>
        <v>4096.6726388300003</v>
      </c>
      <c r="C55" s="37">
        <f>SUMIFS(СВЦЭМ!$D$34:$D$777,СВЦЭМ!$A$34:$A$777,$A55,СВЦЭМ!$B$34:$B$777,C$47)+'СЕТ СН'!$G$11+СВЦЭМ!$D$10+'СЕТ СН'!$G$5-'СЕТ СН'!$G$21</f>
        <v>4179.5435060700001</v>
      </c>
      <c r="D55" s="37">
        <f>SUMIFS(СВЦЭМ!$D$34:$D$777,СВЦЭМ!$A$34:$A$777,$A55,СВЦЭМ!$B$34:$B$777,D$47)+'СЕТ СН'!$G$11+СВЦЭМ!$D$10+'СЕТ СН'!$G$5-'СЕТ СН'!$G$21</f>
        <v>4257.5165715100002</v>
      </c>
      <c r="E55" s="37">
        <f>SUMIFS(СВЦЭМ!$D$34:$D$777,СВЦЭМ!$A$34:$A$777,$A55,СВЦЭМ!$B$34:$B$777,E$47)+'СЕТ СН'!$G$11+СВЦЭМ!$D$10+'СЕТ СН'!$G$5-'СЕТ СН'!$G$21</f>
        <v>4273.94939565</v>
      </c>
      <c r="F55" s="37">
        <f>SUMIFS(СВЦЭМ!$D$34:$D$777,СВЦЭМ!$A$34:$A$777,$A55,СВЦЭМ!$B$34:$B$777,F$47)+'СЕТ СН'!$G$11+СВЦЭМ!$D$10+'СЕТ СН'!$G$5-'СЕТ СН'!$G$21</f>
        <v>4276.868571</v>
      </c>
      <c r="G55" s="37">
        <f>SUMIFS(СВЦЭМ!$D$34:$D$777,СВЦЭМ!$A$34:$A$777,$A55,СВЦЭМ!$B$34:$B$777,G$47)+'СЕТ СН'!$G$11+СВЦЭМ!$D$10+'СЕТ СН'!$G$5-'СЕТ СН'!$G$21</f>
        <v>4279.4563457300001</v>
      </c>
      <c r="H55" s="37">
        <f>SUMIFS(СВЦЭМ!$D$34:$D$777,СВЦЭМ!$A$34:$A$777,$A55,СВЦЭМ!$B$34:$B$777,H$47)+'СЕТ СН'!$G$11+СВЦЭМ!$D$10+'СЕТ СН'!$G$5-'СЕТ СН'!$G$21</f>
        <v>4284.8660513599998</v>
      </c>
      <c r="I55" s="37">
        <f>SUMIFS(СВЦЭМ!$D$34:$D$777,СВЦЭМ!$A$34:$A$777,$A55,СВЦЭМ!$B$34:$B$777,I$47)+'СЕТ СН'!$G$11+СВЦЭМ!$D$10+'СЕТ СН'!$G$5-'СЕТ СН'!$G$21</f>
        <v>4252.5947307600009</v>
      </c>
      <c r="J55" s="37">
        <f>SUMIFS(СВЦЭМ!$D$34:$D$777,СВЦЭМ!$A$34:$A$777,$A55,СВЦЭМ!$B$34:$B$777,J$47)+'СЕТ СН'!$G$11+СВЦЭМ!$D$10+'СЕТ СН'!$G$5-'СЕТ СН'!$G$21</f>
        <v>4174.1762799400003</v>
      </c>
      <c r="K55" s="37">
        <f>SUMIFS(СВЦЭМ!$D$34:$D$777,СВЦЭМ!$A$34:$A$777,$A55,СВЦЭМ!$B$34:$B$777,K$47)+'СЕТ СН'!$G$11+СВЦЭМ!$D$10+'СЕТ СН'!$G$5-'СЕТ СН'!$G$21</f>
        <v>4068.9916837899996</v>
      </c>
      <c r="L55" s="37">
        <f>SUMIFS(СВЦЭМ!$D$34:$D$777,СВЦЭМ!$A$34:$A$777,$A55,СВЦЭМ!$B$34:$B$777,L$47)+'СЕТ СН'!$G$11+СВЦЭМ!$D$10+'СЕТ СН'!$G$5-'СЕТ СН'!$G$21</f>
        <v>3965.5150689199995</v>
      </c>
      <c r="M55" s="37">
        <f>SUMIFS(СВЦЭМ!$D$34:$D$777,СВЦЭМ!$A$34:$A$777,$A55,СВЦЭМ!$B$34:$B$777,M$47)+'СЕТ СН'!$G$11+СВЦЭМ!$D$10+'СЕТ СН'!$G$5-'СЕТ СН'!$G$21</f>
        <v>3944.1747615499994</v>
      </c>
      <c r="N55" s="37">
        <f>SUMIFS(СВЦЭМ!$D$34:$D$777,СВЦЭМ!$A$34:$A$777,$A55,СВЦЭМ!$B$34:$B$777,N$47)+'СЕТ СН'!$G$11+СВЦЭМ!$D$10+'СЕТ СН'!$G$5-'СЕТ СН'!$G$21</f>
        <v>3946.3295067499998</v>
      </c>
      <c r="O55" s="37">
        <f>SUMIFS(СВЦЭМ!$D$34:$D$777,СВЦЭМ!$A$34:$A$777,$A55,СВЦЭМ!$B$34:$B$777,O$47)+'СЕТ СН'!$G$11+СВЦЭМ!$D$10+'СЕТ СН'!$G$5-'СЕТ СН'!$G$21</f>
        <v>3960.1048562800001</v>
      </c>
      <c r="P55" s="37">
        <f>SUMIFS(СВЦЭМ!$D$34:$D$777,СВЦЭМ!$A$34:$A$777,$A55,СВЦЭМ!$B$34:$B$777,P$47)+'СЕТ СН'!$G$11+СВЦЭМ!$D$10+'СЕТ СН'!$G$5-'СЕТ СН'!$G$21</f>
        <v>3972.8932697799996</v>
      </c>
      <c r="Q55" s="37">
        <f>SUMIFS(СВЦЭМ!$D$34:$D$777,СВЦЭМ!$A$34:$A$777,$A55,СВЦЭМ!$B$34:$B$777,Q$47)+'СЕТ СН'!$G$11+СВЦЭМ!$D$10+'СЕТ СН'!$G$5-'СЕТ СН'!$G$21</f>
        <v>3976.5557432000001</v>
      </c>
      <c r="R55" s="37">
        <f>SUMIFS(СВЦЭМ!$D$34:$D$777,СВЦЭМ!$A$34:$A$777,$A55,СВЦЭМ!$B$34:$B$777,R$47)+'СЕТ СН'!$G$11+СВЦЭМ!$D$10+'СЕТ СН'!$G$5-'СЕТ СН'!$G$21</f>
        <v>3974.4355892600001</v>
      </c>
      <c r="S55" s="37">
        <f>SUMIFS(СВЦЭМ!$D$34:$D$777,СВЦЭМ!$A$34:$A$777,$A55,СВЦЭМ!$B$34:$B$777,S$47)+'СЕТ СН'!$G$11+СВЦЭМ!$D$10+'СЕТ СН'!$G$5-'СЕТ СН'!$G$21</f>
        <v>3966.2997668200001</v>
      </c>
      <c r="T55" s="37">
        <f>SUMIFS(СВЦЭМ!$D$34:$D$777,СВЦЭМ!$A$34:$A$777,$A55,СВЦЭМ!$B$34:$B$777,T$47)+'СЕТ СН'!$G$11+СВЦЭМ!$D$10+'СЕТ СН'!$G$5-'СЕТ СН'!$G$21</f>
        <v>3931.5937201599995</v>
      </c>
      <c r="U55" s="37">
        <f>SUMIFS(СВЦЭМ!$D$34:$D$777,СВЦЭМ!$A$34:$A$777,$A55,СВЦЭМ!$B$34:$B$777,U$47)+'СЕТ СН'!$G$11+СВЦЭМ!$D$10+'СЕТ СН'!$G$5-'СЕТ СН'!$G$21</f>
        <v>3926.6282088100002</v>
      </c>
      <c r="V55" s="37">
        <f>SUMIFS(СВЦЭМ!$D$34:$D$777,СВЦЭМ!$A$34:$A$777,$A55,СВЦЭМ!$B$34:$B$777,V$47)+'СЕТ СН'!$G$11+СВЦЭМ!$D$10+'СЕТ СН'!$G$5-'СЕТ СН'!$G$21</f>
        <v>3946.8510261500001</v>
      </c>
      <c r="W55" s="37">
        <f>SUMIFS(СВЦЭМ!$D$34:$D$777,СВЦЭМ!$A$34:$A$777,$A55,СВЦЭМ!$B$34:$B$777,W$47)+'СЕТ СН'!$G$11+СВЦЭМ!$D$10+'СЕТ СН'!$G$5-'СЕТ СН'!$G$21</f>
        <v>4003.4753122500001</v>
      </c>
      <c r="X55" s="37">
        <f>SUMIFS(СВЦЭМ!$D$34:$D$777,СВЦЭМ!$A$34:$A$777,$A55,СВЦЭМ!$B$34:$B$777,X$47)+'СЕТ СН'!$G$11+СВЦЭМ!$D$10+'СЕТ СН'!$G$5-'СЕТ СН'!$G$21</f>
        <v>4088.6386355199998</v>
      </c>
      <c r="Y55" s="37">
        <f>SUMIFS(СВЦЭМ!$D$34:$D$777,СВЦЭМ!$A$34:$A$777,$A55,СВЦЭМ!$B$34:$B$777,Y$47)+'СЕТ СН'!$G$11+СВЦЭМ!$D$10+'СЕТ СН'!$G$5-'СЕТ СН'!$G$21</f>
        <v>4121.4111393100002</v>
      </c>
    </row>
    <row r="56" spans="1:25" ht="15.75" x14ac:dyDescent="0.2">
      <c r="A56" s="36">
        <f t="shared" si="1"/>
        <v>43109</v>
      </c>
      <c r="B56" s="37">
        <f>SUMIFS(СВЦЭМ!$D$34:$D$777,СВЦЭМ!$A$34:$A$777,$A56,СВЦЭМ!$B$34:$B$777,B$47)+'СЕТ СН'!$G$11+СВЦЭМ!$D$10+'СЕТ СН'!$G$5-'СЕТ СН'!$G$21</f>
        <v>4220.4933734800006</v>
      </c>
      <c r="C56" s="37">
        <f>SUMIFS(СВЦЭМ!$D$34:$D$777,СВЦЭМ!$A$34:$A$777,$A56,СВЦЭМ!$B$34:$B$777,C$47)+'СЕТ СН'!$G$11+СВЦЭМ!$D$10+'СЕТ СН'!$G$5-'СЕТ СН'!$G$21</f>
        <v>4246.6357621400002</v>
      </c>
      <c r="D56" s="37">
        <f>SUMIFS(СВЦЭМ!$D$34:$D$777,СВЦЭМ!$A$34:$A$777,$A56,СВЦЭМ!$B$34:$B$777,D$47)+'СЕТ СН'!$G$11+СВЦЭМ!$D$10+'СЕТ СН'!$G$5-'СЕТ СН'!$G$21</f>
        <v>4311.4668812099999</v>
      </c>
      <c r="E56" s="37">
        <f>SUMIFS(СВЦЭМ!$D$34:$D$777,СВЦЭМ!$A$34:$A$777,$A56,СВЦЭМ!$B$34:$B$777,E$47)+'СЕТ СН'!$G$11+СВЦЭМ!$D$10+'СЕТ СН'!$G$5-'СЕТ СН'!$G$21</f>
        <v>4328.2648103900001</v>
      </c>
      <c r="F56" s="37">
        <f>SUMIFS(СВЦЭМ!$D$34:$D$777,СВЦЭМ!$A$34:$A$777,$A56,СВЦЭМ!$B$34:$B$777,F$47)+'СЕТ СН'!$G$11+СВЦЭМ!$D$10+'СЕТ СН'!$G$5-'СЕТ СН'!$G$21</f>
        <v>4324.21588307</v>
      </c>
      <c r="G56" s="37">
        <f>SUMIFS(СВЦЭМ!$D$34:$D$777,СВЦЭМ!$A$34:$A$777,$A56,СВЦЭМ!$B$34:$B$777,G$47)+'СЕТ СН'!$G$11+СВЦЭМ!$D$10+'СЕТ СН'!$G$5-'СЕТ СН'!$G$21</f>
        <v>4311.8043688400003</v>
      </c>
      <c r="H56" s="37">
        <f>SUMIFS(СВЦЭМ!$D$34:$D$777,СВЦЭМ!$A$34:$A$777,$A56,СВЦЭМ!$B$34:$B$777,H$47)+'СЕТ СН'!$G$11+СВЦЭМ!$D$10+'СЕТ СН'!$G$5-'СЕТ СН'!$G$21</f>
        <v>4249.1183933800003</v>
      </c>
      <c r="I56" s="37">
        <f>SUMIFS(СВЦЭМ!$D$34:$D$777,СВЦЭМ!$A$34:$A$777,$A56,СВЦЭМ!$B$34:$B$777,I$47)+'СЕТ СН'!$G$11+СВЦЭМ!$D$10+'СЕТ СН'!$G$5-'СЕТ СН'!$G$21</f>
        <v>4197.4701867000003</v>
      </c>
      <c r="J56" s="37">
        <f>SUMIFS(СВЦЭМ!$D$34:$D$777,СВЦЭМ!$A$34:$A$777,$A56,СВЦЭМ!$B$34:$B$777,J$47)+'СЕТ СН'!$G$11+СВЦЭМ!$D$10+'СЕТ СН'!$G$5-'СЕТ СН'!$G$21</f>
        <v>4158.0364330700004</v>
      </c>
      <c r="K56" s="37">
        <f>SUMIFS(СВЦЭМ!$D$34:$D$777,СВЦЭМ!$A$34:$A$777,$A56,СВЦЭМ!$B$34:$B$777,K$47)+'СЕТ СН'!$G$11+СВЦЭМ!$D$10+'СЕТ СН'!$G$5-'СЕТ СН'!$G$21</f>
        <v>4099.4468846000009</v>
      </c>
      <c r="L56" s="37">
        <f>SUMIFS(СВЦЭМ!$D$34:$D$777,СВЦЭМ!$A$34:$A$777,$A56,СВЦЭМ!$B$34:$B$777,L$47)+'СЕТ СН'!$G$11+СВЦЭМ!$D$10+'СЕТ СН'!$G$5-'СЕТ СН'!$G$21</f>
        <v>4037.6843441899996</v>
      </c>
      <c r="M56" s="37">
        <f>SUMIFS(СВЦЭМ!$D$34:$D$777,СВЦЭМ!$A$34:$A$777,$A56,СВЦЭМ!$B$34:$B$777,M$47)+'СЕТ СН'!$G$11+СВЦЭМ!$D$10+'СЕТ СН'!$G$5-'СЕТ СН'!$G$21</f>
        <v>4031.9641735999999</v>
      </c>
      <c r="N56" s="37">
        <f>SUMIFS(СВЦЭМ!$D$34:$D$777,СВЦЭМ!$A$34:$A$777,$A56,СВЦЭМ!$B$34:$B$777,N$47)+'СЕТ СН'!$G$11+СВЦЭМ!$D$10+'СЕТ СН'!$G$5-'СЕТ СН'!$G$21</f>
        <v>4028.6574206</v>
      </c>
      <c r="O56" s="37">
        <f>SUMIFS(СВЦЭМ!$D$34:$D$777,СВЦЭМ!$A$34:$A$777,$A56,СВЦЭМ!$B$34:$B$777,O$47)+'СЕТ СН'!$G$11+СВЦЭМ!$D$10+'СЕТ СН'!$G$5-'СЕТ СН'!$G$21</f>
        <v>4031.2817695999997</v>
      </c>
      <c r="P56" s="37">
        <f>SUMIFS(СВЦЭМ!$D$34:$D$777,СВЦЭМ!$A$34:$A$777,$A56,СВЦЭМ!$B$34:$B$777,P$47)+'СЕТ СН'!$G$11+СВЦЭМ!$D$10+'СЕТ СН'!$G$5-'СЕТ СН'!$G$21</f>
        <v>4036.7465817500001</v>
      </c>
      <c r="Q56" s="37">
        <f>SUMIFS(СВЦЭМ!$D$34:$D$777,СВЦЭМ!$A$34:$A$777,$A56,СВЦЭМ!$B$34:$B$777,Q$47)+'СЕТ СН'!$G$11+СВЦЭМ!$D$10+'СЕТ СН'!$G$5-'СЕТ СН'!$G$21</f>
        <v>4033.2740874199994</v>
      </c>
      <c r="R56" s="37">
        <f>SUMIFS(СВЦЭМ!$D$34:$D$777,СВЦЭМ!$A$34:$A$777,$A56,СВЦЭМ!$B$34:$B$777,R$47)+'СЕТ СН'!$G$11+СВЦЭМ!$D$10+'СЕТ СН'!$G$5-'СЕТ СН'!$G$21</f>
        <v>4036.6926186200003</v>
      </c>
      <c r="S56" s="37">
        <f>SUMIFS(СВЦЭМ!$D$34:$D$777,СВЦЭМ!$A$34:$A$777,$A56,СВЦЭМ!$B$34:$B$777,S$47)+'СЕТ СН'!$G$11+СВЦЭМ!$D$10+'СЕТ СН'!$G$5-'СЕТ СН'!$G$21</f>
        <v>4020.2232267599998</v>
      </c>
      <c r="T56" s="37">
        <f>SUMIFS(СВЦЭМ!$D$34:$D$777,СВЦЭМ!$A$34:$A$777,$A56,СВЦЭМ!$B$34:$B$777,T$47)+'СЕТ СН'!$G$11+СВЦЭМ!$D$10+'СЕТ СН'!$G$5-'СЕТ СН'!$G$21</f>
        <v>4009.617675</v>
      </c>
      <c r="U56" s="37">
        <f>SUMIFS(СВЦЭМ!$D$34:$D$777,СВЦЭМ!$A$34:$A$777,$A56,СВЦЭМ!$B$34:$B$777,U$47)+'СЕТ СН'!$G$11+СВЦЭМ!$D$10+'СЕТ СН'!$G$5-'СЕТ СН'!$G$21</f>
        <v>4015.12969243</v>
      </c>
      <c r="V56" s="37">
        <f>SUMIFS(СВЦЭМ!$D$34:$D$777,СВЦЭМ!$A$34:$A$777,$A56,СВЦЭМ!$B$34:$B$777,V$47)+'СЕТ СН'!$G$11+СВЦЭМ!$D$10+'СЕТ СН'!$G$5-'СЕТ СН'!$G$21</f>
        <v>4023.2556568200002</v>
      </c>
      <c r="W56" s="37">
        <f>SUMIFS(СВЦЭМ!$D$34:$D$777,СВЦЭМ!$A$34:$A$777,$A56,СВЦЭМ!$B$34:$B$777,W$47)+'СЕТ СН'!$G$11+СВЦЭМ!$D$10+'СЕТ СН'!$G$5-'СЕТ СН'!$G$21</f>
        <v>4074.7118492300001</v>
      </c>
      <c r="X56" s="37">
        <f>SUMIFS(СВЦЭМ!$D$34:$D$777,СВЦЭМ!$A$34:$A$777,$A56,СВЦЭМ!$B$34:$B$777,X$47)+'СЕТ СН'!$G$11+СВЦЭМ!$D$10+'СЕТ СН'!$G$5-'СЕТ СН'!$G$21</f>
        <v>4144.409638690001</v>
      </c>
      <c r="Y56" s="37">
        <f>SUMIFS(СВЦЭМ!$D$34:$D$777,СВЦЭМ!$A$34:$A$777,$A56,СВЦЭМ!$B$34:$B$777,Y$47)+'СЕТ СН'!$G$11+СВЦЭМ!$D$10+'СЕТ СН'!$G$5-'СЕТ СН'!$G$21</f>
        <v>4224.68159698</v>
      </c>
    </row>
    <row r="57" spans="1:25" ht="15.75" x14ac:dyDescent="0.2">
      <c r="A57" s="36">
        <f t="shared" si="1"/>
        <v>43110</v>
      </c>
      <c r="B57" s="37">
        <f>SUMIFS(СВЦЭМ!$D$34:$D$777,СВЦЭМ!$A$34:$A$777,$A57,СВЦЭМ!$B$34:$B$777,B$47)+'СЕТ СН'!$G$11+СВЦЭМ!$D$10+'СЕТ СН'!$G$5-'СЕТ СН'!$G$21</f>
        <v>4226.8235454200003</v>
      </c>
      <c r="C57" s="37">
        <f>SUMIFS(СВЦЭМ!$D$34:$D$777,СВЦЭМ!$A$34:$A$777,$A57,СВЦЭМ!$B$34:$B$777,C$47)+'СЕТ СН'!$G$11+СВЦЭМ!$D$10+'СЕТ СН'!$G$5-'СЕТ СН'!$G$21</f>
        <v>4286.6151374999999</v>
      </c>
      <c r="D57" s="37">
        <f>SUMIFS(СВЦЭМ!$D$34:$D$777,СВЦЭМ!$A$34:$A$777,$A57,СВЦЭМ!$B$34:$B$777,D$47)+'СЕТ СН'!$G$11+СВЦЭМ!$D$10+'СЕТ СН'!$G$5-'СЕТ СН'!$G$21</f>
        <v>4312.9857570000004</v>
      </c>
      <c r="E57" s="37">
        <f>SUMIFS(СВЦЭМ!$D$34:$D$777,СВЦЭМ!$A$34:$A$777,$A57,СВЦЭМ!$B$34:$B$777,E$47)+'СЕТ СН'!$G$11+СВЦЭМ!$D$10+'СЕТ СН'!$G$5-'СЕТ СН'!$G$21</f>
        <v>4310.63617746</v>
      </c>
      <c r="F57" s="37">
        <f>SUMIFS(СВЦЭМ!$D$34:$D$777,СВЦЭМ!$A$34:$A$777,$A57,СВЦЭМ!$B$34:$B$777,F$47)+'СЕТ СН'!$G$11+СВЦЭМ!$D$10+'СЕТ СН'!$G$5-'СЕТ СН'!$G$21</f>
        <v>4310.8200472600001</v>
      </c>
      <c r="G57" s="37">
        <f>SUMIFS(СВЦЭМ!$D$34:$D$777,СВЦЭМ!$A$34:$A$777,$A57,СВЦЭМ!$B$34:$B$777,G$47)+'СЕТ СН'!$G$11+СВЦЭМ!$D$10+'СЕТ СН'!$G$5-'СЕТ СН'!$G$21</f>
        <v>4313.4248999100009</v>
      </c>
      <c r="H57" s="37">
        <f>SUMIFS(СВЦЭМ!$D$34:$D$777,СВЦЭМ!$A$34:$A$777,$A57,СВЦЭМ!$B$34:$B$777,H$47)+'СЕТ СН'!$G$11+СВЦЭМ!$D$10+'СЕТ СН'!$G$5-'СЕТ СН'!$G$21</f>
        <v>4263.2630598799997</v>
      </c>
      <c r="I57" s="37">
        <f>SUMIFS(СВЦЭМ!$D$34:$D$777,СВЦЭМ!$A$34:$A$777,$A57,СВЦЭМ!$B$34:$B$777,I$47)+'СЕТ СН'!$G$11+СВЦЭМ!$D$10+'СЕТ СН'!$G$5-'СЕТ СН'!$G$21</f>
        <v>4188.8918234800003</v>
      </c>
      <c r="J57" s="37">
        <f>SUMIFS(СВЦЭМ!$D$34:$D$777,СВЦЭМ!$A$34:$A$777,$A57,СВЦЭМ!$B$34:$B$777,J$47)+'СЕТ СН'!$G$11+СВЦЭМ!$D$10+'СЕТ СН'!$G$5-'СЕТ СН'!$G$21</f>
        <v>4130.354413600001</v>
      </c>
      <c r="K57" s="37">
        <f>SUMIFS(СВЦЭМ!$D$34:$D$777,СВЦЭМ!$A$34:$A$777,$A57,СВЦЭМ!$B$34:$B$777,K$47)+'СЕТ СН'!$G$11+СВЦЭМ!$D$10+'СЕТ СН'!$G$5-'СЕТ СН'!$G$21</f>
        <v>4051.06784844</v>
      </c>
      <c r="L57" s="37">
        <f>SUMIFS(СВЦЭМ!$D$34:$D$777,СВЦЭМ!$A$34:$A$777,$A57,СВЦЭМ!$B$34:$B$777,L$47)+'СЕТ СН'!$G$11+СВЦЭМ!$D$10+'СЕТ СН'!$G$5-'СЕТ СН'!$G$21</f>
        <v>3973.07179382</v>
      </c>
      <c r="M57" s="37">
        <f>SUMIFS(СВЦЭМ!$D$34:$D$777,СВЦЭМ!$A$34:$A$777,$A57,СВЦЭМ!$B$34:$B$777,M$47)+'СЕТ СН'!$G$11+СВЦЭМ!$D$10+'СЕТ СН'!$G$5-'СЕТ СН'!$G$21</f>
        <v>3963.8606772899998</v>
      </c>
      <c r="N57" s="37">
        <f>SUMIFS(СВЦЭМ!$D$34:$D$777,СВЦЭМ!$A$34:$A$777,$A57,СВЦЭМ!$B$34:$B$777,N$47)+'СЕТ СН'!$G$11+СВЦЭМ!$D$10+'СЕТ СН'!$G$5-'СЕТ СН'!$G$21</f>
        <v>3972.23843489</v>
      </c>
      <c r="O57" s="37">
        <f>SUMIFS(СВЦЭМ!$D$34:$D$777,СВЦЭМ!$A$34:$A$777,$A57,СВЦЭМ!$B$34:$B$777,O$47)+'СЕТ СН'!$G$11+СВЦЭМ!$D$10+'СЕТ СН'!$G$5-'СЕТ СН'!$G$21</f>
        <v>3975.5118497299995</v>
      </c>
      <c r="P57" s="37">
        <f>SUMIFS(СВЦЭМ!$D$34:$D$777,СВЦЭМ!$A$34:$A$777,$A57,СВЦЭМ!$B$34:$B$777,P$47)+'СЕТ СН'!$G$11+СВЦЭМ!$D$10+'СЕТ СН'!$G$5-'СЕТ СН'!$G$21</f>
        <v>3986.9250381199995</v>
      </c>
      <c r="Q57" s="37">
        <f>SUMIFS(СВЦЭМ!$D$34:$D$777,СВЦЭМ!$A$34:$A$777,$A57,СВЦЭМ!$B$34:$B$777,Q$47)+'СЕТ СН'!$G$11+СВЦЭМ!$D$10+'СЕТ СН'!$G$5-'СЕТ СН'!$G$21</f>
        <v>3993.2310101400003</v>
      </c>
      <c r="R57" s="37">
        <f>SUMIFS(СВЦЭМ!$D$34:$D$777,СВЦЭМ!$A$34:$A$777,$A57,СВЦЭМ!$B$34:$B$777,R$47)+'СЕТ СН'!$G$11+СВЦЭМ!$D$10+'СЕТ СН'!$G$5-'СЕТ СН'!$G$21</f>
        <v>3992.7606862399994</v>
      </c>
      <c r="S57" s="37">
        <f>SUMIFS(СВЦЭМ!$D$34:$D$777,СВЦЭМ!$A$34:$A$777,$A57,СВЦЭМ!$B$34:$B$777,S$47)+'СЕТ СН'!$G$11+СВЦЭМ!$D$10+'СЕТ СН'!$G$5-'СЕТ СН'!$G$21</f>
        <v>3967.3091935099997</v>
      </c>
      <c r="T57" s="37">
        <f>SUMIFS(СВЦЭМ!$D$34:$D$777,СВЦЭМ!$A$34:$A$777,$A57,СВЦЭМ!$B$34:$B$777,T$47)+'СЕТ СН'!$G$11+СВЦЭМ!$D$10+'СЕТ СН'!$G$5-'СЕТ СН'!$G$21</f>
        <v>3931.3828954999994</v>
      </c>
      <c r="U57" s="37">
        <f>SUMIFS(СВЦЭМ!$D$34:$D$777,СВЦЭМ!$A$34:$A$777,$A57,СВЦЭМ!$B$34:$B$777,U$47)+'СЕТ СН'!$G$11+СВЦЭМ!$D$10+'СЕТ СН'!$G$5-'СЕТ СН'!$G$21</f>
        <v>3933.9466743899998</v>
      </c>
      <c r="V57" s="37">
        <f>SUMIFS(СВЦЭМ!$D$34:$D$777,СВЦЭМ!$A$34:$A$777,$A57,СВЦЭМ!$B$34:$B$777,V$47)+'СЕТ СН'!$G$11+СВЦЭМ!$D$10+'СЕТ СН'!$G$5-'СЕТ СН'!$G$21</f>
        <v>3942.4319268799995</v>
      </c>
      <c r="W57" s="37">
        <f>SUMIFS(СВЦЭМ!$D$34:$D$777,СВЦЭМ!$A$34:$A$777,$A57,СВЦЭМ!$B$34:$B$777,W$47)+'СЕТ СН'!$G$11+СВЦЭМ!$D$10+'СЕТ СН'!$G$5-'СЕТ СН'!$G$21</f>
        <v>3993.6339083899998</v>
      </c>
      <c r="X57" s="37">
        <f>SUMIFS(СВЦЭМ!$D$34:$D$777,СВЦЭМ!$A$34:$A$777,$A57,СВЦЭМ!$B$34:$B$777,X$47)+'СЕТ СН'!$G$11+СВЦЭМ!$D$10+'СЕТ СН'!$G$5-'СЕТ СН'!$G$21</f>
        <v>4078.68694181</v>
      </c>
      <c r="Y57" s="37">
        <f>SUMIFS(СВЦЭМ!$D$34:$D$777,СВЦЭМ!$A$34:$A$777,$A57,СВЦЭМ!$B$34:$B$777,Y$47)+'СЕТ СН'!$G$11+СВЦЭМ!$D$10+'СЕТ СН'!$G$5-'СЕТ СН'!$G$21</f>
        <v>4157.1520079000002</v>
      </c>
    </row>
    <row r="58" spans="1:25" ht="15.75" x14ac:dyDescent="0.2">
      <c r="A58" s="36">
        <f t="shared" si="1"/>
        <v>43111</v>
      </c>
      <c r="B58" s="37">
        <f>SUMIFS(СВЦЭМ!$D$34:$D$777,СВЦЭМ!$A$34:$A$777,$A58,СВЦЭМ!$B$34:$B$777,B$47)+'СЕТ СН'!$G$11+СВЦЭМ!$D$10+'СЕТ СН'!$G$5-'СЕТ СН'!$G$21</f>
        <v>4245.728430350001</v>
      </c>
      <c r="C58" s="37">
        <f>SUMIFS(СВЦЭМ!$D$34:$D$777,СВЦЭМ!$A$34:$A$777,$A58,СВЦЭМ!$B$34:$B$777,C$47)+'СЕТ СН'!$G$11+СВЦЭМ!$D$10+'СЕТ СН'!$G$5-'СЕТ СН'!$G$21</f>
        <v>4293.6774630999998</v>
      </c>
      <c r="D58" s="37">
        <f>SUMIFS(СВЦЭМ!$D$34:$D$777,СВЦЭМ!$A$34:$A$777,$A58,СВЦЭМ!$B$34:$B$777,D$47)+'СЕТ СН'!$G$11+СВЦЭМ!$D$10+'СЕТ СН'!$G$5-'СЕТ СН'!$G$21</f>
        <v>4334.7081143200003</v>
      </c>
      <c r="E58" s="37">
        <f>SUMIFS(СВЦЭМ!$D$34:$D$777,СВЦЭМ!$A$34:$A$777,$A58,СВЦЭМ!$B$34:$B$777,E$47)+'СЕТ СН'!$G$11+СВЦЭМ!$D$10+'СЕТ СН'!$G$5-'СЕТ СН'!$G$21</f>
        <v>4334.7414568300001</v>
      </c>
      <c r="F58" s="37">
        <f>SUMIFS(СВЦЭМ!$D$34:$D$777,СВЦЭМ!$A$34:$A$777,$A58,СВЦЭМ!$B$34:$B$777,F$47)+'СЕТ СН'!$G$11+СВЦЭМ!$D$10+'СЕТ СН'!$G$5-'СЕТ СН'!$G$21</f>
        <v>4334.6904050500007</v>
      </c>
      <c r="G58" s="37">
        <f>SUMIFS(СВЦЭМ!$D$34:$D$777,СВЦЭМ!$A$34:$A$777,$A58,СВЦЭМ!$B$34:$B$777,G$47)+'СЕТ СН'!$G$11+СВЦЭМ!$D$10+'СЕТ СН'!$G$5-'СЕТ СН'!$G$21</f>
        <v>4328.1054489300004</v>
      </c>
      <c r="H58" s="37">
        <f>SUMIFS(СВЦЭМ!$D$34:$D$777,СВЦЭМ!$A$34:$A$777,$A58,СВЦЭМ!$B$34:$B$777,H$47)+'СЕТ СН'!$G$11+СВЦЭМ!$D$10+'СЕТ СН'!$G$5-'СЕТ СН'!$G$21</f>
        <v>4272.5954305100004</v>
      </c>
      <c r="I58" s="37">
        <f>SUMIFS(СВЦЭМ!$D$34:$D$777,СВЦЭМ!$A$34:$A$777,$A58,СВЦЭМ!$B$34:$B$777,I$47)+'СЕТ СН'!$G$11+СВЦЭМ!$D$10+'СЕТ СН'!$G$5-'СЕТ СН'!$G$21</f>
        <v>4188.63376582</v>
      </c>
      <c r="J58" s="37">
        <f>SUMIFS(СВЦЭМ!$D$34:$D$777,СВЦЭМ!$A$34:$A$777,$A58,СВЦЭМ!$B$34:$B$777,J$47)+'СЕТ СН'!$G$11+СВЦЭМ!$D$10+'СЕТ СН'!$G$5-'СЕТ СН'!$G$21</f>
        <v>4133.2019174700008</v>
      </c>
      <c r="K58" s="37">
        <f>SUMIFS(СВЦЭМ!$D$34:$D$777,СВЦЭМ!$A$34:$A$777,$A58,СВЦЭМ!$B$34:$B$777,K$47)+'СЕТ СН'!$G$11+СВЦЭМ!$D$10+'СЕТ СН'!$G$5-'СЕТ СН'!$G$21</f>
        <v>4053.1636065299995</v>
      </c>
      <c r="L58" s="37">
        <f>SUMIFS(СВЦЭМ!$D$34:$D$777,СВЦЭМ!$A$34:$A$777,$A58,СВЦЭМ!$B$34:$B$777,L$47)+'СЕТ СН'!$G$11+СВЦЭМ!$D$10+'СЕТ СН'!$G$5-'СЕТ СН'!$G$21</f>
        <v>3966.7314106299996</v>
      </c>
      <c r="M58" s="37">
        <f>SUMIFS(СВЦЭМ!$D$34:$D$777,СВЦЭМ!$A$34:$A$777,$A58,СВЦЭМ!$B$34:$B$777,M$47)+'СЕТ СН'!$G$11+СВЦЭМ!$D$10+'СЕТ СН'!$G$5-'СЕТ СН'!$G$21</f>
        <v>3956.47846394</v>
      </c>
      <c r="N58" s="37">
        <f>SUMIFS(СВЦЭМ!$D$34:$D$777,СВЦЭМ!$A$34:$A$777,$A58,СВЦЭМ!$B$34:$B$777,N$47)+'СЕТ СН'!$G$11+СВЦЭМ!$D$10+'СЕТ СН'!$G$5-'СЕТ СН'!$G$21</f>
        <v>3968.3295081599995</v>
      </c>
      <c r="O58" s="37">
        <f>SUMIFS(СВЦЭМ!$D$34:$D$777,СВЦЭМ!$A$34:$A$777,$A58,СВЦЭМ!$B$34:$B$777,O$47)+'СЕТ СН'!$G$11+СВЦЭМ!$D$10+'СЕТ СН'!$G$5-'СЕТ СН'!$G$21</f>
        <v>3985.6043393699997</v>
      </c>
      <c r="P58" s="37">
        <f>SUMIFS(СВЦЭМ!$D$34:$D$777,СВЦЭМ!$A$34:$A$777,$A58,СВЦЭМ!$B$34:$B$777,P$47)+'СЕТ СН'!$G$11+СВЦЭМ!$D$10+'СЕТ СН'!$G$5-'СЕТ СН'!$G$21</f>
        <v>3996.5655365600001</v>
      </c>
      <c r="Q58" s="37">
        <f>SUMIFS(СВЦЭМ!$D$34:$D$777,СВЦЭМ!$A$34:$A$777,$A58,СВЦЭМ!$B$34:$B$777,Q$47)+'СЕТ СН'!$G$11+СВЦЭМ!$D$10+'СЕТ СН'!$G$5-'СЕТ СН'!$G$21</f>
        <v>4004.1012998399997</v>
      </c>
      <c r="R58" s="37">
        <f>SUMIFS(СВЦЭМ!$D$34:$D$777,СВЦЭМ!$A$34:$A$777,$A58,СВЦЭМ!$B$34:$B$777,R$47)+'СЕТ СН'!$G$11+СВЦЭМ!$D$10+'СЕТ СН'!$G$5-'СЕТ СН'!$G$21</f>
        <v>4001.9010406799994</v>
      </c>
      <c r="S58" s="37">
        <f>SUMIFS(СВЦЭМ!$D$34:$D$777,СВЦЭМ!$A$34:$A$777,$A58,СВЦЭМ!$B$34:$B$777,S$47)+'СЕТ СН'!$G$11+СВЦЭМ!$D$10+'СЕТ СН'!$G$5-'СЕТ СН'!$G$21</f>
        <v>3979.7511476099994</v>
      </c>
      <c r="T58" s="37">
        <f>SUMIFS(СВЦЭМ!$D$34:$D$777,СВЦЭМ!$A$34:$A$777,$A58,СВЦЭМ!$B$34:$B$777,T$47)+'СЕТ СН'!$G$11+СВЦЭМ!$D$10+'СЕТ СН'!$G$5-'СЕТ СН'!$G$21</f>
        <v>3956.18718029</v>
      </c>
      <c r="U58" s="37">
        <f>SUMIFS(СВЦЭМ!$D$34:$D$777,СВЦЭМ!$A$34:$A$777,$A58,СВЦЭМ!$B$34:$B$777,U$47)+'СЕТ СН'!$G$11+СВЦЭМ!$D$10+'СЕТ СН'!$G$5-'СЕТ СН'!$G$21</f>
        <v>3954.8882456400002</v>
      </c>
      <c r="V58" s="37">
        <f>SUMIFS(СВЦЭМ!$D$34:$D$777,СВЦЭМ!$A$34:$A$777,$A58,СВЦЭМ!$B$34:$B$777,V$47)+'СЕТ СН'!$G$11+СВЦЭМ!$D$10+'СЕТ СН'!$G$5-'СЕТ СН'!$G$21</f>
        <v>3966.3287313999995</v>
      </c>
      <c r="W58" s="37">
        <f>SUMIFS(СВЦЭМ!$D$34:$D$777,СВЦЭМ!$A$34:$A$777,$A58,СВЦЭМ!$B$34:$B$777,W$47)+'СЕТ СН'!$G$11+СВЦЭМ!$D$10+'СЕТ СН'!$G$5-'СЕТ СН'!$G$21</f>
        <v>4029.9544217499993</v>
      </c>
      <c r="X58" s="37">
        <f>SUMIFS(СВЦЭМ!$D$34:$D$777,СВЦЭМ!$A$34:$A$777,$A58,СВЦЭМ!$B$34:$B$777,X$47)+'СЕТ СН'!$G$11+СВЦЭМ!$D$10+'СЕТ СН'!$G$5-'СЕТ СН'!$G$21</f>
        <v>4121.2429155899999</v>
      </c>
      <c r="Y58" s="37">
        <f>SUMIFS(СВЦЭМ!$D$34:$D$777,СВЦЭМ!$A$34:$A$777,$A58,СВЦЭМ!$B$34:$B$777,Y$47)+'СЕТ СН'!$G$11+СВЦЭМ!$D$10+'СЕТ СН'!$G$5-'СЕТ СН'!$G$21</f>
        <v>4210.1725220400003</v>
      </c>
    </row>
    <row r="59" spans="1:25" ht="15.75" x14ac:dyDescent="0.2">
      <c r="A59" s="36">
        <f t="shared" si="1"/>
        <v>43112</v>
      </c>
      <c r="B59" s="37">
        <f>SUMIFS(СВЦЭМ!$D$34:$D$777,СВЦЭМ!$A$34:$A$777,$A59,СВЦЭМ!$B$34:$B$777,B$47)+'СЕТ СН'!$G$11+СВЦЭМ!$D$10+'СЕТ СН'!$G$5-'СЕТ СН'!$G$21</f>
        <v>4235.513713020001</v>
      </c>
      <c r="C59" s="37">
        <f>SUMIFS(СВЦЭМ!$D$34:$D$777,СВЦЭМ!$A$34:$A$777,$A59,СВЦЭМ!$B$34:$B$777,C$47)+'СЕТ СН'!$G$11+СВЦЭМ!$D$10+'СЕТ СН'!$G$5-'СЕТ СН'!$G$21</f>
        <v>4233.8808269700003</v>
      </c>
      <c r="D59" s="37">
        <f>SUMIFS(СВЦЭМ!$D$34:$D$777,СВЦЭМ!$A$34:$A$777,$A59,СВЦЭМ!$B$34:$B$777,D$47)+'СЕТ СН'!$G$11+СВЦЭМ!$D$10+'СЕТ СН'!$G$5-'СЕТ СН'!$G$21</f>
        <v>4274.2573544300003</v>
      </c>
      <c r="E59" s="37">
        <f>SUMIFS(СВЦЭМ!$D$34:$D$777,СВЦЭМ!$A$34:$A$777,$A59,СВЦЭМ!$B$34:$B$777,E$47)+'СЕТ СН'!$G$11+СВЦЭМ!$D$10+'СЕТ СН'!$G$5-'СЕТ СН'!$G$21</f>
        <v>4291.9192768900002</v>
      </c>
      <c r="F59" s="37">
        <f>SUMIFS(СВЦЭМ!$D$34:$D$777,СВЦЭМ!$A$34:$A$777,$A59,СВЦЭМ!$B$34:$B$777,F$47)+'СЕТ СН'!$G$11+СВЦЭМ!$D$10+'СЕТ СН'!$G$5-'СЕТ СН'!$G$21</f>
        <v>4282.3325231000008</v>
      </c>
      <c r="G59" s="37">
        <f>SUMIFS(СВЦЭМ!$D$34:$D$777,СВЦЭМ!$A$34:$A$777,$A59,СВЦЭМ!$B$34:$B$777,G$47)+'СЕТ СН'!$G$11+СВЦЭМ!$D$10+'СЕТ СН'!$G$5-'СЕТ СН'!$G$21</f>
        <v>4262.9231948799998</v>
      </c>
      <c r="H59" s="37">
        <f>SUMIFS(СВЦЭМ!$D$34:$D$777,СВЦЭМ!$A$34:$A$777,$A59,СВЦЭМ!$B$34:$B$777,H$47)+'СЕТ СН'!$G$11+СВЦЭМ!$D$10+'СЕТ СН'!$G$5-'СЕТ СН'!$G$21</f>
        <v>4232.6544383600003</v>
      </c>
      <c r="I59" s="37">
        <f>SUMIFS(СВЦЭМ!$D$34:$D$777,СВЦЭМ!$A$34:$A$777,$A59,СВЦЭМ!$B$34:$B$777,I$47)+'СЕТ СН'!$G$11+СВЦЭМ!$D$10+'СЕТ СН'!$G$5-'СЕТ СН'!$G$21</f>
        <v>4176.1110576100009</v>
      </c>
      <c r="J59" s="37">
        <f>SUMIFS(СВЦЭМ!$D$34:$D$777,СВЦЭМ!$A$34:$A$777,$A59,СВЦЭМ!$B$34:$B$777,J$47)+'СЕТ СН'!$G$11+СВЦЭМ!$D$10+'СЕТ СН'!$G$5-'СЕТ СН'!$G$21</f>
        <v>4117.4215422000007</v>
      </c>
      <c r="K59" s="37">
        <f>SUMIFS(СВЦЭМ!$D$34:$D$777,СВЦЭМ!$A$34:$A$777,$A59,СВЦЭМ!$B$34:$B$777,K$47)+'СЕТ СН'!$G$11+СВЦЭМ!$D$10+'СЕТ СН'!$G$5-'СЕТ СН'!$G$21</f>
        <v>4046.5888729099993</v>
      </c>
      <c r="L59" s="37">
        <f>SUMIFS(СВЦЭМ!$D$34:$D$777,СВЦЭМ!$A$34:$A$777,$A59,СВЦЭМ!$B$34:$B$777,L$47)+'СЕТ СН'!$G$11+СВЦЭМ!$D$10+'СЕТ СН'!$G$5-'СЕТ СН'!$G$21</f>
        <v>3975.7125173099998</v>
      </c>
      <c r="M59" s="37">
        <f>SUMIFS(СВЦЭМ!$D$34:$D$777,СВЦЭМ!$A$34:$A$777,$A59,СВЦЭМ!$B$34:$B$777,M$47)+'СЕТ СН'!$G$11+СВЦЭМ!$D$10+'СЕТ СН'!$G$5-'СЕТ СН'!$G$21</f>
        <v>3962.92544632</v>
      </c>
      <c r="N59" s="37">
        <f>SUMIFS(СВЦЭМ!$D$34:$D$777,СВЦЭМ!$A$34:$A$777,$A59,СВЦЭМ!$B$34:$B$777,N$47)+'СЕТ СН'!$G$11+СВЦЭМ!$D$10+'СЕТ СН'!$G$5-'СЕТ СН'!$G$21</f>
        <v>3975.4323028900003</v>
      </c>
      <c r="O59" s="37">
        <f>SUMIFS(СВЦЭМ!$D$34:$D$777,СВЦЭМ!$A$34:$A$777,$A59,СВЦЭМ!$B$34:$B$777,O$47)+'СЕТ СН'!$G$11+СВЦЭМ!$D$10+'СЕТ СН'!$G$5-'СЕТ СН'!$G$21</f>
        <v>3982.4160751799996</v>
      </c>
      <c r="P59" s="37">
        <f>SUMIFS(СВЦЭМ!$D$34:$D$777,СВЦЭМ!$A$34:$A$777,$A59,СВЦЭМ!$B$34:$B$777,P$47)+'СЕТ СН'!$G$11+СВЦЭМ!$D$10+'СЕТ СН'!$G$5-'СЕТ СН'!$G$21</f>
        <v>3999.4465680500002</v>
      </c>
      <c r="Q59" s="37">
        <f>SUMIFS(СВЦЭМ!$D$34:$D$777,СВЦЭМ!$A$34:$A$777,$A59,СВЦЭМ!$B$34:$B$777,Q$47)+'СЕТ СН'!$G$11+СВЦЭМ!$D$10+'СЕТ СН'!$G$5-'СЕТ СН'!$G$21</f>
        <v>4005.9972535799993</v>
      </c>
      <c r="R59" s="37">
        <f>SUMIFS(СВЦЭМ!$D$34:$D$777,СВЦЭМ!$A$34:$A$777,$A59,СВЦЭМ!$B$34:$B$777,R$47)+'СЕТ СН'!$G$11+СВЦЭМ!$D$10+'СЕТ СН'!$G$5-'СЕТ СН'!$G$21</f>
        <v>4007.7328769999999</v>
      </c>
      <c r="S59" s="37">
        <f>SUMIFS(СВЦЭМ!$D$34:$D$777,СВЦЭМ!$A$34:$A$777,$A59,СВЦЭМ!$B$34:$B$777,S$47)+'СЕТ СН'!$G$11+СВЦЭМ!$D$10+'СЕТ СН'!$G$5-'СЕТ СН'!$G$21</f>
        <v>3981.3042299799995</v>
      </c>
      <c r="T59" s="37">
        <f>SUMIFS(СВЦЭМ!$D$34:$D$777,СВЦЭМ!$A$34:$A$777,$A59,СВЦЭМ!$B$34:$B$777,T$47)+'СЕТ СН'!$G$11+СВЦЭМ!$D$10+'СЕТ СН'!$G$5-'СЕТ СН'!$G$21</f>
        <v>3950.4413477799994</v>
      </c>
      <c r="U59" s="37">
        <f>SUMIFS(СВЦЭМ!$D$34:$D$777,СВЦЭМ!$A$34:$A$777,$A59,СВЦЭМ!$B$34:$B$777,U$47)+'СЕТ СН'!$G$11+СВЦЭМ!$D$10+'СЕТ СН'!$G$5-'СЕТ СН'!$G$21</f>
        <v>3952.5235676300003</v>
      </c>
      <c r="V59" s="37">
        <f>SUMIFS(СВЦЭМ!$D$34:$D$777,СВЦЭМ!$A$34:$A$777,$A59,СВЦЭМ!$B$34:$B$777,V$47)+'СЕТ СН'!$G$11+СВЦЭМ!$D$10+'СЕТ СН'!$G$5-'СЕТ СН'!$G$21</f>
        <v>3960.9472434099994</v>
      </c>
      <c r="W59" s="37">
        <f>SUMIFS(СВЦЭМ!$D$34:$D$777,СВЦЭМ!$A$34:$A$777,$A59,СВЦЭМ!$B$34:$B$777,W$47)+'СЕТ СН'!$G$11+СВЦЭМ!$D$10+'СЕТ СН'!$G$5-'СЕТ СН'!$G$21</f>
        <v>4015.4043763599998</v>
      </c>
      <c r="X59" s="37">
        <f>SUMIFS(СВЦЭМ!$D$34:$D$777,СВЦЭМ!$A$34:$A$777,$A59,СВЦЭМ!$B$34:$B$777,X$47)+'СЕТ СН'!$G$11+СВЦЭМ!$D$10+'СЕТ СН'!$G$5-'СЕТ СН'!$G$21</f>
        <v>4104.6787974000008</v>
      </c>
      <c r="Y59" s="37">
        <f>SUMIFS(СВЦЭМ!$D$34:$D$777,СВЦЭМ!$A$34:$A$777,$A59,СВЦЭМ!$B$34:$B$777,Y$47)+'СЕТ СН'!$G$11+СВЦЭМ!$D$10+'СЕТ СН'!$G$5-'СЕТ СН'!$G$21</f>
        <v>4188.7442841600005</v>
      </c>
    </row>
    <row r="60" spans="1:25" ht="15.75" x14ac:dyDescent="0.2">
      <c r="A60" s="36">
        <f t="shared" si="1"/>
        <v>43113</v>
      </c>
      <c r="B60" s="37">
        <f>SUMIFS(СВЦЭМ!$D$34:$D$777,СВЦЭМ!$A$34:$A$777,$A60,СВЦЭМ!$B$34:$B$777,B$47)+'СЕТ СН'!$G$11+СВЦЭМ!$D$10+'СЕТ СН'!$G$5-'СЕТ СН'!$G$21</f>
        <v>4216.6637295800001</v>
      </c>
      <c r="C60" s="37">
        <f>SUMIFS(СВЦЭМ!$D$34:$D$777,СВЦЭМ!$A$34:$A$777,$A60,СВЦЭМ!$B$34:$B$777,C$47)+'СЕТ СН'!$G$11+СВЦЭМ!$D$10+'СЕТ СН'!$G$5-'СЕТ СН'!$G$21</f>
        <v>4258.3071143300003</v>
      </c>
      <c r="D60" s="37">
        <f>SUMIFS(СВЦЭМ!$D$34:$D$777,СВЦЭМ!$A$34:$A$777,$A60,СВЦЭМ!$B$34:$B$777,D$47)+'СЕТ СН'!$G$11+СВЦЭМ!$D$10+'СЕТ СН'!$G$5-'СЕТ СН'!$G$21</f>
        <v>4299.6245133100001</v>
      </c>
      <c r="E60" s="37">
        <f>SUMIFS(СВЦЭМ!$D$34:$D$777,СВЦЭМ!$A$34:$A$777,$A60,СВЦЭМ!$B$34:$B$777,E$47)+'СЕТ СН'!$G$11+СВЦЭМ!$D$10+'СЕТ СН'!$G$5-'СЕТ СН'!$G$21</f>
        <v>4312.7626029000003</v>
      </c>
      <c r="F60" s="37">
        <f>SUMIFS(СВЦЭМ!$D$34:$D$777,СВЦЭМ!$A$34:$A$777,$A60,СВЦЭМ!$B$34:$B$777,F$47)+'СЕТ СН'!$G$11+СВЦЭМ!$D$10+'СЕТ СН'!$G$5-'СЕТ СН'!$G$21</f>
        <v>4311.1492763600008</v>
      </c>
      <c r="G60" s="37">
        <f>SUMIFS(СВЦЭМ!$D$34:$D$777,СВЦЭМ!$A$34:$A$777,$A60,СВЦЭМ!$B$34:$B$777,G$47)+'СЕТ СН'!$G$11+СВЦЭМ!$D$10+'СЕТ СН'!$G$5-'СЕТ СН'!$G$21</f>
        <v>4296.4191192700009</v>
      </c>
      <c r="H60" s="37">
        <f>SUMIFS(СВЦЭМ!$D$34:$D$777,СВЦЭМ!$A$34:$A$777,$A60,СВЦЭМ!$B$34:$B$777,H$47)+'СЕТ СН'!$G$11+СВЦЭМ!$D$10+'СЕТ СН'!$G$5-'СЕТ СН'!$G$21</f>
        <v>4282.0265962500007</v>
      </c>
      <c r="I60" s="37">
        <f>SUMIFS(СВЦЭМ!$D$34:$D$777,СВЦЭМ!$A$34:$A$777,$A60,СВЦЭМ!$B$34:$B$777,I$47)+'СЕТ СН'!$G$11+СВЦЭМ!$D$10+'СЕТ СН'!$G$5-'СЕТ СН'!$G$21</f>
        <v>4224.6836155000001</v>
      </c>
      <c r="J60" s="37">
        <f>SUMIFS(СВЦЭМ!$D$34:$D$777,СВЦЭМ!$A$34:$A$777,$A60,СВЦЭМ!$B$34:$B$777,J$47)+'СЕТ СН'!$G$11+СВЦЭМ!$D$10+'СЕТ СН'!$G$5-'СЕТ СН'!$G$21</f>
        <v>4183.1605062000008</v>
      </c>
      <c r="K60" s="37">
        <f>SUMIFS(СВЦЭМ!$D$34:$D$777,СВЦЭМ!$A$34:$A$777,$A60,СВЦЭМ!$B$34:$B$777,K$47)+'СЕТ СН'!$G$11+СВЦЭМ!$D$10+'СЕТ СН'!$G$5-'СЕТ СН'!$G$21</f>
        <v>4092.3029337599996</v>
      </c>
      <c r="L60" s="37">
        <f>SUMIFS(СВЦЭМ!$D$34:$D$777,СВЦЭМ!$A$34:$A$777,$A60,СВЦЭМ!$B$34:$B$777,L$47)+'СЕТ СН'!$G$11+СВЦЭМ!$D$10+'СЕТ СН'!$G$5-'СЕТ СН'!$G$21</f>
        <v>3998.7263644500003</v>
      </c>
      <c r="M60" s="37">
        <f>SUMIFS(СВЦЭМ!$D$34:$D$777,СВЦЭМ!$A$34:$A$777,$A60,СВЦЭМ!$B$34:$B$777,M$47)+'СЕТ СН'!$G$11+СВЦЭМ!$D$10+'СЕТ СН'!$G$5-'СЕТ СН'!$G$21</f>
        <v>3978.0505966200003</v>
      </c>
      <c r="N60" s="37">
        <f>SUMIFS(СВЦЭМ!$D$34:$D$777,СВЦЭМ!$A$34:$A$777,$A60,СВЦЭМ!$B$34:$B$777,N$47)+'СЕТ СН'!$G$11+СВЦЭМ!$D$10+'СЕТ СН'!$G$5-'СЕТ СН'!$G$21</f>
        <v>3969.8248037600001</v>
      </c>
      <c r="O60" s="37">
        <f>SUMIFS(СВЦЭМ!$D$34:$D$777,СВЦЭМ!$A$34:$A$777,$A60,СВЦЭМ!$B$34:$B$777,O$47)+'СЕТ СН'!$G$11+СВЦЭМ!$D$10+'СЕТ СН'!$G$5-'СЕТ СН'!$G$21</f>
        <v>3979.3571505699997</v>
      </c>
      <c r="P60" s="37">
        <f>SUMIFS(СВЦЭМ!$D$34:$D$777,СВЦЭМ!$A$34:$A$777,$A60,СВЦЭМ!$B$34:$B$777,P$47)+'СЕТ СН'!$G$11+СВЦЭМ!$D$10+'СЕТ СН'!$G$5-'СЕТ СН'!$G$21</f>
        <v>3989.6673093799996</v>
      </c>
      <c r="Q60" s="37">
        <f>SUMIFS(СВЦЭМ!$D$34:$D$777,СВЦЭМ!$A$34:$A$777,$A60,СВЦЭМ!$B$34:$B$777,Q$47)+'СЕТ СН'!$G$11+СВЦЭМ!$D$10+'СЕТ СН'!$G$5-'СЕТ СН'!$G$21</f>
        <v>3992.3834172800002</v>
      </c>
      <c r="R60" s="37">
        <f>SUMIFS(СВЦЭМ!$D$34:$D$777,СВЦЭМ!$A$34:$A$777,$A60,СВЦЭМ!$B$34:$B$777,R$47)+'СЕТ СН'!$G$11+СВЦЭМ!$D$10+'СЕТ СН'!$G$5-'СЕТ СН'!$G$21</f>
        <v>3993.2791652299998</v>
      </c>
      <c r="S60" s="37">
        <f>SUMIFS(СВЦЭМ!$D$34:$D$777,СВЦЭМ!$A$34:$A$777,$A60,СВЦЭМ!$B$34:$B$777,S$47)+'СЕТ СН'!$G$11+СВЦЭМ!$D$10+'СЕТ СН'!$G$5-'СЕТ СН'!$G$21</f>
        <v>3972.2557369299998</v>
      </c>
      <c r="T60" s="37">
        <f>SUMIFS(СВЦЭМ!$D$34:$D$777,СВЦЭМ!$A$34:$A$777,$A60,СВЦЭМ!$B$34:$B$777,T$47)+'СЕТ СН'!$G$11+СВЦЭМ!$D$10+'СЕТ СН'!$G$5-'СЕТ СН'!$G$21</f>
        <v>3933.2138358899997</v>
      </c>
      <c r="U60" s="37">
        <f>SUMIFS(СВЦЭМ!$D$34:$D$777,СВЦЭМ!$A$34:$A$777,$A60,СВЦЭМ!$B$34:$B$777,U$47)+'СЕТ СН'!$G$11+СВЦЭМ!$D$10+'СЕТ СН'!$G$5-'СЕТ СН'!$G$21</f>
        <v>3930.77518207</v>
      </c>
      <c r="V60" s="37">
        <f>SUMIFS(СВЦЭМ!$D$34:$D$777,СВЦЭМ!$A$34:$A$777,$A60,СВЦЭМ!$B$34:$B$777,V$47)+'СЕТ СН'!$G$11+СВЦЭМ!$D$10+'СЕТ СН'!$G$5-'СЕТ СН'!$G$21</f>
        <v>3945.0290050999997</v>
      </c>
      <c r="W60" s="37">
        <f>SUMIFS(СВЦЭМ!$D$34:$D$777,СВЦЭМ!$A$34:$A$777,$A60,СВЦЭМ!$B$34:$B$777,W$47)+'СЕТ СН'!$G$11+СВЦЭМ!$D$10+'СЕТ СН'!$G$5-'СЕТ СН'!$G$21</f>
        <v>3999.8730641899997</v>
      </c>
      <c r="X60" s="37">
        <f>SUMIFS(СВЦЭМ!$D$34:$D$777,СВЦЭМ!$A$34:$A$777,$A60,СВЦЭМ!$B$34:$B$777,X$47)+'СЕТ СН'!$G$11+СВЦЭМ!$D$10+'СЕТ СН'!$G$5-'СЕТ СН'!$G$21</f>
        <v>4089.6998246799999</v>
      </c>
      <c r="Y60" s="37">
        <f>SUMIFS(СВЦЭМ!$D$34:$D$777,СВЦЭМ!$A$34:$A$777,$A60,СВЦЭМ!$B$34:$B$777,Y$47)+'СЕТ СН'!$G$11+СВЦЭМ!$D$10+'СЕТ СН'!$G$5-'СЕТ СН'!$G$21</f>
        <v>4172.6544061600007</v>
      </c>
    </row>
    <row r="61" spans="1:25" ht="15.75" x14ac:dyDescent="0.2">
      <c r="A61" s="36">
        <f t="shared" si="1"/>
        <v>43114</v>
      </c>
      <c r="B61" s="37">
        <f>SUMIFS(СВЦЭМ!$D$34:$D$777,СВЦЭМ!$A$34:$A$777,$A61,СВЦЭМ!$B$34:$B$777,B$47)+'СЕТ СН'!$G$11+СВЦЭМ!$D$10+'СЕТ СН'!$G$5-'СЕТ СН'!$G$21</f>
        <v>4234.6347370700005</v>
      </c>
      <c r="C61" s="37">
        <f>SUMIFS(СВЦЭМ!$D$34:$D$777,СВЦЭМ!$A$34:$A$777,$A61,СВЦЭМ!$B$34:$B$777,C$47)+'СЕТ СН'!$G$11+СВЦЭМ!$D$10+'СЕТ СН'!$G$5-'СЕТ СН'!$G$21</f>
        <v>4274.0564180500005</v>
      </c>
      <c r="D61" s="37">
        <f>SUMIFS(СВЦЭМ!$D$34:$D$777,СВЦЭМ!$A$34:$A$777,$A61,СВЦЭМ!$B$34:$B$777,D$47)+'СЕТ СН'!$G$11+СВЦЭМ!$D$10+'СЕТ СН'!$G$5-'СЕТ СН'!$G$21</f>
        <v>4312.8187371900003</v>
      </c>
      <c r="E61" s="37">
        <f>SUMIFS(СВЦЭМ!$D$34:$D$777,СВЦЭМ!$A$34:$A$777,$A61,СВЦЭМ!$B$34:$B$777,E$47)+'СЕТ СН'!$G$11+СВЦЭМ!$D$10+'СЕТ СН'!$G$5-'СЕТ СН'!$G$21</f>
        <v>4325.6680727100002</v>
      </c>
      <c r="F61" s="37">
        <f>SUMIFS(СВЦЭМ!$D$34:$D$777,СВЦЭМ!$A$34:$A$777,$A61,СВЦЭМ!$B$34:$B$777,F$47)+'СЕТ СН'!$G$11+СВЦЭМ!$D$10+'СЕТ СН'!$G$5-'СЕТ СН'!$G$21</f>
        <v>4325.4424681299997</v>
      </c>
      <c r="G61" s="37">
        <f>SUMIFS(СВЦЭМ!$D$34:$D$777,СВЦЭМ!$A$34:$A$777,$A61,СВЦЭМ!$B$34:$B$777,G$47)+'СЕТ СН'!$G$11+СВЦЭМ!$D$10+'СЕТ СН'!$G$5-'СЕТ СН'!$G$21</f>
        <v>4315.7348655900005</v>
      </c>
      <c r="H61" s="37">
        <f>SUMIFS(СВЦЭМ!$D$34:$D$777,СВЦЭМ!$A$34:$A$777,$A61,СВЦЭМ!$B$34:$B$777,H$47)+'СЕТ СН'!$G$11+СВЦЭМ!$D$10+'СЕТ СН'!$G$5-'СЕТ СН'!$G$21</f>
        <v>4308.4993110300002</v>
      </c>
      <c r="I61" s="37">
        <f>SUMIFS(СВЦЭМ!$D$34:$D$777,СВЦЭМ!$A$34:$A$777,$A61,СВЦЭМ!$B$34:$B$777,I$47)+'СЕТ СН'!$G$11+СВЦЭМ!$D$10+'СЕТ СН'!$G$5-'СЕТ СН'!$G$21</f>
        <v>4265.0428018200009</v>
      </c>
      <c r="J61" s="37">
        <f>SUMIFS(СВЦЭМ!$D$34:$D$777,СВЦЭМ!$A$34:$A$777,$A61,СВЦЭМ!$B$34:$B$777,J$47)+'СЕТ СН'!$G$11+СВЦЭМ!$D$10+'СЕТ СН'!$G$5-'СЕТ СН'!$G$21</f>
        <v>4196.2741969000008</v>
      </c>
      <c r="K61" s="37">
        <f>SUMIFS(СВЦЭМ!$D$34:$D$777,СВЦЭМ!$A$34:$A$777,$A61,СВЦЭМ!$B$34:$B$777,K$47)+'СЕТ СН'!$G$11+СВЦЭМ!$D$10+'СЕТ СН'!$G$5-'СЕТ СН'!$G$21</f>
        <v>4091.3241561500004</v>
      </c>
      <c r="L61" s="37">
        <f>SUMIFS(СВЦЭМ!$D$34:$D$777,СВЦЭМ!$A$34:$A$777,$A61,СВЦЭМ!$B$34:$B$777,L$47)+'СЕТ СН'!$G$11+СВЦЭМ!$D$10+'СЕТ СН'!$G$5-'СЕТ СН'!$G$21</f>
        <v>3981.7835368999999</v>
      </c>
      <c r="M61" s="37">
        <f>SUMIFS(СВЦЭМ!$D$34:$D$777,СВЦЭМ!$A$34:$A$777,$A61,СВЦЭМ!$B$34:$B$777,M$47)+'СЕТ СН'!$G$11+СВЦЭМ!$D$10+'СЕТ СН'!$G$5-'СЕТ СН'!$G$21</f>
        <v>3969.6091942199996</v>
      </c>
      <c r="N61" s="37">
        <f>SUMIFS(СВЦЭМ!$D$34:$D$777,СВЦЭМ!$A$34:$A$777,$A61,СВЦЭМ!$B$34:$B$777,N$47)+'СЕТ СН'!$G$11+СВЦЭМ!$D$10+'СЕТ СН'!$G$5-'СЕТ СН'!$G$21</f>
        <v>3979.6683396599997</v>
      </c>
      <c r="O61" s="37">
        <f>SUMIFS(СВЦЭМ!$D$34:$D$777,СВЦЭМ!$A$34:$A$777,$A61,СВЦЭМ!$B$34:$B$777,O$47)+'СЕТ СН'!$G$11+СВЦЭМ!$D$10+'СЕТ СН'!$G$5-'СЕТ СН'!$G$21</f>
        <v>3985.4060034700001</v>
      </c>
      <c r="P61" s="37">
        <f>SUMIFS(СВЦЭМ!$D$34:$D$777,СВЦЭМ!$A$34:$A$777,$A61,СВЦЭМ!$B$34:$B$777,P$47)+'СЕТ СН'!$G$11+СВЦЭМ!$D$10+'СЕТ СН'!$G$5-'СЕТ СН'!$G$21</f>
        <v>3992.6792876799996</v>
      </c>
      <c r="Q61" s="37">
        <f>SUMIFS(СВЦЭМ!$D$34:$D$777,СВЦЭМ!$A$34:$A$777,$A61,СВЦЭМ!$B$34:$B$777,Q$47)+'СЕТ СН'!$G$11+СВЦЭМ!$D$10+'СЕТ СН'!$G$5-'СЕТ СН'!$G$21</f>
        <v>3996.1484751200001</v>
      </c>
      <c r="R61" s="37">
        <f>SUMIFS(СВЦЭМ!$D$34:$D$777,СВЦЭМ!$A$34:$A$777,$A61,СВЦЭМ!$B$34:$B$777,R$47)+'СЕТ СН'!$G$11+СВЦЭМ!$D$10+'СЕТ СН'!$G$5-'СЕТ СН'!$G$21</f>
        <v>3999.0857290600002</v>
      </c>
      <c r="S61" s="37">
        <f>SUMIFS(СВЦЭМ!$D$34:$D$777,СВЦЭМ!$A$34:$A$777,$A61,СВЦЭМ!$B$34:$B$777,S$47)+'СЕТ СН'!$G$11+СВЦЭМ!$D$10+'СЕТ СН'!$G$5-'СЕТ СН'!$G$21</f>
        <v>3968.3634509099998</v>
      </c>
      <c r="T61" s="37">
        <f>SUMIFS(СВЦЭМ!$D$34:$D$777,СВЦЭМ!$A$34:$A$777,$A61,СВЦЭМ!$B$34:$B$777,T$47)+'СЕТ СН'!$G$11+СВЦЭМ!$D$10+'СЕТ СН'!$G$5-'СЕТ СН'!$G$21</f>
        <v>3929.7561886299995</v>
      </c>
      <c r="U61" s="37">
        <f>SUMIFS(СВЦЭМ!$D$34:$D$777,СВЦЭМ!$A$34:$A$777,$A61,СВЦЭМ!$B$34:$B$777,U$47)+'СЕТ СН'!$G$11+СВЦЭМ!$D$10+'СЕТ СН'!$G$5-'СЕТ СН'!$G$21</f>
        <v>3929.6721980500001</v>
      </c>
      <c r="V61" s="37">
        <f>SUMIFS(СВЦЭМ!$D$34:$D$777,СВЦЭМ!$A$34:$A$777,$A61,СВЦЭМ!$B$34:$B$777,V$47)+'СЕТ СН'!$G$11+СВЦЭМ!$D$10+'СЕТ СН'!$G$5-'СЕТ СН'!$G$21</f>
        <v>3944.8833143699999</v>
      </c>
      <c r="W61" s="37">
        <f>SUMIFS(СВЦЭМ!$D$34:$D$777,СВЦЭМ!$A$34:$A$777,$A61,СВЦЭМ!$B$34:$B$777,W$47)+'СЕТ СН'!$G$11+СВЦЭМ!$D$10+'СЕТ СН'!$G$5-'СЕТ СН'!$G$21</f>
        <v>4003.3439845300004</v>
      </c>
      <c r="X61" s="37">
        <f>SUMIFS(СВЦЭМ!$D$34:$D$777,СВЦЭМ!$A$34:$A$777,$A61,СВЦЭМ!$B$34:$B$777,X$47)+'СЕТ СН'!$G$11+СВЦЭМ!$D$10+'СЕТ СН'!$G$5-'СЕТ СН'!$G$21</f>
        <v>4078.5743097099999</v>
      </c>
      <c r="Y61" s="37">
        <f>SUMIFS(СВЦЭМ!$D$34:$D$777,СВЦЭМ!$A$34:$A$777,$A61,СВЦЭМ!$B$34:$B$777,Y$47)+'СЕТ СН'!$G$11+СВЦЭМ!$D$10+'СЕТ СН'!$G$5-'СЕТ СН'!$G$21</f>
        <v>4165.6511646999998</v>
      </c>
    </row>
    <row r="62" spans="1:25" ht="15.75" x14ac:dyDescent="0.2">
      <c r="A62" s="36">
        <f t="shared" si="1"/>
        <v>43115</v>
      </c>
      <c r="B62" s="37">
        <f>SUMIFS(СВЦЭМ!$D$34:$D$777,СВЦЭМ!$A$34:$A$777,$A62,СВЦЭМ!$B$34:$B$777,B$47)+'СЕТ СН'!$G$11+СВЦЭМ!$D$10+'СЕТ СН'!$G$5-'СЕТ СН'!$G$21</f>
        <v>4188.8823944799997</v>
      </c>
      <c r="C62" s="37">
        <f>SUMIFS(СВЦЭМ!$D$34:$D$777,СВЦЭМ!$A$34:$A$777,$A62,СВЦЭМ!$B$34:$B$777,C$47)+'СЕТ СН'!$G$11+СВЦЭМ!$D$10+'СЕТ СН'!$G$5-'СЕТ СН'!$G$21</f>
        <v>4230.7044649000009</v>
      </c>
      <c r="D62" s="37">
        <f>SUMIFS(СВЦЭМ!$D$34:$D$777,СВЦЭМ!$A$34:$A$777,$A62,СВЦЭМ!$B$34:$B$777,D$47)+'СЕТ СН'!$G$11+СВЦЭМ!$D$10+'СЕТ СН'!$G$5-'СЕТ СН'!$G$21</f>
        <v>4274.5042168400005</v>
      </c>
      <c r="E62" s="37">
        <f>SUMIFS(СВЦЭМ!$D$34:$D$777,СВЦЭМ!$A$34:$A$777,$A62,СВЦЭМ!$B$34:$B$777,E$47)+'СЕТ СН'!$G$11+СВЦЭМ!$D$10+'СЕТ СН'!$G$5-'СЕТ СН'!$G$21</f>
        <v>4294.6274702300007</v>
      </c>
      <c r="F62" s="37">
        <f>SUMIFS(СВЦЭМ!$D$34:$D$777,СВЦЭМ!$A$34:$A$777,$A62,СВЦЭМ!$B$34:$B$777,F$47)+'СЕТ СН'!$G$11+СВЦЭМ!$D$10+'СЕТ СН'!$G$5-'СЕТ СН'!$G$21</f>
        <v>4288.8440123299997</v>
      </c>
      <c r="G62" s="37">
        <f>SUMIFS(СВЦЭМ!$D$34:$D$777,СВЦЭМ!$A$34:$A$777,$A62,СВЦЭМ!$B$34:$B$777,G$47)+'СЕТ СН'!$G$11+СВЦЭМ!$D$10+'СЕТ СН'!$G$5-'СЕТ СН'!$G$21</f>
        <v>4269.1358958700002</v>
      </c>
      <c r="H62" s="37">
        <f>SUMIFS(СВЦЭМ!$D$34:$D$777,СВЦЭМ!$A$34:$A$777,$A62,СВЦЭМ!$B$34:$B$777,H$47)+'СЕТ СН'!$G$11+СВЦЭМ!$D$10+'СЕТ СН'!$G$5-'СЕТ СН'!$G$21</f>
        <v>4232.3955959100003</v>
      </c>
      <c r="I62" s="37">
        <f>SUMIFS(СВЦЭМ!$D$34:$D$777,СВЦЭМ!$A$34:$A$777,$A62,СВЦЭМ!$B$34:$B$777,I$47)+'СЕТ СН'!$G$11+СВЦЭМ!$D$10+'СЕТ СН'!$G$5-'СЕТ СН'!$G$21</f>
        <v>4174.7344200800007</v>
      </c>
      <c r="J62" s="37">
        <f>SUMIFS(СВЦЭМ!$D$34:$D$777,СВЦЭМ!$A$34:$A$777,$A62,СВЦЭМ!$B$34:$B$777,J$47)+'СЕТ СН'!$G$11+СВЦЭМ!$D$10+'СЕТ СН'!$G$5-'СЕТ СН'!$G$21</f>
        <v>4143.3090244500008</v>
      </c>
      <c r="K62" s="37">
        <f>SUMIFS(СВЦЭМ!$D$34:$D$777,СВЦЭМ!$A$34:$A$777,$A62,СВЦЭМ!$B$34:$B$777,K$47)+'СЕТ СН'!$G$11+СВЦЭМ!$D$10+'СЕТ СН'!$G$5-'СЕТ СН'!$G$21</f>
        <v>4066.7923680099998</v>
      </c>
      <c r="L62" s="37">
        <f>SUMIFS(СВЦЭМ!$D$34:$D$777,СВЦЭМ!$A$34:$A$777,$A62,СВЦЭМ!$B$34:$B$777,L$47)+'СЕТ СН'!$G$11+СВЦЭМ!$D$10+'СЕТ СН'!$G$5-'СЕТ СН'!$G$21</f>
        <v>3973.9918112999999</v>
      </c>
      <c r="M62" s="37">
        <f>SUMIFS(СВЦЭМ!$D$34:$D$777,СВЦЭМ!$A$34:$A$777,$A62,СВЦЭМ!$B$34:$B$777,M$47)+'СЕТ СН'!$G$11+СВЦЭМ!$D$10+'СЕТ СН'!$G$5-'СЕТ СН'!$G$21</f>
        <v>3958.6417843599997</v>
      </c>
      <c r="N62" s="37">
        <f>SUMIFS(СВЦЭМ!$D$34:$D$777,СВЦЭМ!$A$34:$A$777,$A62,СВЦЭМ!$B$34:$B$777,N$47)+'СЕТ СН'!$G$11+СВЦЭМ!$D$10+'СЕТ СН'!$G$5-'СЕТ СН'!$G$21</f>
        <v>3971.0426620799994</v>
      </c>
      <c r="O62" s="37">
        <f>SUMIFS(СВЦЭМ!$D$34:$D$777,СВЦЭМ!$A$34:$A$777,$A62,СВЦЭМ!$B$34:$B$777,O$47)+'СЕТ СН'!$G$11+СВЦЭМ!$D$10+'СЕТ СН'!$G$5-'СЕТ СН'!$G$21</f>
        <v>3972.1628035299996</v>
      </c>
      <c r="P62" s="37">
        <f>SUMIFS(СВЦЭМ!$D$34:$D$777,СВЦЭМ!$A$34:$A$777,$A62,СВЦЭМ!$B$34:$B$777,P$47)+'СЕТ СН'!$G$11+СВЦЭМ!$D$10+'СЕТ СН'!$G$5-'СЕТ СН'!$G$21</f>
        <v>3972.12415586</v>
      </c>
      <c r="Q62" s="37">
        <f>SUMIFS(СВЦЭМ!$D$34:$D$777,СВЦЭМ!$A$34:$A$777,$A62,СВЦЭМ!$B$34:$B$777,Q$47)+'СЕТ СН'!$G$11+СВЦЭМ!$D$10+'СЕТ СН'!$G$5-'СЕТ СН'!$G$21</f>
        <v>3978.4328145300001</v>
      </c>
      <c r="R62" s="37">
        <f>SUMIFS(СВЦЭМ!$D$34:$D$777,СВЦЭМ!$A$34:$A$777,$A62,СВЦЭМ!$B$34:$B$777,R$47)+'СЕТ СН'!$G$11+СВЦЭМ!$D$10+'СЕТ СН'!$G$5-'СЕТ СН'!$G$21</f>
        <v>3975.6663163199996</v>
      </c>
      <c r="S62" s="37">
        <f>SUMIFS(СВЦЭМ!$D$34:$D$777,СВЦЭМ!$A$34:$A$777,$A62,СВЦЭМ!$B$34:$B$777,S$47)+'СЕТ СН'!$G$11+СВЦЭМ!$D$10+'СЕТ СН'!$G$5-'СЕТ СН'!$G$21</f>
        <v>3949.8956741400002</v>
      </c>
      <c r="T62" s="37">
        <f>SUMIFS(СВЦЭМ!$D$34:$D$777,СВЦЭМ!$A$34:$A$777,$A62,СВЦЭМ!$B$34:$B$777,T$47)+'СЕТ СН'!$G$11+СВЦЭМ!$D$10+'СЕТ СН'!$G$5-'СЕТ СН'!$G$21</f>
        <v>3917.8988978599996</v>
      </c>
      <c r="U62" s="37">
        <f>SUMIFS(СВЦЭМ!$D$34:$D$777,СВЦЭМ!$A$34:$A$777,$A62,СВЦЭМ!$B$34:$B$777,U$47)+'СЕТ СН'!$G$11+СВЦЭМ!$D$10+'СЕТ СН'!$G$5-'СЕТ СН'!$G$21</f>
        <v>3916.2235151499995</v>
      </c>
      <c r="V62" s="37">
        <f>SUMIFS(СВЦЭМ!$D$34:$D$777,СВЦЭМ!$A$34:$A$777,$A62,СВЦЭМ!$B$34:$B$777,V$47)+'СЕТ СН'!$G$11+СВЦЭМ!$D$10+'СЕТ СН'!$G$5-'СЕТ СН'!$G$21</f>
        <v>3931.7411508299997</v>
      </c>
      <c r="W62" s="37">
        <f>SUMIFS(СВЦЭМ!$D$34:$D$777,СВЦЭМ!$A$34:$A$777,$A62,СВЦЭМ!$B$34:$B$777,W$47)+'СЕТ СН'!$G$11+СВЦЭМ!$D$10+'СЕТ СН'!$G$5-'СЕТ СН'!$G$21</f>
        <v>3987.5143876500001</v>
      </c>
      <c r="X62" s="37">
        <f>SUMIFS(СВЦЭМ!$D$34:$D$777,СВЦЭМ!$A$34:$A$777,$A62,СВЦЭМ!$B$34:$B$777,X$47)+'СЕТ СН'!$G$11+СВЦЭМ!$D$10+'СЕТ СН'!$G$5-'СЕТ СН'!$G$21</f>
        <v>4069.7122608499999</v>
      </c>
      <c r="Y62" s="37">
        <f>SUMIFS(СВЦЭМ!$D$34:$D$777,СВЦЭМ!$A$34:$A$777,$A62,СВЦЭМ!$B$34:$B$777,Y$47)+'СЕТ СН'!$G$11+СВЦЭМ!$D$10+'СЕТ СН'!$G$5-'СЕТ СН'!$G$21</f>
        <v>4159.1159044400001</v>
      </c>
    </row>
    <row r="63" spans="1:25" ht="15.75" x14ac:dyDescent="0.2">
      <c r="A63" s="36">
        <f t="shared" si="1"/>
        <v>43116</v>
      </c>
      <c r="B63" s="37">
        <f>SUMIFS(СВЦЭМ!$D$34:$D$777,СВЦЭМ!$A$34:$A$777,$A63,СВЦЭМ!$B$34:$B$777,B$47)+'СЕТ СН'!$G$11+СВЦЭМ!$D$10+'СЕТ СН'!$G$5-'СЕТ СН'!$G$21</f>
        <v>4167.36020543</v>
      </c>
      <c r="C63" s="37">
        <f>SUMIFS(СВЦЭМ!$D$34:$D$777,СВЦЭМ!$A$34:$A$777,$A63,СВЦЭМ!$B$34:$B$777,C$47)+'СЕТ СН'!$G$11+СВЦЭМ!$D$10+'СЕТ СН'!$G$5-'СЕТ СН'!$G$21</f>
        <v>4200.5180326100008</v>
      </c>
      <c r="D63" s="37">
        <f>SUMIFS(СВЦЭМ!$D$34:$D$777,СВЦЭМ!$A$34:$A$777,$A63,СВЦЭМ!$B$34:$B$777,D$47)+'СЕТ СН'!$G$11+СВЦЭМ!$D$10+'СЕТ СН'!$G$5-'СЕТ СН'!$G$21</f>
        <v>4238.07188916</v>
      </c>
      <c r="E63" s="37">
        <f>SUMIFS(СВЦЭМ!$D$34:$D$777,СВЦЭМ!$A$34:$A$777,$A63,СВЦЭМ!$B$34:$B$777,E$47)+'СЕТ СН'!$G$11+СВЦЭМ!$D$10+'СЕТ СН'!$G$5-'СЕТ СН'!$G$21</f>
        <v>4231.5053853400004</v>
      </c>
      <c r="F63" s="37">
        <f>SUMIFS(СВЦЭМ!$D$34:$D$777,СВЦЭМ!$A$34:$A$777,$A63,СВЦЭМ!$B$34:$B$777,F$47)+'СЕТ СН'!$G$11+СВЦЭМ!$D$10+'СЕТ СН'!$G$5-'СЕТ СН'!$G$21</f>
        <v>4215.4539179000003</v>
      </c>
      <c r="G63" s="37">
        <f>SUMIFS(СВЦЭМ!$D$34:$D$777,СВЦЭМ!$A$34:$A$777,$A63,СВЦЭМ!$B$34:$B$777,G$47)+'СЕТ СН'!$G$11+СВЦЭМ!$D$10+'СЕТ СН'!$G$5-'СЕТ СН'!$G$21</f>
        <v>4205.54728729</v>
      </c>
      <c r="H63" s="37">
        <f>SUMIFS(СВЦЭМ!$D$34:$D$777,СВЦЭМ!$A$34:$A$777,$A63,СВЦЭМ!$B$34:$B$777,H$47)+'СЕТ СН'!$G$11+СВЦЭМ!$D$10+'СЕТ СН'!$G$5-'СЕТ СН'!$G$21</f>
        <v>4190.4018105500008</v>
      </c>
      <c r="I63" s="37">
        <f>SUMIFS(СВЦЭМ!$D$34:$D$777,СВЦЭМ!$A$34:$A$777,$A63,СВЦЭМ!$B$34:$B$777,I$47)+'СЕТ СН'!$G$11+СВЦЭМ!$D$10+'СЕТ СН'!$G$5-'СЕТ СН'!$G$21</f>
        <v>4124.5290316600003</v>
      </c>
      <c r="J63" s="37">
        <f>SUMIFS(СВЦЭМ!$D$34:$D$777,СВЦЭМ!$A$34:$A$777,$A63,СВЦЭМ!$B$34:$B$777,J$47)+'СЕТ СН'!$G$11+СВЦЭМ!$D$10+'СЕТ СН'!$G$5-'СЕТ СН'!$G$21</f>
        <v>4087.3365828999999</v>
      </c>
      <c r="K63" s="37">
        <f>SUMIFS(СВЦЭМ!$D$34:$D$777,СВЦЭМ!$A$34:$A$777,$A63,СВЦЭМ!$B$34:$B$777,K$47)+'СЕТ СН'!$G$11+СВЦЭМ!$D$10+'СЕТ СН'!$G$5-'СЕТ СН'!$G$21</f>
        <v>4000.2363478499997</v>
      </c>
      <c r="L63" s="37">
        <f>SUMIFS(СВЦЭМ!$D$34:$D$777,СВЦЭМ!$A$34:$A$777,$A63,СВЦЭМ!$B$34:$B$777,L$47)+'СЕТ СН'!$G$11+СВЦЭМ!$D$10+'СЕТ СН'!$G$5-'СЕТ СН'!$G$21</f>
        <v>3962.3294071300002</v>
      </c>
      <c r="M63" s="37">
        <f>SUMIFS(СВЦЭМ!$D$34:$D$777,СВЦЭМ!$A$34:$A$777,$A63,СВЦЭМ!$B$34:$B$777,M$47)+'СЕТ СН'!$G$11+СВЦЭМ!$D$10+'СЕТ СН'!$G$5-'СЕТ СН'!$G$21</f>
        <v>3968.5366445499999</v>
      </c>
      <c r="N63" s="37">
        <f>SUMIFS(СВЦЭМ!$D$34:$D$777,СВЦЭМ!$A$34:$A$777,$A63,СВЦЭМ!$B$34:$B$777,N$47)+'СЕТ СН'!$G$11+СВЦЭМ!$D$10+'СЕТ СН'!$G$5-'СЕТ СН'!$G$21</f>
        <v>3983.5145896500003</v>
      </c>
      <c r="O63" s="37">
        <f>SUMIFS(СВЦЭМ!$D$34:$D$777,СВЦЭМ!$A$34:$A$777,$A63,СВЦЭМ!$B$34:$B$777,O$47)+'СЕТ СН'!$G$11+СВЦЭМ!$D$10+'СЕТ СН'!$G$5-'СЕТ СН'!$G$21</f>
        <v>3990.8100757799998</v>
      </c>
      <c r="P63" s="37">
        <f>SUMIFS(СВЦЭМ!$D$34:$D$777,СВЦЭМ!$A$34:$A$777,$A63,СВЦЭМ!$B$34:$B$777,P$47)+'СЕТ СН'!$G$11+СВЦЭМ!$D$10+'СЕТ СН'!$G$5-'СЕТ СН'!$G$21</f>
        <v>4000.9836236399992</v>
      </c>
      <c r="Q63" s="37">
        <f>SUMIFS(СВЦЭМ!$D$34:$D$777,СВЦЭМ!$A$34:$A$777,$A63,СВЦЭМ!$B$34:$B$777,Q$47)+'СЕТ СН'!$G$11+СВЦЭМ!$D$10+'СЕТ СН'!$G$5-'СЕТ СН'!$G$21</f>
        <v>4003.6099345899997</v>
      </c>
      <c r="R63" s="37">
        <f>SUMIFS(СВЦЭМ!$D$34:$D$777,СВЦЭМ!$A$34:$A$777,$A63,СВЦЭМ!$B$34:$B$777,R$47)+'СЕТ СН'!$G$11+СВЦЭМ!$D$10+'СЕТ СН'!$G$5-'СЕТ СН'!$G$21</f>
        <v>4003.7157900099996</v>
      </c>
      <c r="S63" s="37">
        <f>SUMIFS(СВЦЭМ!$D$34:$D$777,СВЦЭМ!$A$34:$A$777,$A63,СВЦЭМ!$B$34:$B$777,S$47)+'СЕТ СН'!$G$11+СВЦЭМ!$D$10+'СЕТ СН'!$G$5-'СЕТ СН'!$G$21</f>
        <v>3985.7070991099995</v>
      </c>
      <c r="T63" s="37">
        <f>SUMIFS(СВЦЭМ!$D$34:$D$777,СВЦЭМ!$A$34:$A$777,$A63,СВЦЭМ!$B$34:$B$777,T$47)+'СЕТ СН'!$G$11+СВЦЭМ!$D$10+'СЕТ СН'!$G$5-'СЕТ СН'!$G$21</f>
        <v>3943.3122629699997</v>
      </c>
      <c r="U63" s="37">
        <f>SUMIFS(СВЦЭМ!$D$34:$D$777,СВЦЭМ!$A$34:$A$777,$A63,СВЦЭМ!$B$34:$B$777,U$47)+'СЕТ СН'!$G$11+СВЦЭМ!$D$10+'СЕТ СН'!$G$5-'СЕТ СН'!$G$21</f>
        <v>3942.6218369699995</v>
      </c>
      <c r="V63" s="37">
        <f>SUMIFS(СВЦЭМ!$D$34:$D$777,СВЦЭМ!$A$34:$A$777,$A63,СВЦЭМ!$B$34:$B$777,V$47)+'СЕТ СН'!$G$11+СВЦЭМ!$D$10+'СЕТ СН'!$G$5-'СЕТ СН'!$G$21</f>
        <v>3961.17706254</v>
      </c>
      <c r="W63" s="37">
        <f>SUMIFS(СВЦЭМ!$D$34:$D$777,СВЦЭМ!$A$34:$A$777,$A63,СВЦЭМ!$B$34:$B$777,W$47)+'СЕТ СН'!$G$11+СВЦЭМ!$D$10+'СЕТ СН'!$G$5-'СЕТ СН'!$G$21</f>
        <v>3978.1699293199995</v>
      </c>
      <c r="X63" s="37">
        <f>SUMIFS(СВЦЭМ!$D$34:$D$777,СВЦЭМ!$A$34:$A$777,$A63,СВЦЭМ!$B$34:$B$777,X$47)+'СЕТ СН'!$G$11+СВЦЭМ!$D$10+'СЕТ СН'!$G$5-'СЕТ СН'!$G$21</f>
        <v>4039.7407212900002</v>
      </c>
      <c r="Y63" s="37">
        <f>SUMIFS(СВЦЭМ!$D$34:$D$777,СВЦЭМ!$A$34:$A$777,$A63,СВЦЭМ!$B$34:$B$777,Y$47)+'СЕТ СН'!$G$11+СВЦЭМ!$D$10+'СЕТ СН'!$G$5-'СЕТ СН'!$G$21</f>
        <v>4113.0904101400001</v>
      </c>
    </row>
    <row r="64" spans="1:25" ht="15.75" x14ac:dyDescent="0.2">
      <c r="A64" s="36">
        <f t="shared" si="1"/>
        <v>43117</v>
      </c>
      <c r="B64" s="37">
        <f>SUMIFS(СВЦЭМ!$D$34:$D$777,СВЦЭМ!$A$34:$A$777,$A64,СВЦЭМ!$B$34:$B$777,B$47)+'СЕТ СН'!$G$11+СВЦЭМ!$D$10+'СЕТ СН'!$G$5-'СЕТ СН'!$G$21</f>
        <v>4181.7074431500005</v>
      </c>
      <c r="C64" s="37">
        <f>SUMIFS(СВЦЭМ!$D$34:$D$777,СВЦЭМ!$A$34:$A$777,$A64,СВЦЭМ!$B$34:$B$777,C$47)+'СЕТ СН'!$G$11+СВЦЭМ!$D$10+'СЕТ СН'!$G$5-'СЕТ СН'!$G$21</f>
        <v>4226.5952272200002</v>
      </c>
      <c r="D64" s="37">
        <f>SUMIFS(СВЦЭМ!$D$34:$D$777,СВЦЭМ!$A$34:$A$777,$A64,СВЦЭМ!$B$34:$B$777,D$47)+'СЕТ СН'!$G$11+СВЦЭМ!$D$10+'СЕТ СН'!$G$5-'СЕТ СН'!$G$21</f>
        <v>4271.89259846</v>
      </c>
      <c r="E64" s="37">
        <f>SUMIFS(СВЦЭМ!$D$34:$D$777,СВЦЭМ!$A$34:$A$777,$A64,СВЦЭМ!$B$34:$B$777,E$47)+'СЕТ СН'!$G$11+СВЦЭМ!$D$10+'СЕТ СН'!$G$5-'СЕТ СН'!$G$21</f>
        <v>4285.2601860200002</v>
      </c>
      <c r="F64" s="37">
        <f>SUMIFS(СВЦЭМ!$D$34:$D$777,СВЦЭМ!$A$34:$A$777,$A64,СВЦЭМ!$B$34:$B$777,F$47)+'СЕТ СН'!$G$11+СВЦЭМ!$D$10+'СЕТ СН'!$G$5-'СЕТ СН'!$G$21</f>
        <v>4288.8662162700002</v>
      </c>
      <c r="G64" s="37">
        <f>SUMIFS(СВЦЭМ!$D$34:$D$777,СВЦЭМ!$A$34:$A$777,$A64,СВЦЭМ!$B$34:$B$777,G$47)+'СЕТ СН'!$G$11+СВЦЭМ!$D$10+'СЕТ СН'!$G$5-'СЕТ СН'!$G$21</f>
        <v>4262.9154143000005</v>
      </c>
      <c r="H64" s="37">
        <f>SUMIFS(СВЦЭМ!$D$34:$D$777,СВЦЭМ!$A$34:$A$777,$A64,СВЦЭМ!$B$34:$B$777,H$47)+'СЕТ СН'!$G$11+СВЦЭМ!$D$10+'СЕТ СН'!$G$5-'СЕТ СН'!$G$21</f>
        <v>4200.8400872100001</v>
      </c>
      <c r="I64" s="37">
        <f>SUMIFS(СВЦЭМ!$D$34:$D$777,СВЦЭМ!$A$34:$A$777,$A64,СВЦЭМ!$B$34:$B$777,I$47)+'СЕТ СН'!$G$11+СВЦЭМ!$D$10+'СЕТ СН'!$G$5-'СЕТ СН'!$G$21</f>
        <v>4127.6411183800001</v>
      </c>
      <c r="J64" s="37">
        <f>SUMIFS(СВЦЭМ!$D$34:$D$777,СВЦЭМ!$A$34:$A$777,$A64,СВЦЭМ!$B$34:$B$777,J$47)+'СЕТ СН'!$G$11+СВЦЭМ!$D$10+'СЕТ СН'!$G$5-'СЕТ СН'!$G$21</f>
        <v>4071.4636130000004</v>
      </c>
      <c r="K64" s="37">
        <f>SUMIFS(СВЦЭМ!$D$34:$D$777,СВЦЭМ!$A$34:$A$777,$A64,СВЦЭМ!$B$34:$B$777,K$47)+'СЕТ СН'!$G$11+СВЦЭМ!$D$10+'СЕТ СН'!$G$5-'СЕТ СН'!$G$21</f>
        <v>3999.5425661599998</v>
      </c>
      <c r="L64" s="37">
        <f>SUMIFS(СВЦЭМ!$D$34:$D$777,СВЦЭМ!$A$34:$A$777,$A64,СВЦЭМ!$B$34:$B$777,L$47)+'СЕТ СН'!$G$11+СВЦЭМ!$D$10+'СЕТ СН'!$G$5-'СЕТ СН'!$G$21</f>
        <v>3968.7535459099995</v>
      </c>
      <c r="M64" s="37">
        <f>SUMIFS(СВЦЭМ!$D$34:$D$777,СВЦЭМ!$A$34:$A$777,$A64,СВЦЭМ!$B$34:$B$777,M$47)+'СЕТ СН'!$G$11+СВЦЭМ!$D$10+'СЕТ СН'!$G$5-'СЕТ СН'!$G$21</f>
        <v>3973.1896698999994</v>
      </c>
      <c r="N64" s="37">
        <f>SUMIFS(СВЦЭМ!$D$34:$D$777,СВЦЭМ!$A$34:$A$777,$A64,СВЦЭМ!$B$34:$B$777,N$47)+'СЕТ СН'!$G$11+СВЦЭМ!$D$10+'СЕТ СН'!$G$5-'СЕТ СН'!$G$21</f>
        <v>3979.6613366400002</v>
      </c>
      <c r="O64" s="37">
        <f>SUMIFS(СВЦЭМ!$D$34:$D$777,СВЦЭМ!$A$34:$A$777,$A64,СВЦЭМ!$B$34:$B$777,O$47)+'СЕТ СН'!$G$11+СВЦЭМ!$D$10+'СЕТ СН'!$G$5-'СЕТ СН'!$G$21</f>
        <v>3985.64334328</v>
      </c>
      <c r="P64" s="37">
        <f>SUMIFS(СВЦЭМ!$D$34:$D$777,СВЦЭМ!$A$34:$A$777,$A64,СВЦЭМ!$B$34:$B$777,P$47)+'СЕТ СН'!$G$11+СВЦЭМ!$D$10+'СЕТ СН'!$G$5-'СЕТ СН'!$G$21</f>
        <v>4001.5473295799998</v>
      </c>
      <c r="Q64" s="37">
        <f>SUMIFS(СВЦЭМ!$D$34:$D$777,СВЦЭМ!$A$34:$A$777,$A64,СВЦЭМ!$B$34:$B$777,Q$47)+'СЕТ СН'!$G$11+СВЦЭМ!$D$10+'СЕТ СН'!$G$5-'СЕТ СН'!$G$21</f>
        <v>4012.1032683099997</v>
      </c>
      <c r="R64" s="37">
        <f>SUMIFS(СВЦЭМ!$D$34:$D$777,СВЦЭМ!$A$34:$A$777,$A64,СВЦЭМ!$B$34:$B$777,R$47)+'СЕТ СН'!$G$11+СВЦЭМ!$D$10+'СЕТ СН'!$G$5-'СЕТ СН'!$G$21</f>
        <v>4022.4282270299996</v>
      </c>
      <c r="S64" s="37">
        <f>SUMIFS(СВЦЭМ!$D$34:$D$777,СВЦЭМ!$A$34:$A$777,$A64,СВЦЭМ!$B$34:$B$777,S$47)+'СЕТ СН'!$G$11+СВЦЭМ!$D$10+'СЕТ СН'!$G$5-'СЕТ СН'!$G$21</f>
        <v>4017.1355878299996</v>
      </c>
      <c r="T64" s="37">
        <f>SUMIFS(СВЦЭМ!$D$34:$D$777,СВЦЭМ!$A$34:$A$777,$A64,СВЦЭМ!$B$34:$B$777,T$47)+'СЕТ СН'!$G$11+СВЦЭМ!$D$10+'СЕТ СН'!$G$5-'СЕТ СН'!$G$21</f>
        <v>3994.1984932599994</v>
      </c>
      <c r="U64" s="37">
        <f>SUMIFS(СВЦЭМ!$D$34:$D$777,СВЦЭМ!$A$34:$A$777,$A64,СВЦЭМ!$B$34:$B$777,U$47)+'СЕТ СН'!$G$11+СВЦЭМ!$D$10+'СЕТ СН'!$G$5-'СЕТ СН'!$G$21</f>
        <v>4007.3564008899998</v>
      </c>
      <c r="V64" s="37">
        <f>SUMIFS(СВЦЭМ!$D$34:$D$777,СВЦЭМ!$A$34:$A$777,$A64,СВЦЭМ!$B$34:$B$777,V$47)+'СЕТ СН'!$G$11+СВЦЭМ!$D$10+'СЕТ СН'!$G$5-'СЕТ СН'!$G$21</f>
        <v>4024.4169374799999</v>
      </c>
      <c r="W64" s="37">
        <f>SUMIFS(СВЦЭМ!$D$34:$D$777,СВЦЭМ!$A$34:$A$777,$A64,СВЦЭМ!$B$34:$B$777,W$47)+'СЕТ СН'!$G$11+СВЦЭМ!$D$10+'СЕТ СН'!$G$5-'СЕТ СН'!$G$21</f>
        <v>4014.7163513700002</v>
      </c>
      <c r="X64" s="37">
        <f>SUMIFS(СВЦЭМ!$D$34:$D$777,СВЦЭМ!$A$34:$A$777,$A64,СВЦЭМ!$B$34:$B$777,X$47)+'СЕТ СН'!$G$11+СВЦЭМ!$D$10+'СЕТ СН'!$G$5-'СЕТ СН'!$G$21</f>
        <v>4036.3995497700002</v>
      </c>
      <c r="Y64" s="37">
        <f>SUMIFS(СВЦЭМ!$D$34:$D$777,СВЦЭМ!$A$34:$A$777,$A64,СВЦЭМ!$B$34:$B$777,Y$47)+'СЕТ СН'!$G$11+СВЦЭМ!$D$10+'СЕТ СН'!$G$5-'СЕТ СН'!$G$21</f>
        <v>4118.1653580299999</v>
      </c>
    </row>
    <row r="65" spans="1:26" ht="15.75" x14ac:dyDescent="0.2">
      <c r="A65" s="36">
        <f t="shared" si="1"/>
        <v>43118</v>
      </c>
      <c r="B65" s="37">
        <f>SUMIFS(СВЦЭМ!$D$34:$D$777,СВЦЭМ!$A$34:$A$777,$A65,СВЦЭМ!$B$34:$B$777,B$47)+'СЕТ СН'!$G$11+СВЦЭМ!$D$10+'СЕТ СН'!$G$5-'СЕТ СН'!$G$21</f>
        <v>4200.2884908700007</v>
      </c>
      <c r="C65" s="37">
        <f>SUMIFS(СВЦЭМ!$D$34:$D$777,СВЦЭМ!$A$34:$A$777,$A65,СВЦЭМ!$B$34:$B$777,C$47)+'СЕТ СН'!$G$11+СВЦЭМ!$D$10+'СЕТ СН'!$G$5-'СЕТ СН'!$G$21</f>
        <v>4253.0957807500008</v>
      </c>
      <c r="D65" s="37">
        <f>SUMIFS(СВЦЭМ!$D$34:$D$777,СВЦЭМ!$A$34:$A$777,$A65,СВЦЭМ!$B$34:$B$777,D$47)+'СЕТ СН'!$G$11+СВЦЭМ!$D$10+'СЕТ СН'!$G$5-'СЕТ СН'!$G$21</f>
        <v>4296.2248321500001</v>
      </c>
      <c r="E65" s="37">
        <f>SUMIFS(СВЦЭМ!$D$34:$D$777,СВЦЭМ!$A$34:$A$777,$A65,СВЦЭМ!$B$34:$B$777,E$47)+'СЕТ СН'!$G$11+СВЦЭМ!$D$10+'СЕТ СН'!$G$5-'СЕТ СН'!$G$21</f>
        <v>4303.8506017999998</v>
      </c>
      <c r="F65" s="37">
        <f>SUMIFS(СВЦЭМ!$D$34:$D$777,СВЦЭМ!$A$34:$A$777,$A65,СВЦЭМ!$B$34:$B$777,F$47)+'СЕТ СН'!$G$11+СВЦЭМ!$D$10+'СЕТ СН'!$G$5-'СЕТ СН'!$G$21</f>
        <v>4302.2137119600002</v>
      </c>
      <c r="G65" s="37">
        <f>SUMIFS(СВЦЭМ!$D$34:$D$777,СВЦЭМ!$A$34:$A$777,$A65,СВЦЭМ!$B$34:$B$777,G$47)+'СЕТ СН'!$G$11+СВЦЭМ!$D$10+'СЕТ СН'!$G$5-'СЕТ СН'!$G$21</f>
        <v>4280.16321324</v>
      </c>
      <c r="H65" s="37">
        <f>SUMIFS(СВЦЭМ!$D$34:$D$777,СВЦЭМ!$A$34:$A$777,$A65,СВЦЭМ!$B$34:$B$777,H$47)+'СЕТ СН'!$G$11+СВЦЭМ!$D$10+'СЕТ СН'!$G$5-'СЕТ СН'!$G$21</f>
        <v>4220.2237226300003</v>
      </c>
      <c r="I65" s="37">
        <f>SUMIFS(СВЦЭМ!$D$34:$D$777,СВЦЭМ!$A$34:$A$777,$A65,СВЦЭМ!$B$34:$B$777,I$47)+'СЕТ СН'!$G$11+СВЦЭМ!$D$10+'СЕТ СН'!$G$5-'СЕТ СН'!$G$21</f>
        <v>4145.2023530800006</v>
      </c>
      <c r="J65" s="37">
        <f>SUMIFS(СВЦЭМ!$D$34:$D$777,СВЦЭМ!$A$34:$A$777,$A65,СВЦЭМ!$B$34:$B$777,J$47)+'СЕТ СН'!$G$11+СВЦЭМ!$D$10+'СЕТ СН'!$G$5-'СЕТ СН'!$G$21</f>
        <v>4093.6837059800005</v>
      </c>
      <c r="K65" s="37">
        <f>SUMIFS(СВЦЭМ!$D$34:$D$777,СВЦЭМ!$A$34:$A$777,$A65,СВЦЭМ!$B$34:$B$777,K$47)+'СЕТ СН'!$G$11+СВЦЭМ!$D$10+'СЕТ СН'!$G$5-'СЕТ СН'!$G$21</f>
        <v>4019.8046817700001</v>
      </c>
      <c r="L65" s="37">
        <f>SUMIFS(СВЦЭМ!$D$34:$D$777,СВЦЭМ!$A$34:$A$777,$A65,СВЦЭМ!$B$34:$B$777,L$47)+'СЕТ СН'!$G$11+СВЦЭМ!$D$10+'СЕТ СН'!$G$5-'СЕТ СН'!$G$21</f>
        <v>3985.70380342</v>
      </c>
      <c r="M65" s="37">
        <f>SUMIFS(СВЦЭМ!$D$34:$D$777,СВЦЭМ!$A$34:$A$777,$A65,СВЦЭМ!$B$34:$B$777,M$47)+'СЕТ СН'!$G$11+СВЦЭМ!$D$10+'СЕТ СН'!$G$5-'СЕТ СН'!$G$21</f>
        <v>3989.9480273799995</v>
      </c>
      <c r="N65" s="37">
        <f>SUMIFS(СВЦЭМ!$D$34:$D$777,СВЦЭМ!$A$34:$A$777,$A65,СВЦЭМ!$B$34:$B$777,N$47)+'СЕТ СН'!$G$11+СВЦЭМ!$D$10+'СЕТ СН'!$G$5-'СЕТ СН'!$G$21</f>
        <v>4001.0429786299997</v>
      </c>
      <c r="O65" s="37">
        <f>SUMIFS(СВЦЭМ!$D$34:$D$777,СВЦЭМ!$A$34:$A$777,$A65,СВЦЭМ!$B$34:$B$777,O$47)+'СЕТ СН'!$G$11+СВЦЭМ!$D$10+'СЕТ СН'!$G$5-'СЕТ СН'!$G$21</f>
        <v>3998.3485412799996</v>
      </c>
      <c r="P65" s="37">
        <f>SUMIFS(СВЦЭМ!$D$34:$D$777,СВЦЭМ!$A$34:$A$777,$A65,СВЦЭМ!$B$34:$B$777,P$47)+'СЕТ СН'!$G$11+СВЦЭМ!$D$10+'СЕТ СН'!$G$5-'СЕТ СН'!$G$21</f>
        <v>4014.2030866699993</v>
      </c>
      <c r="Q65" s="37">
        <f>SUMIFS(СВЦЭМ!$D$34:$D$777,СВЦЭМ!$A$34:$A$777,$A65,СВЦЭМ!$B$34:$B$777,Q$47)+'СЕТ СН'!$G$11+СВЦЭМ!$D$10+'СЕТ СН'!$G$5-'СЕТ СН'!$G$21</f>
        <v>4035.0988578399997</v>
      </c>
      <c r="R65" s="37">
        <f>SUMIFS(СВЦЭМ!$D$34:$D$777,СВЦЭМ!$A$34:$A$777,$A65,СВЦЭМ!$B$34:$B$777,R$47)+'СЕТ СН'!$G$11+СВЦЭМ!$D$10+'СЕТ СН'!$G$5-'СЕТ СН'!$G$21</f>
        <v>4033.6503567200002</v>
      </c>
      <c r="S65" s="37">
        <f>SUMIFS(СВЦЭМ!$D$34:$D$777,СВЦЭМ!$A$34:$A$777,$A65,СВЦЭМ!$B$34:$B$777,S$47)+'СЕТ СН'!$G$11+СВЦЭМ!$D$10+'СЕТ СН'!$G$5-'СЕТ СН'!$G$21</f>
        <v>4022.3694087099998</v>
      </c>
      <c r="T65" s="37">
        <f>SUMIFS(СВЦЭМ!$D$34:$D$777,СВЦЭМ!$A$34:$A$777,$A65,СВЦЭМ!$B$34:$B$777,T$47)+'СЕТ СН'!$G$11+СВЦЭМ!$D$10+'СЕТ СН'!$G$5-'СЕТ СН'!$G$21</f>
        <v>3985.6563406499995</v>
      </c>
      <c r="U65" s="37">
        <f>SUMIFS(СВЦЭМ!$D$34:$D$777,СВЦЭМ!$A$34:$A$777,$A65,СВЦЭМ!$B$34:$B$777,U$47)+'СЕТ СН'!$G$11+СВЦЭМ!$D$10+'СЕТ СН'!$G$5-'СЕТ СН'!$G$21</f>
        <v>3996.8418893700004</v>
      </c>
      <c r="V65" s="37">
        <f>SUMIFS(СВЦЭМ!$D$34:$D$777,СВЦЭМ!$A$34:$A$777,$A65,СВЦЭМ!$B$34:$B$777,V$47)+'СЕТ СН'!$G$11+СВЦЭМ!$D$10+'СЕТ СН'!$G$5-'СЕТ СН'!$G$21</f>
        <v>4014.6176236100005</v>
      </c>
      <c r="W65" s="37">
        <f>SUMIFS(СВЦЭМ!$D$34:$D$777,СВЦЭМ!$A$34:$A$777,$A65,СВЦЭМ!$B$34:$B$777,W$47)+'СЕТ СН'!$G$11+СВЦЭМ!$D$10+'СЕТ СН'!$G$5-'СЕТ СН'!$G$21</f>
        <v>4020.6545487199996</v>
      </c>
      <c r="X65" s="37">
        <f>SUMIFS(СВЦЭМ!$D$34:$D$777,СВЦЭМ!$A$34:$A$777,$A65,СВЦЭМ!$B$34:$B$777,X$47)+'СЕТ СН'!$G$11+СВЦЭМ!$D$10+'СЕТ СН'!$G$5-'СЕТ СН'!$G$21</f>
        <v>4080.0372819299996</v>
      </c>
      <c r="Y65" s="37">
        <f>SUMIFS(СВЦЭМ!$D$34:$D$777,СВЦЭМ!$A$34:$A$777,$A65,СВЦЭМ!$B$34:$B$777,Y$47)+'СЕТ СН'!$G$11+СВЦЭМ!$D$10+'СЕТ СН'!$G$5-'СЕТ СН'!$G$21</f>
        <v>4162.7269433700003</v>
      </c>
    </row>
    <row r="66" spans="1:26" ht="15.75" x14ac:dyDescent="0.2">
      <c r="A66" s="36">
        <f t="shared" si="1"/>
        <v>43119</v>
      </c>
      <c r="B66" s="37">
        <f>SUMIFS(СВЦЭМ!$D$34:$D$777,СВЦЭМ!$A$34:$A$777,$A66,СВЦЭМ!$B$34:$B$777,B$47)+'СЕТ СН'!$G$11+СВЦЭМ!$D$10+'СЕТ СН'!$G$5-'СЕТ СН'!$G$21</f>
        <v>4178.6092775500001</v>
      </c>
      <c r="C66" s="37">
        <f>SUMIFS(СВЦЭМ!$D$34:$D$777,СВЦЭМ!$A$34:$A$777,$A66,СВЦЭМ!$B$34:$B$777,C$47)+'СЕТ СН'!$G$11+СВЦЭМ!$D$10+'СЕТ СН'!$G$5-'СЕТ СН'!$G$21</f>
        <v>4225.5026076900003</v>
      </c>
      <c r="D66" s="37">
        <f>SUMIFS(СВЦЭМ!$D$34:$D$777,СВЦЭМ!$A$34:$A$777,$A66,СВЦЭМ!$B$34:$B$777,D$47)+'СЕТ СН'!$G$11+СВЦЭМ!$D$10+'СЕТ СН'!$G$5-'СЕТ СН'!$G$21</f>
        <v>4272.6365390700003</v>
      </c>
      <c r="E66" s="37">
        <f>SUMIFS(СВЦЭМ!$D$34:$D$777,СВЦЭМ!$A$34:$A$777,$A66,СВЦЭМ!$B$34:$B$777,E$47)+'СЕТ СН'!$G$11+СВЦЭМ!$D$10+'СЕТ СН'!$G$5-'СЕТ СН'!$G$21</f>
        <v>4280.9598090000009</v>
      </c>
      <c r="F66" s="37">
        <f>SUMIFS(СВЦЭМ!$D$34:$D$777,СВЦЭМ!$A$34:$A$777,$A66,СВЦЭМ!$B$34:$B$777,F$47)+'СЕТ СН'!$G$11+СВЦЭМ!$D$10+'СЕТ СН'!$G$5-'СЕТ СН'!$G$21</f>
        <v>4281.7846924800006</v>
      </c>
      <c r="G66" s="37">
        <f>SUMIFS(СВЦЭМ!$D$34:$D$777,СВЦЭМ!$A$34:$A$777,$A66,СВЦЭМ!$B$34:$B$777,G$47)+'СЕТ СН'!$G$11+СВЦЭМ!$D$10+'СЕТ СН'!$G$5-'СЕТ СН'!$G$21</f>
        <v>4260.433774690001</v>
      </c>
      <c r="H66" s="37">
        <f>SUMIFS(СВЦЭМ!$D$34:$D$777,СВЦЭМ!$A$34:$A$777,$A66,СВЦЭМ!$B$34:$B$777,H$47)+'СЕТ СН'!$G$11+СВЦЭМ!$D$10+'СЕТ СН'!$G$5-'СЕТ СН'!$G$21</f>
        <v>4205.0974349899998</v>
      </c>
      <c r="I66" s="37">
        <f>SUMIFS(СВЦЭМ!$D$34:$D$777,СВЦЭМ!$A$34:$A$777,$A66,СВЦЭМ!$B$34:$B$777,I$47)+'СЕТ СН'!$G$11+СВЦЭМ!$D$10+'СЕТ СН'!$G$5-'СЕТ СН'!$G$21</f>
        <v>4135.6350927000003</v>
      </c>
      <c r="J66" s="37">
        <f>SUMIFS(СВЦЭМ!$D$34:$D$777,СВЦЭМ!$A$34:$A$777,$A66,СВЦЭМ!$B$34:$B$777,J$47)+'СЕТ СН'!$G$11+СВЦЭМ!$D$10+'СЕТ СН'!$G$5-'СЕТ СН'!$G$21</f>
        <v>4085.4064229399996</v>
      </c>
      <c r="K66" s="37">
        <f>SUMIFS(СВЦЭМ!$D$34:$D$777,СВЦЭМ!$A$34:$A$777,$A66,СВЦЭМ!$B$34:$B$777,K$47)+'СЕТ СН'!$G$11+СВЦЭМ!$D$10+'СЕТ СН'!$G$5-'СЕТ СН'!$G$21</f>
        <v>4021.02486645</v>
      </c>
      <c r="L66" s="37">
        <f>SUMIFS(СВЦЭМ!$D$34:$D$777,СВЦЭМ!$A$34:$A$777,$A66,СВЦЭМ!$B$34:$B$777,L$47)+'СЕТ СН'!$G$11+СВЦЭМ!$D$10+'СЕТ СН'!$G$5-'СЕТ СН'!$G$21</f>
        <v>3997.9741501499998</v>
      </c>
      <c r="M66" s="37">
        <f>SUMIFS(СВЦЭМ!$D$34:$D$777,СВЦЭМ!$A$34:$A$777,$A66,СВЦЭМ!$B$34:$B$777,M$47)+'СЕТ СН'!$G$11+СВЦЭМ!$D$10+'СЕТ СН'!$G$5-'СЕТ СН'!$G$21</f>
        <v>4003.8768379199996</v>
      </c>
      <c r="N66" s="37">
        <f>SUMIFS(СВЦЭМ!$D$34:$D$777,СВЦЭМ!$A$34:$A$777,$A66,СВЦЭМ!$B$34:$B$777,N$47)+'СЕТ СН'!$G$11+СВЦЭМ!$D$10+'СЕТ СН'!$G$5-'СЕТ СН'!$G$21</f>
        <v>4019.1269441199997</v>
      </c>
      <c r="O66" s="37">
        <f>SUMIFS(СВЦЭМ!$D$34:$D$777,СВЦЭМ!$A$34:$A$777,$A66,СВЦЭМ!$B$34:$B$777,O$47)+'СЕТ СН'!$G$11+СВЦЭМ!$D$10+'СЕТ СН'!$G$5-'СЕТ СН'!$G$21</f>
        <v>4012.3148009799993</v>
      </c>
      <c r="P66" s="37">
        <f>SUMIFS(СВЦЭМ!$D$34:$D$777,СВЦЭМ!$A$34:$A$777,$A66,СВЦЭМ!$B$34:$B$777,P$47)+'СЕТ СН'!$G$11+СВЦЭМ!$D$10+'СЕТ СН'!$G$5-'СЕТ СН'!$G$21</f>
        <v>4030.0896088100003</v>
      </c>
      <c r="Q66" s="37">
        <f>SUMIFS(СВЦЭМ!$D$34:$D$777,СВЦЭМ!$A$34:$A$777,$A66,СВЦЭМ!$B$34:$B$777,Q$47)+'СЕТ СН'!$G$11+СВЦЭМ!$D$10+'СЕТ СН'!$G$5-'СЕТ СН'!$G$21</f>
        <v>4041.0564159299997</v>
      </c>
      <c r="R66" s="37">
        <f>SUMIFS(СВЦЭМ!$D$34:$D$777,СВЦЭМ!$A$34:$A$777,$A66,СВЦЭМ!$B$34:$B$777,R$47)+'СЕТ СН'!$G$11+СВЦЭМ!$D$10+'СЕТ СН'!$G$5-'СЕТ СН'!$G$21</f>
        <v>4045.9228038400001</v>
      </c>
      <c r="S66" s="37">
        <f>SUMIFS(СВЦЭМ!$D$34:$D$777,СВЦЭМ!$A$34:$A$777,$A66,СВЦЭМ!$B$34:$B$777,S$47)+'СЕТ СН'!$G$11+СВЦЭМ!$D$10+'СЕТ СН'!$G$5-'СЕТ СН'!$G$21</f>
        <v>4034.4403872299995</v>
      </c>
      <c r="T66" s="37">
        <f>SUMIFS(СВЦЭМ!$D$34:$D$777,СВЦЭМ!$A$34:$A$777,$A66,СВЦЭМ!$B$34:$B$777,T$47)+'СЕТ СН'!$G$11+СВЦЭМ!$D$10+'СЕТ СН'!$G$5-'СЕТ СН'!$G$21</f>
        <v>3990.6416247499997</v>
      </c>
      <c r="U66" s="37">
        <f>SUMIFS(СВЦЭМ!$D$34:$D$777,СВЦЭМ!$A$34:$A$777,$A66,СВЦЭМ!$B$34:$B$777,U$47)+'СЕТ СН'!$G$11+СВЦЭМ!$D$10+'СЕТ СН'!$G$5-'СЕТ СН'!$G$21</f>
        <v>3998.3570054300003</v>
      </c>
      <c r="V66" s="37">
        <f>SUMIFS(СВЦЭМ!$D$34:$D$777,СВЦЭМ!$A$34:$A$777,$A66,СВЦЭМ!$B$34:$B$777,V$47)+'СЕТ СН'!$G$11+СВЦЭМ!$D$10+'СЕТ СН'!$G$5-'СЕТ СН'!$G$21</f>
        <v>4016.7237700600003</v>
      </c>
      <c r="W66" s="37">
        <f>SUMIFS(СВЦЭМ!$D$34:$D$777,СВЦЭМ!$A$34:$A$777,$A66,СВЦЭМ!$B$34:$B$777,W$47)+'СЕТ СН'!$G$11+СВЦЭМ!$D$10+'СЕТ СН'!$G$5-'СЕТ СН'!$G$21</f>
        <v>4001.4882795999997</v>
      </c>
      <c r="X66" s="37">
        <f>SUMIFS(СВЦЭМ!$D$34:$D$777,СВЦЭМ!$A$34:$A$777,$A66,СВЦЭМ!$B$34:$B$777,X$47)+'СЕТ СН'!$G$11+СВЦЭМ!$D$10+'СЕТ СН'!$G$5-'СЕТ СН'!$G$21</f>
        <v>4055.88968428</v>
      </c>
      <c r="Y66" s="37">
        <f>SUMIFS(СВЦЭМ!$D$34:$D$777,СВЦЭМ!$A$34:$A$777,$A66,СВЦЭМ!$B$34:$B$777,Y$47)+'СЕТ СН'!$G$11+СВЦЭМ!$D$10+'СЕТ СН'!$G$5-'СЕТ СН'!$G$21</f>
        <v>4142.3033493800003</v>
      </c>
    </row>
    <row r="67" spans="1:26" ht="15.75" x14ac:dyDescent="0.2">
      <c r="A67" s="36">
        <f t="shared" si="1"/>
        <v>43120</v>
      </c>
      <c r="B67" s="37">
        <f>SUMIFS(СВЦЭМ!$D$34:$D$777,СВЦЭМ!$A$34:$A$777,$A67,СВЦЭМ!$B$34:$B$777,B$47)+'СЕТ СН'!$G$11+СВЦЭМ!$D$10+'СЕТ СН'!$G$5-'СЕТ СН'!$G$21</f>
        <v>4178.0211208900009</v>
      </c>
      <c r="C67" s="37">
        <f>SUMIFS(СВЦЭМ!$D$34:$D$777,СВЦЭМ!$A$34:$A$777,$A67,СВЦЭМ!$B$34:$B$777,C$47)+'СЕТ СН'!$G$11+СВЦЭМ!$D$10+'СЕТ СН'!$G$5-'СЕТ СН'!$G$21</f>
        <v>4222.1887821000009</v>
      </c>
      <c r="D67" s="37">
        <f>SUMIFS(СВЦЭМ!$D$34:$D$777,СВЦЭМ!$A$34:$A$777,$A67,СВЦЭМ!$B$34:$B$777,D$47)+'СЕТ СН'!$G$11+СВЦЭМ!$D$10+'СЕТ СН'!$G$5-'СЕТ СН'!$G$21</f>
        <v>4263.5305390000003</v>
      </c>
      <c r="E67" s="37">
        <f>SUMIFS(СВЦЭМ!$D$34:$D$777,СВЦЭМ!$A$34:$A$777,$A67,СВЦЭМ!$B$34:$B$777,E$47)+'СЕТ СН'!$G$11+СВЦЭМ!$D$10+'СЕТ СН'!$G$5-'СЕТ СН'!$G$21</f>
        <v>4269.9740616000008</v>
      </c>
      <c r="F67" s="37">
        <f>SUMIFS(СВЦЭМ!$D$34:$D$777,СВЦЭМ!$A$34:$A$777,$A67,СВЦЭМ!$B$34:$B$777,F$47)+'СЕТ СН'!$G$11+СВЦЭМ!$D$10+'СЕТ СН'!$G$5-'СЕТ СН'!$G$21</f>
        <v>4264.4502357900001</v>
      </c>
      <c r="G67" s="37">
        <f>SUMIFS(СВЦЭМ!$D$34:$D$777,СВЦЭМ!$A$34:$A$777,$A67,СВЦЭМ!$B$34:$B$777,G$47)+'СЕТ СН'!$G$11+СВЦЭМ!$D$10+'СЕТ СН'!$G$5-'СЕТ СН'!$G$21</f>
        <v>4250.2020883200003</v>
      </c>
      <c r="H67" s="37">
        <f>SUMIFS(СВЦЭМ!$D$34:$D$777,СВЦЭМ!$A$34:$A$777,$A67,СВЦЭМ!$B$34:$B$777,H$47)+'СЕТ СН'!$G$11+СВЦЭМ!$D$10+'СЕТ СН'!$G$5-'СЕТ СН'!$G$21</f>
        <v>4231.0363255300008</v>
      </c>
      <c r="I67" s="37">
        <f>SUMIFS(СВЦЭМ!$D$34:$D$777,СВЦЭМ!$A$34:$A$777,$A67,СВЦЭМ!$B$34:$B$777,I$47)+'СЕТ СН'!$G$11+СВЦЭМ!$D$10+'СЕТ СН'!$G$5-'СЕТ СН'!$G$21</f>
        <v>4186.7584214400003</v>
      </c>
      <c r="J67" s="37">
        <f>SUMIFS(СВЦЭМ!$D$34:$D$777,СВЦЭМ!$A$34:$A$777,$A67,СВЦЭМ!$B$34:$B$777,J$47)+'СЕТ СН'!$G$11+СВЦЭМ!$D$10+'СЕТ СН'!$G$5-'СЕТ СН'!$G$21</f>
        <v>4118.2880585800003</v>
      </c>
      <c r="K67" s="37">
        <f>SUMIFS(СВЦЭМ!$D$34:$D$777,СВЦЭМ!$A$34:$A$777,$A67,СВЦЭМ!$B$34:$B$777,K$47)+'СЕТ СН'!$G$11+СВЦЭМ!$D$10+'СЕТ СН'!$G$5-'СЕТ СН'!$G$21</f>
        <v>4026.7454309699992</v>
      </c>
      <c r="L67" s="37">
        <f>SUMIFS(СВЦЭМ!$D$34:$D$777,СВЦЭМ!$A$34:$A$777,$A67,СВЦЭМ!$B$34:$B$777,L$47)+'СЕТ СН'!$G$11+СВЦЭМ!$D$10+'СЕТ СН'!$G$5-'СЕТ СН'!$G$21</f>
        <v>3973.9975707999997</v>
      </c>
      <c r="M67" s="37">
        <f>SUMIFS(СВЦЭМ!$D$34:$D$777,СВЦЭМ!$A$34:$A$777,$A67,СВЦЭМ!$B$34:$B$777,M$47)+'СЕТ СН'!$G$11+СВЦЭМ!$D$10+'СЕТ СН'!$G$5-'СЕТ СН'!$G$21</f>
        <v>3984.4084696100003</v>
      </c>
      <c r="N67" s="37">
        <f>SUMIFS(СВЦЭМ!$D$34:$D$777,СВЦЭМ!$A$34:$A$777,$A67,СВЦЭМ!$B$34:$B$777,N$47)+'СЕТ СН'!$G$11+СВЦЭМ!$D$10+'СЕТ СН'!$G$5-'СЕТ СН'!$G$21</f>
        <v>3992.0129759500001</v>
      </c>
      <c r="O67" s="37">
        <f>SUMIFS(СВЦЭМ!$D$34:$D$777,СВЦЭМ!$A$34:$A$777,$A67,СВЦЭМ!$B$34:$B$777,O$47)+'СЕТ СН'!$G$11+СВЦЭМ!$D$10+'СЕТ СН'!$G$5-'СЕТ СН'!$G$21</f>
        <v>4017.0081110199994</v>
      </c>
      <c r="P67" s="37">
        <f>SUMIFS(СВЦЭМ!$D$34:$D$777,СВЦЭМ!$A$34:$A$777,$A67,СВЦЭМ!$B$34:$B$777,P$47)+'СЕТ СН'!$G$11+СВЦЭМ!$D$10+'СЕТ СН'!$G$5-'СЕТ СН'!$G$21</f>
        <v>4034.0993346999999</v>
      </c>
      <c r="Q67" s="37">
        <f>SUMIFS(СВЦЭМ!$D$34:$D$777,СВЦЭМ!$A$34:$A$777,$A67,СВЦЭМ!$B$34:$B$777,Q$47)+'СЕТ СН'!$G$11+СВЦЭМ!$D$10+'СЕТ СН'!$G$5-'СЕТ СН'!$G$21</f>
        <v>4033.9490543999996</v>
      </c>
      <c r="R67" s="37">
        <f>SUMIFS(СВЦЭМ!$D$34:$D$777,СВЦЭМ!$A$34:$A$777,$A67,СВЦЭМ!$B$34:$B$777,R$47)+'СЕТ СН'!$G$11+СВЦЭМ!$D$10+'СЕТ СН'!$G$5-'СЕТ СН'!$G$21</f>
        <v>4036.0500629799994</v>
      </c>
      <c r="S67" s="37">
        <f>SUMIFS(СВЦЭМ!$D$34:$D$777,СВЦЭМ!$A$34:$A$777,$A67,СВЦЭМ!$B$34:$B$777,S$47)+'СЕТ СН'!$G$11+СВЦЭМ!$D$10+'СЕТ СН'!$G$5-'СЕТ СН'!$G$21</f>
        <v>4007.2460521199996</v>
      </c>
      <c r="T67" s="37">
        <f>SUMIFS(СВЦЭМ!$D$34:$D$777,СВЦЭМ!$A$34:$A$777,$A67,СВЦЭМ!$B$34:$B$777,T$47)+'СЕТ СН'!$G$11+СВЦЭМ!$D$10+'СЕТ СН'!$G$5-'СЕТ СН'!$G$21</f>
        <v>3960.4830486899996</v>
      </c>
      <c r="U67" s="37">
        <f>SUMIFS(СВЦЭМ!$D$34:$D$777,СВЦЭМ!$A$34:$A$777,$A67,СВЦЭМ!$B$34:$B$777,U$47)+'СЕТ СН'!$G$11+СВЦЭМ!$D$10+'СЕТ СН'!$G$5-'СЕТ СН'!$G$21</f>
        <v>3961.6866178499999</v>
      </c>
      <c r="V67" s="37">
        <f>SUMIFS(СВЦЭМ!$D$34:$D$777,СВЦЭМ!$A$34:$A$777,$A67,СВЦЭМ!$B$34:$B$777,V$47)+'СЕТ СН'!$G$11+СВЦЭМ!$D$10+'СЕТ СН'!$G$5-'СЕТ СН'!$G$21</f>
        <v>3985.5240559299996</v>
      </c>
      <c r="W67" s="37">
        <f>SUMIFS(СВЦЭМ!$D$34:$D$777,СВЦЭМ!$A$34:$A$777,$A67,СВЦЭМ!$B$34:$B$777,W$47)+'СЕТ СН'!$G$11+СВЦЭМ!$D$10+'СЕТ СН'!$G$5-'СЕТ СН'!$G$21</f>
        <v>3990.9325770999999</v>
      </c>
      <c r="X67" s="37">
        <f>SUMIFS(СВЦЭМ!$D$34:$D$777,СВЦЭМ!$A$34:$A$777,$A67,СВЦЭМ!$B$34:$B$777,X$47)+'СЕТ СН'!$G$11+СВЦЭМ!$D$10+'СЕТ СН'!$G$5-'СЕТ СН'!$G$21</f>
        <v>4066.9740175800002</v>
      </c>
      <c r="Y67" s="37">
        <f>SUMIFS(СВЦЭМ!$D$34:$D$777,СВЦЭМ!$A$34:$A$777,$A67,СВЦЭМ!$B$34:$B$777,Y$47)+'СЕТ СН'!$G$11+СВЦЭМ!$D$10+'СЕТ СН'!$G$5-'СЕТ СН'!$G$21</f>
        <v>4143.9634035700001</v>
      </c>
    </row>
    <row r="68" spans="1:26" ht="15.75" x14ac:dyDescent="0.2">
      <c r="A68" s="36">
        <f t="shared" si="1"/>
        <v>43121</v>
      </c>
      <c r="B68" s="37">
        <f>SUMIFS(СВЦЭМ!$D$34:$D$777,СВЦЭМ!$A$34:$A$777,$A68,СВЦЭМ!$B$34:$B$777,B$47)+'СЕТ СН'!$G$11+СВЦЭМ!$D$10+'СЕТ СН'!$G$5-'СЕТ СН'!$G$21</f>
        <v>4194.3186383300008</v>
      </c>
      <c r="C68" s="37">
        <f>SUMIFS(СВЦЭМ!$D$34:$D$777,СВЦЭМ!$A$34:$A$777,$A68,СВЦЭМ!$B$34:$B$777,C$47)+'СЕТ СН'!$G$11+СВЦЭМ!$D$10+'СЕТ СН'!$G$5-'СЕТ СН'!$G$21</f>
        <v>4245.9336936200007</v>
      </c>
      <c r="D68" s="37">
        <f>SUMIFS(СВЦЭМ!$D$34:$D$777,СВЦЭМ!$A$34:$A$777,$A68,СВЦЭМ!$B$34:$B$777,D$47)+'СЕТ СН'!$G$11+СВЦЭМ!$D$10+'СЕТ СН'!$G$5-'СЕТ СН'!$G$21</f>
        <v>4287.9604644800002</v>
      </c>
      <c r="E68" s="37">
        <f>SUMIFS(СВЦЭМ!$D$34:$D$777,СВЦЭМ!$A$34:$A$777,$A68,СВЦЭМ!$B$34:$B$777,E$47)+'СЕТ СН'!$G$11+СВЦЭМ!$D$10+'СЕТ СН'!$G$5-'СЕТ СН'!$G$21</f>
        <v>4299.6820721600006</v>
      </c>
      <c r="F68" s="37">
        <f>SUMIFS(СВЦЭМ!$D$34:$D$777,СВЦЭМ!$A$34:$A$777,$A68,СВЦЭМ!$B$34:$B$777,F$47)+'СЕТ СН'!$G$11+СВЦЭМ!$D$10+'СЕТ СН'!$G$5-'СЕТ СН'!$G$21</f>
        <v>4306.1799832400002</v>
      </c>
      <c r="G68" s="37">
        <f>SUMIFS(СВЦЭМ!$D$34:$D$777,СВЦЭМ!$A$34:$A$777,$A68,СВЦЭМ!$B$34:$B$777,G$47)+'СЕТ СН'!$G$11+СВЦЭМ!$D$10+'СЕТ СН'!$G$5-'СЕТ СН'!$G$21</f>
        <v>4296.2530397700002</v>
      </c>
      <c r="H68" s="37">
        <f>SUMIFS(СВЦЭМ!$D$34:$D$777,СВЦЭМ!$A$34:$A$777,$A68,СВЦЭМ!$B$34:$B$777,H$47)+'СЕТ СН'!$G$11+СВЦЭМ!$D$10+'СЕТ СН'!$G$5-'СЕТ СН'!$G$21</f>
        <v>4257.0578219300005</v>
      </c>
      <c r="I68" s="37">
        <f>SUMIFS(СВЦЭМ!$D$34:$D$777,СВЦЭМ!$A$34:$A$777,$A68,СВЦЭМ!$B$34:$B$777,I$47)+'СЕТ СН'!$G$11+СВЦЭМ!$D$10+'СЕТ СН'!$G$5-'СЕТ СН'!$G$21</f>
        <v>4199.9686422200002</v>
      </c>
      <c r="J68" s="37">
        <f>SUMIFS(СВЦЭМ!$D$34:$D$777,СВЦЭМ!$A$34:$A$777,$A68,СВЦЭМ!$B$34:$B$777,J$47)+'СЕТ СН'!$G$11+СВЦЭМ!$D$10+'СЕТ СН'!$G$5-'СЕТ СН'!$G$21</f>
        <v>4131.0557756000007</v>
      </c>
      <c r="K68" s="37">
        <f>SUMIFS(СВЦЭМ!$D$34:$D$777,СВЦЭМ!$A$34:$A$777,$A68,СВЦЭМ!$B$34:$B$777,K$47)+'СЕТ СН'!$G$11+СВЦЭМ!$D$10+'СЕТ СН'!$G$5-'СЕТ СН'!$G$21</f>
        <v>4051.7458681399999</v>
      </c>
      <c r="L68" s="37">
        <f>SUMIFS(СВЦЭМ!$D$34:$D$777,СВЦЭМ!$A$34:$A$777,$A68,СВЦЭМ!$B$34:$B$777,L$47)+'СЕТ СН'!$G$11+СВЦЭМ!$D$10+'СЕТ СН'!$G$5-'СЕТ СН'!$G$21</f>
        <v>3999.78439398</v>
      </c>
      <c r="M68" s="37">
        <f>SUMIFS(СВЦЭМ!$D$34:$D$777,СВЦЭМ!$A$34:$A$777,$A68,СВЦЭМ!$B$34:$B$777,M$47)+'СЕТ СН'!$G$11+СВЦЭМ!$D$10+'СЕТ СН'!$G$5-'СЕТ СН'!$G$21</f>
        <v>3995.9646304099992</v>
      </c>
      <c r="N68" s="37">
        <f>SUMIFS(СВЦЭМ!$D$34:$D$777,СВЦЭМ!$A$34:$A$777,$A68,СВЦЭМ!$B$34:$B$777,N$47)+'СЕТ СН'!$G$11+СВЦЭМ!$D$10+'СЕТ СН'!$G$5-'СЕТ СН'!$G$21</f>
        <v>4004.9380406900004</v>
      </c>
      <c r="O68" s="37">
        <f>SUMIFS(СВЦЭМ!$D$34:$D$777,СВЦЭМ!$A$34:$A$777,$A68,СВЦЭМ!$B$34:$B$777,O$47)+'СЕТ СН'!$G$11+СВЦЭМ!$D$10+'СЕТ СН'!$G$5-'СЕТ СН'!$G$21</f>
        <v>4010.2904939200002</v>
      </c>
      <c r="P68" s="37">
        <f>SUMIFS(СВЦЭМ!$D$34:$D$777,СВЦЭМ!$A$34:$A$777,$A68,СВЦЭМ!$B$34:$B$777,P$47)+'СЕТ СН'!$G$11+СВЦЭМ!$D$10+'СЕТ СН'!$G$5-'СЕТ СН'!$G$21</f>
        <v>4026.8709399599998</v>
      </c>
      <c r="Q68" s="37">
        <f>SUMIFS(СВЦЭМ!$D$34:$D$777,СВЦЭМ!$A$34:$A$777,$A68,СВЦЭМ!$B$34:$B$777,Q$47)+'СЕТ СН'!$G$11+СВЦЭМ!$D$10+'СЕТ СН'!$G$5-'СЕТ СН'!$G$21</f>
        <v>4031.6697039400001</v>
      </c>
      <c r="R68" s="37">
        <f>SUMIFS(СВЦЭМ!$D$34:$D$777,СВЦЭМ!$A$34:$A$777,$A68,СВЦЭМ!$B$34:$B$777,R$47)+'СЕТ СН'!$G$11+СВЦЭМ!$D$10+'СЕТ СН'!$G$5-'СЕТ СН'!$G$21</f>
        <v>4030.2475267199993</v>
      </c>
      <c r="S68" s="37">
        <f>SUMIFS(СВЦЭМ!$D$34:$D$777,СВЦЭМ!$A$34:$A$777,$A68,СВЦЭМ!$B$34:$B$777,S$47)+'СЕТ СН'!$G$11+СВЦЭМ!$D$10+'СЕТ СН'!$G$5-'СЕТ СН'!$G$21</f>
        <v>4000.6397290600003</v>
      </c>
      <c r="T68" s="37">
        <f>SUMIFS(СВЦЭМ!$D$34:$D$777,СВЦЭМ!$A$34:$A$777,$A68,СВЦЭМ!$B$34:$B$777,T$47)+'СЕТ СН'!$G$11+СВЦЭМ!$D$10+'СЕТ СН'!$G$5-'СЕТ СН'!$G$21</f>
        <v>3962.8452906199996</v>
      </c>
      <c r="U68" s="37">
        <f>SUMIFS(СВЦЭМ!$D$34:$D$777,СВЦЭМ!$A$34:$A$777,$A68,СВЦЭМ!$B$34:$B$777,U$47)+'СЕТ СН'!$G$11+СВЦЭМ!$D$10+'СЕТ СН'!$G$5-'СЕТ СН'!$G$21</f>
        <v>3957.5966364000001</v>
      </c>
      <c r="V68" s="37">
        <f>SUMIFS(СВЦЭМ!$D$34:$D$777,СВЦЭМ!$A$34:$A$777,$A68,СВЦЭМ!$B$34:$B$777,V$47)+'СЕТ СН'!$G$11+СВЦЭМ!$D$10+'СЕТ СН'!$G$5-'СЕТ СН'!$G$21</f>
        <v>3969.9042564400002</v>
      </c>
      <c r="W68" s="37">
        <f>SUMIFS(СВЦЭМ!$D$34:$D$777,СВЦЭМ!$A$34:$A$777,$A68,СВЦЭМ!$B$34:$B$777,W$47)+'СЕТ СН'!$G$11+СВЦЭМ!$D$10+'СЕТ СН'!$G$5-'СЕТ СН'!$G$21</f>
        <v>3976.8696030899996</v>
      </c>
      <c r="X68" s="37">
        <f>SUMIFS(СВЦЭМ!$D$34:$D$777,СВЦЭМ!$A$34:$A$777,$A68,СВЦЭМ!$B$34:$B$777,X$47)+'СЕТ СН'!$G$11+СВЦЭМ!$D$10+'СЕТ СН'!$G$5-'СЕТ СН'!$G$21</f>
        <v>4060.5607925299996</v>
      </c>
      <c r="Y68" s="37">
        <f>SUMIFS(СВЦЭМ!$D$34:$D$777,СВЦЭМ!$A$34:$A$777,$A68,СВЦЭМ!$B$34:$B$777,Y$47)+'СЕТ СН'!$G$11+СВЦЭМ!$D$10+'СЕТ СН'!$G$5-'СЕТ СН'!$G$21</f>
        <v>4130.7354954700004</v>
      </c>
    </row>
    <row r="69" spans="1:26" ht="15.75" x14ac:dyDescent="0.2">
      <c r="A69" s="36">
        <f t="shared" si="1"/>
        <v>43122</v>
      </c>
      <c r="B69" s="37">
        <f>SUMIFS(СВЦЭМ!$D$34:$D$777,СВЦЭМ!$A$34:$A$777,$A69,СВЦЭМ!$B$34:$B$777,B$47)+'СЕТ СН'!$G$11+СВЦЭМ!$D$10+'СЕТ СН'!$G$5-'СЕТ СН'!$G$21</f>
        <v>4221.4382079500001</v>
      </c>
      <c r="C69" s="37">
        <f>SUMIFS(СВЦЭМ!$D$34:$D$777,СВЦЭМ!$A$34:$A$777,$A69,СВЦЭМ!$B$34:$B$777,C$47)+'СЕТ СН'!$G$11+СВЦЭМ!$D$10+'СЕТ СН'!$G$5-'СЕТ СН'!$G$21</f>
        <v>4266.7113735400007</v>
      </c>
      <c r="D69" s="37">
        <f>SUMIFS(СВЦЭМ!$D$34:$D$777,СВЦЭМ!$A$34:$A$777,$A69,СВЦЭМ!$B$34:$B$777,D$47)+'СЕТ СН'!$G$11+СВЦЭМ!$D$10+'СЕТ СН'!$G$5-'СЕТ СН'!$G$21</f>
        <v>4308.1130094999999</v>
      </c>
      <c r="E69" s="37">
        <f>SUMIFS(СВЦЭМ!$D$34:$D$777,СВЦЭМ!$A$34:$A$777,$A69,СВЦЭМ!$B$34:$B$777,E$47)+'СЕТ СН'!$G$11+СВЦЭМ!$D$10+'СЕТ СН'!$G$5-'СЕТ СН'!$G$21</f>
        <v>4323.3702781800002</v>
      </c>
      <c r="F69" s="37">
        <f>SUMIFS(СВЦЭМ!$D$34:$D$777,СВЦЭМ!$A$34:$A$777,$A69,СВЦЭМ!$B$34:$B$777,F$47)+'СЕТ СН'!$G$11+СВЦЭМ!$D$10+'СЕТ СН'!$G$5-'СЕТ СН'!$G$21</f>
        <v>4318.4292994699999</v>
      </c>
      <c r="G69" s="37">
        <f>SUMIFS(СВЦЭМ!$D$34:$D$777,СВЦЭМ!$A$34:$A$777,$A69,СВЦЭМ!$B$34:$B$777,G$47)+'СЕТ СН'!$G$11+СВЦЭМ!$D$10+'СЕТ СН'!$G$5-'СЕТ СН'!$G$21</f>
        <v>4290.1118314500009</v>
      </c>
      <c r="H69" s="37">
        <f>SUMIFS(СВЦЭМ!$D$34:$D$777,СВЦЭМ!$A$34:$A$777,$A69,СВЦЭМ!$B$34:$B$777,H$47)+'СЕТ СН'!$G$11+СВЦЭМ!$D$10+'СЕТ СН'!$G$5-'СЕТ СН'!$G$21</f>
        <v>4237.3457865299997</v>
      </c>
      <c r="I69" s="37">
        <f>SUMIFS(СВЦЭМ!$D$34:$D$777,СВЦЭМ!$A$34:$A$777,$A69,СВЦЭМ!$B$34:$B$777,I$47)+'СЕТ СН'!$G$11+СВЦЭМ!$D$10+'СЕТ СН'!$G$5-'СЕТ СН'!$G$21</f>
        <v>4155.0052756000005</v>
      </c>
      <c r="J69" s="37">
        <f>SUMIFS(СВЦЭМ!$D$34:$D$777,СВЦЭМ!$A$34:$A$777,$A69,СВЦЭМ!$B$34:$B$777,J$47)+'СЕТ СН'!$G$11+СВЦЭМ!$D$10+'СЕТ СН'!$G$5-'СЕТ СН'!$G$21</f>
        <v>4105.5748638800005</v>
      </c>
      <c r="K69" s="37">
        <f>SUMIFS(СВЦЭМ!$D$34:$D$777,СВЦЭМ!$A$34:$A$777,$A69,СВЦЭМ!$B$34:$B$777,K$47)+'СЕТ СН'!$G$11+СВЦЭМ!$D$10+'СЕТ СН'!$G$5-'СЕТ СН'!$G$21</f>
        <v>4030.9201777399999</v>
      </c>
      <c r="L69" s="37">
        <f>SUMIFS(СВЦЭМ!$D$34:$D$777,СВЦЭМ!$A$34:$A$777,$A69,СВЦЭМ!$B$34:$B$777,L$47)+'СЕТ СН'!$G$11+СВЦЭМ!$D$10+'СЕТ СН'!$G$5-'СЕТ СН'!$G$21</f>
        <v>3999.5490710599993</v>
      </c>
      <c r="M69" s="37">
        <f>SUMIFS(СВЦЭМ!$D$34:$D$777,СВЦЭМ!$A$34:$A$777,$A69,СВЦЭМ!$B$34:$B$777,M$47)+'СЕТ СН'!$G$11+СВЦЭМ!$D$10+'СЕТ СН'!$G$5-'СЕТ СН'!$G$21</f>
        <v>4010.80954195</v>
      </c>
      <c r="N69" s="37">
        <f>SUMIFS(СВЦЭМ!$D$34:$D$777,СВЦЭМ!$A$34:$A$777,$A69,СВЦЭМ!$B$34:$B$777,N$47)+'СЕТ СН'!$G$11+СВЦЭМ!$D$10+'СЕТ СН'!$G$5-'СЕТ СН'!$G$21</f>
        <v>4029.0296222599995</v>
      </c>
      <c r="O69" s="37">
        <f>SUMIFS(СВЦЭМ!$D$34:$D$777,СВЦЭМ!$A$34:$A$777,$A69,СВЦЭМ!$B$34:$B$777,O$47)+'СЕТ СН'!$G$11+СВЦЭМ!$D$10+'СЕТ СН'!$G$5-'СЕТ СН'!$G$21</f>
        <v>4039.6618143399996</v>
      </c>
      <c r="P69" s="37">
        <f>SUMIFS(СВЦЭМ!$D$34:$D$777,СВЦЭМ!$A$34:$A$777,$A69,СВЦЭМ!$B$34:$B$777,P$47)+'СЕТ СН'!$G$11+СВЦЭМ!$D$10+'СЕТ СН'!$G$5-'СЕТ СН'!$G$21</f>
        <v>4053.6254345299999</v>
      </c>
      <c r="Q69" s="37">
        <f>SUMIFS(СВЦЭМ!$D$34:$D$777,СВЦЭМ!$A$34:$A$777,$A69,СВЦЭМ!$B$34:$B$777,Q$47)+'СЕТ СН'!$G$11+СВЦЭМ!$D$10+'СЕТ СН'!$G$5-'СЕТ СН'!$G$21</f>
        <v>4061.4260604300002</v>
      </c>
      <c r="R69" s="37">
        <f>SUMIFS(СВЦЭМ!$D$34:$D$777,СВЦЭМ!$A$34:$A$777,$A69,СВЦЭМ!$B$34:$B$777,R$47)+'СЕТ СН'!$G$11+СВЦЭМ!$D$10+'СЕТ СН'!$G$5-'СЕТ СН'!$G$21</f>
        <v>4060.7680571400001</v>
      </c>
      <c r="S69" s="37">
        <f>SUMIFS(СВЦЭМ!$D$34:$D$777,СВЦЭМ!$A$34:$A$777,$A69,СВЦЭМ!$B$34:$B$777,S$47)+'СЕТ СН'!$G$11+СВЦЭМ!$D$10+'СЕТ СН'!$G$5-'СЕТ СН'!$G$21</f>
        <v>4032.8232777199996</v>
      </c>
      <c r="T69" s="37">
        <f>SUMIFS(СВЦЭМ!$D$34:$D$777,СВЦЭМ!$A$34:$A$777,$A69,СВЦЭМ!$B$34:$B$777,T$47)+'СЕТ СН'!$G$11+СВЦЭМ!$D$10+'СЕТ СН'!$G$5-'СЕТ СН'!$G$21</f>
        <v>3984.92941836</v>
      </c>
      <c r="U69" s="37">
        <f>SUMIFS(СВЦЭМ!$D$34:$D$777,СВЦЭМ!$A$34:$A$777,$A69,СВЦЭМ!$B$34:$B$777,U$47)+'СЕТ СН'!$G$11+СВЦЭМ!$D$10+'СЕТ СН'!$G$5-'СЕТ СН'!$G$21</f>
        <v>3985.8085369300002</v>
      </c>
      <c r="V69" s="37">
        <f>SUMIFS(СВЦЭМ!$D$34:$D$777,СВЦЭМ!$A$34:$A$777,$A69,СВЦЭМ!$B$34:$B$777,V$47)+'СЕТ СН'!$G$11+СВЦЭМ!$D$10+'СЕТ СН'!$G$5-'СЕТ СН'!$G$21</f>
        <v>4003.9341084599996</v>
      </c>
      <c r="W69" s="37">
        <f>SUMIFS(СВЦЭМ!$D$34:$D$777,СВЦЭМ!$A$34:$A$777,$A69,СВЦЭМ!$B$34:$B$777,W$47)+'СЕТ СН'!$G$11+СВЦЭМ!$D$10+'СЕТ СН'!$G$5-'СЕТ СН'!$G$21</f>
        <v>4016.1917345299994</v>
      </c>
      <c r="X69" s="37">
        <f>SUMIFS(СВЦЭМ!$D$34:$D$777,СВЦЭМ!$A$34:$A$777,$A69,СВЦЭМ!$B$34:$B$777,X$47)+'СЕТ СН'!$G$11+СВЦЭМ!$D$10+'СЕТ СН'!$G$5-'СЕТ СН'!$G$21</f>
        <v>4081.8839838400004</v>
      </c>
      <c r="Y69" s="37">
        <f>SUMIFS(СВЦЭМ!$D$34:$D$777,СВЦЭМ!$A$34:$A$777,$A69,СВЦЭМ!$B$34:$B$777,Y$47)+'СЕТ СН'!$G$11+СВЦЭМ!$D$10+'СЕТ СН'!$G$5-'СЕТ СН'!$G$21</f>
        <v>4163.9531718300004</v>
      </c>
    </row>
    <row r="70" spans="1:26" ht="15.75" x14ac:dyDescent="0.2">
      <c r="A70" s="36">
        <f t="shared" si="1"/>
        <v>43123</v>
      </c>
      <c r="B70" s="37">
        <f>SUMIFS(СВЦЭМ!$D$34:$D$777,СВЦЭМ!$A$34:$A$777,$A70,СВЦЭМ!$B$34:$B$777,B$47)+'СЕТ СН'!$G$11+СВЦЭМ!$D$10+'СЕТ СН'!$G$5-'СЕТ СН'!$G$21</f>
        <v>4198.7889421000009</v>
      </c>
      <c r="C70" s="37">
        <f>SUMIFS(СВЦЭМ!$D$34:$D$777,СВЦЭМ!$A$34:$A$777,$A70,СВЦЭМ!$B$34:$B$777,C$47)+'СЕТ СН'!$G$11+СВЦЭМ!$D$10+'СЕТ СН'!$G$5-'СЕТ СН'!$G$21</f>
        <v>4244.8972280500002</v>
      </c>
      <c r="D70" s="37">
        <f>SUMIFS(СВЦЭМ!$D$34:$D$777,СВЦЭМ!$A$34:$A$777,$A70,СВЦЭМ!$B$34:$B$777,D$47)+'СЕТ СН'!$G$11+СВЦЭМ!$D$10+'СЕТ СН'!$G$5-'СЕТ СН'!$G$21</f>
        <v>4287.3659003399998</v>
      </c>
      <c r="E70" s="37">
        <f>SUMIFS(СВЦЭМ!$D$34:$D$777,СВЦЭМ!$A$34:$A$777,$A70,СВЦЭМ!$B$34:$B$777,E$47)+'СЕТ СН'!$G$11+СВЦЭМ!$D$10+'СЕТ СН'!$G$5-'СЕТ СН'!$G$21</f>
        <v>4298.1732009600009</v>
      </c>
      <c r="F70" s="37">
        <f>SUMIFS(СВЦЭМ!$D$34:$D$777,СВЦЭМ!$A$34:$A$777,$A70,СВЦЭМ!$B$34:$B$777,F$47)+'СЕТ СН'!$G$11+СВЦЭМ!$D$10+'СЕТ СН'!$G$5-'СЕТ СН'!$G$21</f>
        <v>4300.3974713400003</v>
      </c>
      <c r="G70" s="37">
        <f>SUMIFS(СВЦЭМ!$D$34:$D$777,СВЦЭМ!$A$34:$A$777,$A70,СВЦЭМ!$B$34:$B$777,G$47)+'СЕТ СН'!$G$11+СВЦЭМ!$D$10+'СЕТ СН'!$G$5-'СЕТ СН'!$G$21</f>
        <v>4281.4286611300004</v>
      </c>
      <c r="H70" s="37">
        <f>SUMIFS(СВЦЭМ!$D$34:$D$777,СВЦЭМ!$A$34:$A$777,$A70,СВЦЭМ!$B$34:$B$777,H$47)+'СЕТ СН'!$G$11+СВЦЭМ!$D$10+'СЕТ СН'!$G$5-'СЕТ СН'!$G$21</f>
        <v>4224.7926263500003</v>
      </c>
      <c r="I70" s="37">
        <f>SUMIFS(СВЦЭМ!$D$34:$D$777,СВЦЭМ!$A$34:$A$777,$A70,СВЦЭМ!$B$34:$B$777,I$47)+'СЕТ СН'!$G$11+СВЦЭМ!$D$10+'СЕТ СН'!$G$5-'СЕТ СН'!$G$21</f>
        <v>4144.6915060500005</v>
      </c>
      <c r="J70" s="37">
        <f>SUMIFS(СВЦЭМ!$D$34:$D$777,СВЦЭМ!$A$34:$A$777,$A70,СВЦЭМ!$B$34:$B$777,J$47)+'СЕТ СН'!$G$11+СВЦЭМ!$D$10+'СЕТ СН'!$G$5-'СЕТ СН'!$G$21</f>
        <v>4090.3425413099999</v>
      </c>
      <c r="K70" s="37">
        <f>SUMIFS(СВЦЭМ!$D$34:$D$777,СВЦЭМ!$A$34:$A$777,$A70,СВЦЭМ!$B$34:$B$777,K$47)+'СЕТ СН'!$G$11+СВЦЭМ!$D$10+'СЕТ СН'!$G$5-'СЕТ СН'!$G$21</f>
        <v>4012.2652695499996</v>
      </c>
      <c r="L70" s="37">
        <f>SUMIFS(СВЦЭМ!$D$34:$D$777,СВЦЭМ!$A$34:$A$777,$A70,СВЦЭМ!$B$34:$B$777,L$47)+'СЕТ СН'!$G$11+СВЦЭМ!$D$10+'СЕТ СН'!$G$5-'СЕТ СН'!$G$21</f>
        <v>3985.8760527700001</v>
      </c>
      <c r="M70" s="37">
        <f>SUMIFS(СВЦЭМ!$D$34:$D$777,СВЦЭМ!$A$34:$A$777,$A70,СВЦЭМ!$B$34:$B$777,M$47)+'СЕТ СН'!$G$11+СВЦЭМ!$D$10+'СЕТ СН'!$G$5-'СЕТ СН'!$G$21</f>
        <v>3994.9643628099998</v>
      </c>
      <c r="N70" s="37">
        <f>SUMIFS(СВЦЭМ!$D$34:$D$777,СВЦЭМ!$A$34:$A$777,$A70,СВЦЭМ!$B$34:$B$777,N$47)+'СЕТ СН'!$G$11+СВЦЭМ!$D$10+'СЕТ СН'!$G$5-'СЕТ СН'!$G$21</f>
        <v>4014.0323272499995</v>
      </c>
      <c r="O70" s="37">
        <f>SUMIFS(СВЦЭМ!$D$34:$D$777,СВЦЭМ!$A$34:$A$777,$A70,СВЦЭМ!$B$34:$B$777,O$47)+'СЕТ СН'!$G$11+СВЦЭМ!$D$10+'СЕТ СН'!$G$5-'СЕТ СН'!$G$21</f>
        <v>4015.5884695099999</v>
      </c>
      <c r="P70" s="37">
        <f>SUMIFS(СВЦЭМ!$D$34:$D$777,СВЦЭМ!$A$34:$A$777,$A70,СВЦЭМ!$B$34:$B$777,P$47)+'СЕТ СН'!$G$11+СВЦЭМ!$D$10+'СЕТ СН'!$G$5-'СЕТ СН'!$G$21</f>
        <v>4031.2665884799994</v>
      </c>
      <c r="Q70" s="37">
        <f>SUMIFS(СВЦЭМ!$D$34:$D$777,СВЦЭМ!$A$34:$A$777,$A70,СВЦЭМ!$B$34:$B$777,Q$47)+'СЕТ СН'!$G$11+СВЦЭМ!$D$10+'СЕТ СН'!$G$5-'СЕТ СН'!$G$21</f>
        <v>4039.82466651</v>
      </c>
      <c r="R70" s="37">
        <f>SUMIFS(СВЦЭМ!$D$34:$D$777,СВЦЭМ!$A$34:$A$777,$A70,СВЦЭМ!$B$34:$B$777,R$47)+'СЕТ СН'!$G$11+СВЦЭМ!$D$10+'СЕТ СН'!$G$5-'СЕТ СН'!$G$21</f>
        <v>4040.80653742</v>
      </c>
      <c r="S70" s="37">
        <f>SUMIFS(СВЦЭМ!$D$34:$D$777,СВЦЭМ!$A$34:$A$777,$A70,СВЦЭМ!$B$34:$B$777,S$47)+'СЕТ СН'!$G$11+СВЦЭМ!$D$10+'СЕТ СН'!$G$5-'СЕТ СН'!$G$21</f>
        <v>4023.9329299799997</v>
      </c>
      <c r="T70" s="37">
        <f>SUMIFS(СВЦЭМ!$D$34:$D$777,СВЦЭМ!$A$34:$A$777,$A70,СВЦЭМ!$B$34:$B$777,T$47)+'СЕТ СН'!$G$11+СВЦЭМ!$D$10+'СЕТ СН'!$G$5-'СЕТ СН'!$G$21</f>
        <v>3980.0837345200002</v>
      </c>
      <c r="U70" s="37">
        <f>SUMIFS(СВЦЭМ!$D$34:$D$777,СВЦЭМ!$A$34:$A$777,$A70,СВЦЭМ!$B$34:$B$777,U$47)+'СЕТ СН'!$G$11+СВЦЭМ!$D$10+'СЕТ СН'!$G$5-'СЕТ СН'!$G$21</f>
        <v>3973.0547356399998</v>
      </c>
      <c r="V70" s="37">
        <f>SUMIFS(СВЦЭМ!$D$34:$D$777,СВЦЭМ!$A$34:$A$777,$A70,СВЦЭМ!$B$34:$B$777,V$47)+'СЕТ СН'!$G$11+СВЦЭМ!$D$10+'СЕТ СН'!$G$5-'СЕТ СН'!$G$21</f>
        <v>3989.3568922500003</v>
      </c>
      <c r="W70" s="37">
        <f>SUMIFS(СВЦЭМ!$D$34:$D$777,СВЦЭМ!$A$34:$A$777,$A70,СВЦЭМ!$B$34:$B$777,W$47)+'СЕТ СН'!$G$11+СВЦЭМ!$D$10+'СЕТ СН'!$G$5-'СЕТ СН'!$G$21</f>
        <v>3997.7215575799996</v>
      </c>
      <c r="X70" s="37">
        <f>SUMIFS(СВЦЭМ!$D$34:$D$777,СВЦЭМ!$A$34:$A$777,$A70,СВЦЭМ!$B$34:$B$777,X$47)+'СЕТ СН'!$G$11+СВЦЭМ!$D$10+'СЕТ СН'!$G$5-'СЕТ СН'!$G$21</f>
        <v>4062.6352986899997</v>
      </c>
      <c r="Y70" s="37">
        <f>SUMIFS(СВЦЭМ!$D$34:$D$777,СВЦЭМ!$A$34:$A$777,$A70,СВЦЭМ!$B$34:$B$777,Y$47)+'СЕТ СН'!$G$11+СВЦЭМ!$D$10+'СЕТ СН'!$G$5-'СЕТ СН'!$G$21</f>
        <v>4144.4989419900003</v>
      </c>
    </row>
    <row r="71" spans="1:26" ht="15.75" x14ac:dyDescent="0.2">
      <c r="A71" s="36">
        <f t="shared" si="1"/>
        <v>43124</v>
      </c>
      <c r="B71" s="37">
        <f>SUMIFS(СВЦЭМ!$D$34:$D$777,СВЦЭМ!$A$34:$A$777,$A71,СВЦЭМ!$B$34:$B$777,B$47)+'СЕТ СН'!$G$11+СВЦЭМ!$D$10+'СЕТ СН'!$G$5-'СЕТ СН'!$G$21</f>
        <v>4224.4242682699996</v>
      </c>
      <c r="C71" s="37">
        <f>SUMIFS(СВЦЭМ!$D$34:$D$777,СВЦЭМ!$A$34:$A$777,$A71,СВЦЭМ!$B$34:$B$777,C$47)+'СЕТ СН'!$G$11+СВЦЭМ!$D$10+'СЕТ СН'!$G$5-'СЕТ СН'!$G$21</f>
        <v>4274.0889759499996</v>
      </c>
      <c r="D71" s="37">
        <f>SUMIFS(СВЦЭМ!$D$34:$D$777,СВЦЭМ!$A$34:$A$777,$A71,СВЦЭМ!$B$34:$B$777,D$47)+'СЕТ СН'!$G$11+СВЦЭМ!$D$10+'СЕТ СН'!$G$5-'СЕТ СН'!$G$21</f>
        <v>4312.3925390800005</v>
      </c>
      <c r="E71" s="37">
        <f>SUMIFS(СВЦЭМ!$D$34:$D$777,СВЦЭМ!$A$34:$A$777,$A71,СВЦЭМ!$B$34:$B$777,E$47)+'СЕТ СН'!$G$11+СВЦЭМ!$D$10+'СЕТ СН'!$G$5-'СЕТ СН'!$G$21</f>
        <v>4335.26611116</v>
      </c>
      <c r="F71" s="37">
        <f>SUMIFS(СВЦЭМ!$D$34:$D$777,СВЦЭМ!$A$34:$A$777,$A71,СВЦЭМ!$B$34:$B$777,F$47)+'СЕТ СН'!$G$11+СВЦЭМ!$D$10+'СЕТ СН'!$G$5-'СЕТ СН'!$G$21</f>
        <v>4326.9619825600003</v>
      </c>
      <c r="G71" s="37">
        <f>SUMIFS(СВЦЭМ!$D$34:$D$777,СВЦЭМ!$A$34:$A$777,$A71,СВЦЭМ!$B$34:$B$777,G$47)+'СЕТ СН'!$G$11+СВЦЭМ!$D$10+'СЕТ СН'!$G$5-'СЕТ СН'!$G$21</f>
        <v>4299.5278914300006</v>
      </c>
      <c r="H71" s="37">
        <f>SUMIFS(СВЦЭМ!$D$34:$D$777,СВЦЭМ!$A$34:$A$777,$A71,СВЦЭМ!$B$34:$B$777,H$47)+'СЕТ СН'!$G$11+СВЦЭМ!$D$10+'СЕТ СН'!$G$5-'СЕТ СН'!$G$21</f>
        <v>4247.4170915700006</v>
      </c>
      <c r="I71" s="37">
        <f>SUMIFS(СВЦЭМ!$D$34:$D$777,СВЦЭМ!$A$34:$A$777,$A71,СВЦЭМ!$B$34:$B$777,I$47)+'СЕТ СН'!$G$11+СВЦЭМ!$D$10+'СЕТ СН'!$G$5-'СЕТ СН'!$G$21</f>
        <v>4175.9449454300002</v>
      </c>
      <c r="J71" s="37">
        <f>SUMIFS(СВЦЭМ!$D$34:$D$777,СВЦЭМ!$A$34:$A$777,$A71,СВЦЭМ!$B$34:$B$777,J$47)+'СЕТ СН'!$G$11+СВЦЭМ!$D$10+'СЕТ СН'!$G$5-'СЕТ СН'!$G$21</f>
        <v>4117.2689669399997</v>
      </c>
      <c r="K71" s="37">
        <f>SUMIFS(СВЦЭМ!$D$34:$D$777,СВЦЭМ!$A$34:$A$777,$A71,СВЦЭМ!$B$34:$B$777,K$47)+'СЕТ СН'!$G$11+СВЦЭМ!$D$10+'СЕТ СН'!$G$5-'СЕТ СН'!$G$21</f>
        <v>4045.0897614499995</v>
      </c>
      <c r="L71" s="37">
        <f>SUMIFS(СВЦЭМ!$D$34:$D$777,СВЦЭМ!$A$34:$A$777,$A71,СВЦЭМ!$B$34:$B$777,L$47)+'СЕТ СН'!$G$11+СВЦЭМ!$D$10+'СЕТ СН'!$G$5-'СЕТ СН'!$G$21</f>
        <v>4015.3599262800003</v>
      </c>
      <c r="M71" s="37">
        <f>SUMIFS(СВЦЭМ!$D$34:$D$777,СВЦЭМ!$A$34:$A$777,$A71,СВЦЭМ!$B$34:$B$777,M$47)+'СЕТ СН'!$G$11+СВЦЭМ!$D$10+'СЕТ СН'!$G$5-'СЕТ СН'!$G$21</f>
        <v>4023.5365899100002</v>
      </c>
      <c r="N71" s="37">
        <f>SUMIFS(СВЦЭМ!$D$34:$D$777,СВЦЭМ!$A$34:$A$777,$A71,СВЦЭМ!$B$34:$B$777,N$47)+'СЕТ СН'!$G$11+СВЦЭМ!$D$10+'СЕТ СН'!$G$5-'СЕТ СН'!$G$21</f>
        <v>4040.5776680900003</v>
      </c>
      <c r="O71" s="37">
        <f>SUMIFS(СВЦЭМ!$D$34:$D$777,СВЦЭМ!$A$34:$A$777,$A71,СВЦЭМ!$B$34:$B$777,O$47)+'СЕТ СН'!$G$11+СВЦЭМ!$D$10+'СЕТ СН'!$G$5-'СЕТ СН'!$G$21</f>
        <v>4046.3054337799999</v>
      </c>
      <c r="P71" s="37">
        <f>SUMIFS(СВЦЭМ!$D$34:$D$777,СВЦЭМ!$A$34:$A$777,$A71,СВЦЭМ!$B$34:$B$777,P$47)+'СЕТ СН'!$G$11+СВЦЭМ!$D$10+'СЕТ СН'!$G$5-'СЕТ СН'!$G$21</f>
        <v>4058.1324759099994</v>
      </c>
      <c r="Q71" s="37">
        <f>SUMIFS(СВЦЭМ!$D$34:$D$777,СВЦЭМ!$A$34:$A$777,$A71,СВЦЭМ!$B$34:$B$777,Q$47)+'СЕТ СН'!$G$11+СВЦЭМ!$D$10+'СЕТ СН'!$G$5-'СЕТ СН'!$G$21</f>
        <v>4064.9224997699998</v>
      </c>
      <c r="R71" s="37">
        <f>SUMIFS(СВЦЭМ!$D$34:$D$777,СВЦЭМ!$A$34:$A$777,$A71,СВЦЭМ!$B$34:$B$777,R$47)+'СЕТ СН'!$G$11+СВЦЭМ!$D$10+'СЕТ СН'!$G$5-'СЕТ СН'!$G$21</f>
        <v>4068.1453466799999</v>
      </c>
      <c r="S71" s="37">
        <f>SUMIFS(СВЦЭМ!$D$34:$D$777,СВЦЭМ!$A$34:$A$777,$A71,СВЦЭМ!$B$34:$B$777,S$47)+'СЕТ СН'!$G$11+СВЦЭМ!$D$10+'СЕТ СН'!$G$5-'СЕТ СН'!$G$21</f>
        <v>4049.9455681799996</v>
      </c>
      <c r="T71" s="37">
        <f>SUMIFS(СВЦЭМ!$D$34:$D$777,СВЦЭМ!$A$34:$A$777,$A71,СВЦЭМ!$B$34:$B$777,T$47)+'СЕТ СН'!$G$11+СВЦЭМ!$D$10+'СЕТ СН'!$G$5-'СЕТ СН'!$G$21</f>
        <v>4006.3344529699993</v>
      </c>
      <c r="U71" s="37">
        <f>SUMIFS(СВЦЭМ!$D$34:$D$777,СВЦЭМ!$A$34:$A$777,$A71,СВЦЭМ!$B$34:$B$777,U$47)+'СЕТ СН'!$G$11+СВЦЭМ!$D$10+'СЕТ СН'!$G$5-'СЕТ СН'!$G$21</f>
        <v>4003.1004494100002</v>
      </c>
      <c r="V71" s="37">
        <f>SUMIFS(СВЦЭМ!$D$34:$D$777,СВЦЭМ!$A$34:$A$777,$A71,СВЦЭМ!$B$34:$B$777,V$47)+'СЕТ СН'!$G$11+СВЦЭМ!$D$10+'СЕТ СН'!$G$5-'СЕТ СН'!$G$21</f>
        <v>4016.2778267099998</v>
      </c>
      <c r="W71" s="37">
        <f>SUMIFS(СВЦЭМ!$D$34:$D$777,СВЦЭМ!$A$34:$A$777,$A71,СВЦЭМ!$B$34:$B$777,W$47)+'СЕТ СН'!$G$11+СВЦЭМ!$D$10+'СЕТ СН'!$G$5-'СЕТ СН'!$G$21</f>
        <v>4031.0111531899997</v>
      </c>
      <c r="X71" s="37">
        <f>SUMIFS(СВЦЭМ!$D$34:$D$777,СВЦЭМ!$A$34:$A$777,$A71,СВЦЭМ!$B$34:$B$777,X$47)+'СЕТ СН'!$G$11+СВЦЭМ!$D$10+'СЕТ СН'!$G$5-'СЕТ СН'!$G$21</f>
        <v>4092.2910897200004</v>
      </c>
      <c r="Y71" s="37">
        <f>SUMIFS(СВЦЭМ!$D$34:$D$777,СВЦЭМ!$A$34:$A$777,$A71,СВЦЭМ!$B$34:$B$777,Y$47)+'СЕТ СН'!$G$11+СВЦЭМ!$D$10+'СЕТ СН'!$G$5-'СЕТ СН'!$G$21</f>
        <v>4169.4002105600002</v>
      </c>
    </row>
    <row r="72" spans="1:26" ht="15.75" x14ac:dyDescent="0.2">
      <c r="A72" s="36">
        <f t="shared" si="1"/>
        <v>43125</v>
      </c>
      <c r="B72" s="37">
        <f>SUMIFS(СВЦЭМ!$D$34:$D$777,СВЦЭМ!$A$34:$A$777,$A72,СВЦЭМ!$B$34:$B$777,B$47)+'СЕТ СН'!$G$11+СВЦЭМ!$D$10+'СЕТ СН'!$G$5-'СЕТ СН'!$G$21</f>
        <v>4191.0025034700002</v>
      </c>
      <c r="C72" s="37">
        <f>SUMIFS(СВЦЭМ!$D$34:$D$777,СВЦЭМ!$A$34:$A$777,$A72,СВЦЭМ!$B$34:$B$777,C$47)+'СЕТ СН'!$G$11+СВЦЭМ!$D$10+'СЕТ СН'!$G$5-'СЕТ СН'!$G$21</f>
        <v>4245.6321241300002</v>
      </c>
      <c r="D72" s="37">
        <f>SUMIFS(СВЦЭМ!$D$34:$D$777,СВЦЭМ!$A$34:$A$777,$A72,СВЦЭМ!$B$34:$B$777,D$47)+'СЕТ СН'!$G$11+СВЦЭМ!$D$10+'СЕТ СН'!$G$5-'СЕТ СН'!$G$21</f>
        <v>4280.53217012</v>
      </c>
      <c r="E72" s="37">
        <f>SUMIFS(СВЦЭМ!$D$34:$D$777,СВЦЭМ!$A$34:$A$777,$A72,СВЦЭМ!$B$34:$B$777,E$47)+'СЕТ СН'!$G$11+СВЦЭМ!$D$10+'СЕТ СН'!$G$5-'СЕТ СН'!$G$21</f>
        <v>4287.3007095100002</v>
      </c>
      <c r="F72" s="37">
        <f>SUMIFS(СВЦЭМ!$D$34:$D$777,СВЦЭМ!$A$34:$A$777,$A72,СВЦЭМ!$B$34:$B$777,F$47)+'СЕТ СН'!$G$11+СВЦЭМ!$D$10+'СЕТ СН'!$G$5-'СЕТ СН'!$G$21</f>
        <v>4288.5900393700003</v>
      </c>
      <c r="G72" s="37">
        <f>SUMIFS(СВЦЭМ!$D$34:$D$777,СВЦЭМ!$A$34:$A$777,$A72,СВЦЭМ!$B$34:$B$777,G$47)+'СЕТ СН'!$G$11+СВЦЭМ!$D$10+'СЕТ СН'!$G$5-'СЕТ СН'!$G$21</f>
        <v>4273.2708725800003</v>
      </c>
      <c r="H72" s="37">
        <f>SUMIFS(СВЦЭМ!$D$34:$D$777,СВЦЭМ!$A$34:$A$777,$A72,СВЦЭМ!$B$34:$B$777,H$47)+'СЕТ СН'!$G$11+СВЦЭМ!$D$10+'СЕТ СН'!$G$5-'СЕТ СН'!$G$21</f>
        <v>4221.7398750399998</v>
      </c>
      <c r="I72" s="37">
        <f>SUMIFS(СВЦЭМ!$D$34:$D$777,СВЦЭМ!$A$34:$A$777,$A72,СВЦЭМ!$B$34:$B$777,I$47)+'СЕТ СН'!$G$11+СВЦЭМ!$D$10+'СЕТ СН'!$G$5-'СЕТ СН'!$G$21</f>
        <v>4159.9456360900003</v>
      </c>
      <c r="J72" s="37">
        <f>SUMIFS(СВЦЭМ!$D$34:$D$777,СВЦЭМ!$A$34:$A$777,$A72,СВЦЭМ!$B$34:$B$777,J$47)+'СЕТ СН'!$G$11+СВЦЭМ!$D$10+'СЕТ СН'!$G$5-'СЕТ СН'!$G$21</f>
        <v>4113.9040534900005</v>
      </c>
      <c r="K72" s="37">
        <f>SUMIFS(СВЦЭМ!$D$34:$D$777,СВЦЭМ!$A$34:$A$777,$A72,СВЦЭМ!$B$34:$B$777,K$47)+'СЕТ СН'!$G$11+СВЦЭМ!$D$10+'СЕТ СН'!$G$5-'СЕТ СН'!$G$21</f>
        <v>4056.6657350800001</v>
      </c>
      <c r="L72" s="37">
        <f>SUMIFS(СВЦЭМ!$D$34:$D$777,СВЦЭМ!$A$34:$A$777,$A72,СВЦЭМ!$B$34:$B$777,L$47)+'СЕТ СН'!$G$11+СВЦЭМ!$D$10+'СЕТ СН'!$G$5-'СЕТ СН'!$G$21</f>
        <v>4038.0322754599997</v>
      </c>
      <c r="M72" s="37">
        <f>SUMIFS(СВЦЭМ!$D$34:$D$777,СВЦЭМ!$A$34:$A$777,$A72,СВЦЭМ!$B$34:$B$777,M$47)+'СЕТ СН'!$G$11+СВЦЭМ!$D$10+'СЕТ СН'!$G$5-'СЕТ СН'!$G$21</f>
        <v>4044.1185852499998</v>
      </c>
      <c r="N72" s="37">
        <f>SUMIFS(СВЦЭМ!$D$34:$D$777,СВЦЭМ!$A$34:$A$777,$A72,СВЦЭМ!$B$34:$B$777,N$47)+'СЕТ СН'!$G$11+СВЦЭМ!$D$10+'СЕТ СН'!$G$5-'СЕТ СН'!$G$21</f>
        <v>4048.2411158199998</v>
      </c>
      <c r="O72" s="37">
        <f>SUMIFS(СВЦЭМ!$D$34:$D$777,СВЦЭМ!$A$34:$A$777,$A72,СВЦЭМ!$B$34:$B$777,O$47)+'СЕТ СН'!$G$11+СВЦЭМ!$D$10+'СЕТ СН'!$G$5-'СЕТ СН'!$G$21</f>
        <v>4047.16132333</v>
      </c>
      <c r="P72" s="37">
        <f>SUMIFS(СВЦЭМ!$D$34:$D$777,СВЦЭМ!$A$34:$A$777,$A72,СВЦЭМ!$B$34:$B$777,P$47)+'СЕТ СН'!$G$11+СВЦЭМ!$D$10+'СЕТ СН'!$G$5-'СЕТ СН'!$G$21</f>
        <v>4055.9198186199997</v>
      </c>
      <c r="Q72" s="37">
        <f>SUMIFS(СВЦЭМ!$D$34:$D$777,СВЦЭМ!$A$34:$A$777,$A72,СВЦЭМ!$B$34:$B$777,Q$47)+'СЕТ СН'!$G$11+СВЦЭМ!$D$10+'СЕТ СН'!$G$5-'СЕТ СН'!$G$21</f>
        <v>4058.0730227899999</v>
      </c>
      <c r="R72" s="37">
        <f>SUMIFS(СВЦЭМ!$D$34:$D$777,СВЦЭМ!$A$34:$A$777,$A72,СВЦЭМ!$B$34:$B$777,R$47)+'СЕТ СН'!$G$11+СВЦЭМ!$D$10+'СЕТ СН'!$G$5-'СЕТ СН'!$G$21</f>
        <v>4066.3069077900004</v>
      </c>
      <c r="S72" s="37">
        <f>SUMIFS(СВЦЭМ!$D$34:$D$777,СВЦЭМ!$A$34:$A$777,$A72,СВЦЭМ!$B$34:$B$777,S$47)+'СЕТ СН'!$G$11+СВЦЭМ!$D$10+'СЕТ СН'!$G$5-'СЕТ СН'!$G$21</f>
        <v>4057.3154216400003</v>
      </c>
      <c r="T72" s="37">
        <f>SUMIFS(СВЦЭМ!$D$34:$D$777,СВЦЭМ!$A$34:$A$777,$A72,СВЦЭМ!$B$34:$B$777,T$47)+'СЕТ СН'!$G$11+СВЦЭМ!$D$10+'СЕТ СН'!$G$5-'СЕТ СН'!$G$21</f>
        <v>4044.0042730600003</v>
      </c>
      <c r="U72" s="37">
        <f>SUMIFS(СВЦЭМ!$D$34:$D$777,СВЦЭМ!$A$34:$A$777,$A72,СВЦЭМ!$B$34:$B$777,U$47)+'СЕТ СН'!$G$11+СВЦЭМ!$D$10+'СЕТ СН'!$G$5-'СЕТ СН'!$G$21</f>
        <v>4037.24940956</v>
      </c>
      <c r="V72" s="37">
        <f>SUMIFS(СВЦЭМ!$D$34:$D$777,СВЦЭМ!$A$34:$A$777,$A72,СВЦЭМ!$B$34:$B$777,V$47)+'СЕТ СН'!$G$11+СВЦЭМ!$D$10+'СЕТ СН'!$G$5-'СЕТ СН'!$G$21</f>
        <v>4040.4071215099998</v>
      </c>
      <c r="W72" s="37">
        <f>SUMIFS(СВЦЭМ!$D$34:$D$777,СВЦЭМ!$A$34:$A$777,$A72,СВЦЭМ!$B$34:$B$777,W$47)+'СЕТ СН'!$G$11+СВЦЭМ!$D$10+'СЕТ СН'!$G$5-'СЕТ СН'!$G$21</f>
        <v>4043.8595261400001</v>
      </c>
      <c r="X72" s="37">
        <f>SUMIFS(СВЦЭМ!$D$34:$D$777,СВЦЭМ!$A$34:$A$777,$A72,СВЦЭМ!$B$34:$B$777,X$47)+'СЕТ СН'!$G$11+СВЦЭМ!$D$10+'СЕТ СН'!$G$5-'СЕТ СН'!$G$21</f>
        <v>4088.8677350499997</v>
      </c>
      <c r="Y72" s="37">
        <f>SUMIFS(СВЦЭМ!$D$34:$D$777,СВЦЭМ!$A$34:$A$777,$A72,СВЦЭМ!$B$34:$B$777,Y$47)+'СЕТ СН'!$G$11+СВЦЭМ!$D$10+'СЕТ СН'!$G$5-'СЕТ СН'!$G$21</f>
        <v>4158.8618832300008</v>
      </c>
    </row>
    <row r="73" spans="1:26" ht="15.75" x14ac:dyDescent="0.2">
      <c r="A73" s="36">
        <f t="shared" si="1"/>
        <v>43126</v>
      </c>
      <c r="B73" s="37">
        <f>SUMIFS(СВЦЭМ!$D$34:$D$777,СВЦЭМ!$A$34:$A$777,$A73,СВЦЭМ!$B$34:$B$777,B$47)+'СЕТ СН'!$G$11+СВЦЭМ!$D$10+'СЕТ СН'!$G$5-'СЕТ СН'!$G$21</f>
        <v>4180.2492528000002</v>
      </c>
      <c r="C73" s="37">
        <f>SUMIFS(СВЦЭМ!$D$34:$D$777,СВЦЭМ!$A$34:$A$777,$A73,СВЦЭМ!$B$34:$B$777,C$47)+'СЕТ СН'!$G$11+СВЦЭМ!$D$10+'СЕТ СН'!$G$5-'СЕТ СН'!$G$21</f>
        <v>4230.0027201300009</v>
      </c>
      <c r="D73" s="37">
        <f>SUMIFS(СВЦЭМ!$D$34:$D$777,СВЦЭМ!$A$34:$A$777,$A73,СВЦЭМ!$B$34:$B$777,D$47)+'СЕТ СН'!$G$11+СВЦЭМ!$D$10+'СЕТ СН'!$G$5-'СЕТ СН'!$G$21</f>
        <v>4266.1873855300009</v>
      </c>
      <c r="E73" s="37">
        <f>SUMIFS(СВЦЭМ!$D$34:$D$777,СВЦЭМ!$A$34:$A$777,$A73,СВЦЭМ!$B$34:$B$777,E$47)+'СЕТ СН'!$G$11+СВЦЭМ!$D$10+'СЕТ СН'!$G$5-'СЕТ СН'!$G$21</f>
        <v>4281.0179524500008</v>
      </c>
      <c r="F73" s="37">
        <f>SUMIFS(СВЦЭМ!$D$34:$D$777,СВЦЭМ!$A$34:$A$777,$A73,СВЦЭМ!$B$34:$B$777,F$47)+'СЕТ СН'!$G$11+СВЦЭМ!$D$10+'СЕТ СН'!$G$5-'СЕТ СН'!$G$21</f>
        <v>4276.1018687400001</v>
      </c>
      <c r="G73" s="37">
        <f>SUMIFS(СВЦЭМ!$D$34:$D$777,СВЦЭМ!$A$34:$A$777,$A73,СВЦЭМ!$B$34:$B$777,G$47)+'СЕТ СН'!$G$11+СВЦЭМ!$D$10+'СЕТ СН'!$G$5-'СЕТ СН'!$G$21</f>
        <v>4253.0468732600002</v>
      </c>
      <c r="H73" s="37">
        <f>SUMIFS(СВЦЭМ!$D$34:$D$777,СВЦЭМ!$A$34:$A$777,$A73,СВЦЭМ!$B$34:$B$777,H$47)+'СЕТ СН'!$G$11+СВЦЭМ!$D$10+'СЕТ СН'!$G$5-'СЕТ СН'!$G$21</f>
        <v>4197.4623289000001</v>
      </c>
      <c r="I73" s="37">
        <f>SUMIFS(СВЦЭМ!$D$34:$D$777,СВЦЭМ!$A$34:$A$777,$A73,СВЦЭМ!$B$34:$B$777,I$47)+'СЕТ СН'!$G$11+СВЦЭМ!$D$10+'СЕТ СН'!$G$5-'СЕТ СН'!$G$21</f>
        <v>4139.0900742700005</v>
      </c>
      <c r="J73" s="37">
        <f>SUMIFS(СВЦЭМ!$D$34:$D$777,СВЦЭМ!$A$34:$A$777,$A73,СВЦЭМ!$B$34:$B$777,J$47)+'СЕТ СН'!$G$11+СВЦЭМ!$D$10+'СЕТ СН'!$G$5-'СЕТ СН'!$G$21</f>
        <v>4095.6331768799996</v>
      </c>
      <c r="K73" s="37">
        <f>SUMIFS(СВЦЭМ!$D$34:$D$777,СВЦЭМ!$A$34:$A$777,$A73,СВЦЭМ!$B$34:$B$777,K$47)+'СЕТ СН'!$G$11+СВЦЭМ!$D$10+'СЕТ СН'!$G$5-'СЕТ СН'!$G$21</f>
        <v>4025.1130213499996</v>
      </c>
      <c r="L73" s="37">
        <f>SUMIFS(СВЦЭМ!$D$34:$D$777,СВЦЭМ!$A$34:$A$777,$A73,СВЦЭМ!$B$34:$B$777,L$47)+'СЕТ СН'!$G$11+СВЦЭМ!$D$10+'СЕТ СН'!$G$5-'СЕТ СН'!$G$21</f>
        <v>3993.0326422700005</v>
      </c>
      <c r="M73" s="37">
        <f>SUMIFS(СВЦЭМ!$D$34:$D$777,СВЦЭМ!$A$34:$A$777,$A73,СВЦЭМ!$B$34:$B$777,M$47)+'СЕТ СН'!$G$11+СВЦЭМ!$D$10+'СЕТ СН'!$G$5-'СЕТ СН'!$G$21</f>
        <v>4006.9068775599994</v>
      </c>
      <c r="N73" s="37">
        <f>SUMIFS(СВЦЭМ!$D$34:$D$777,СВЦЭМ!$A$34:$A$777,$A73,СВЦЭМ!$B$34:$B$777,N$47)+'СЕТ СН'!$G$11+СВЦЭМ!$D$10+'СЕТ СН'!$G$5-'СЕТ СН'!$G$21</f>
        <v>4018.5724566699996</v>
      </c>
      <c r="O73" s="37">
        <f>SUMIFS(СВЦЭМ!$D$34:$D$777,СВЦЭМ!$A$34:$A$777,$A73,СВЦЭМ!$B$34:$B$777,O$47)+'СЕТ СН'!$G$11+СВЦЭМ!$D$10+'СЕТ СН'!$G$5-'СЕТ СН'!$G$21</f>
        <v>4023.4545437399997</v>
      </c>
      <c r="P73" s="37">
        <f>SUMIFS(СВЦЭМ!$D$34:$D$777,СВЦЭМ!$A$34:$A$777,$A73,СВЦЭМ!$B$34:$B$777,P$47)+'СЕТ СН'!$G$11+СВЦЭМ!$D$10+'СЕТ СН'!$G$5-'СЕТ СН'!$G$21</f>
        <v>4034.8901809399999</v>
      </c>
      <c r="Q73" s="37">
        <f>SUMIFS(СВЦЭМ!$D$34:$D$777,СВЦЭМ!$A$34:$A$777,$A73,СВЦЭМ!$B$34:$B$777,Q$47)+'СЕТ СН'!$G$11+СВЦЭМ!$D$10+'СЕТ СН'!$G$5-'СЕТ СН'!$G$21</f>
        <v>4045.2371646399993</v>
      </c>
      <c r="R73" s="37">
        <f>SUMIFS(СВЦЭМ!$D$34:$D$777,СВЦЭМ!$A$34:$A$777,$A73,СВЦЭМ!$B$34:$B$777,R$47)+'СЕТ СН'!$G$11+СВЦЭМ!$D$10+'СЕТ СН'!$G$5-'СЕТ СН'!$G$21</f>
        <v>4050.45559809</v>
      </c>
      <c r="S73" s="37">
        <f>SUMIFS(СВЦЭМ!$D$34:$D$777,СВЦЭМ!$A$34:$A$777,$A73,СВЦЭМ!$B$34:$B$777,S$47)+'СЕТ СН'!$G$11+СВЦЭМ!$D$10+'СЕТ СН'!$G$5-'СЕТ СН'!$G$21</f>
        <v>4038.4573560499998</v>
      </c>
      <c r="T73" s="37">
        <f>SUMIFS(СВЦЭМ!$D$34:$D$777,СВЦЭМ!$A$34:$A$777,$A73,СВЦЭМ!$B$34:$B$777,T$47)+'СЕТ СН'!$G$11+СВЦЭМ!$D$10+'СЕТ СН'!$G$5-'СЕТ СН'!$G$21</f>
        <v>4002.26768649</v>
      </c>
      <c r="U73" s="37">
        <f>SUMIFS(СВЦЭМ!$D$34:$D$777,СВЦЭМ!$A$34:$A$777,$A73,СВЦЭМ!$B$34:$B$777,U$47)+'СЕТ СН'!$G$11+СВЦЭМ!$D$10+'СЕТ СН'!$G$5-'СЕТ СН'!$G$21</f>
        <v>3994.4055920599999</v>
      </c>
      <c r="V73" s="37">
        <f>SUMIFS(СВЦЭМ!$D$34:$D$777,СВЦЭМ!$A$34:$A$777,$A73,СВЦЭМ!$B$34:$B$777,V$47)+'СЕТ СН'!$G$11+СВЦЭМ!$D$10+'СЕТ СН'!$G$5-'СЕТ СН'!$G$21</f>
        <v>4006.8855193799996</v>
      </c>
      <c r="W73" s="37">
        <f>SUMIFS(СВЦЭМ!$D$34:$D$777,СВЦЭМ!$A$34:$A$777,$A73,СВЦЭМ!$B$34:$B$777,W$47)+'СЕТ СН'!$G$11+СВЦЭМ!$D$10+'СЕТ СН'!$G$5-'СЕТ СН'!$G$21</f>
        <v>4028.7104186000001</v>
      </c>
      <c r="X73" s="37">
        <f>SUMIFS(СВЦЭМ!$D$34:$D$777,СВЦЭМ!$A$34:$A$777,$A73,СВЦЭМ!$B$34:$B$777,X$47)+'СЕТ СН'!$G$11+СВЦЭМ!$D$10+'СЕТ СН'!$G$5-'СЕТ СН'!$G$21</f>
        <v>4089.0701092999993</v>
      </c>
      <c r="Y73" s="37">
        <f>SUMIFS(СВЦЭМ!$D$34:$D$777,СВЦЭМ!$A$34:$A$777,$A73,СВЦЭМ!$B$34:$B$777,Y$47)+'СЕТ СН'!$G$11+СВЦЭМ!$D$10+'СЕТ СН'!$G$5-'СЕТ СН'!$G$21</f>
        <v>4172.3041490500009</v>
      </c>
    </row>
    <row r="74" spans="1:26" ht="15.75" x14ac:dyDescent="0.2">
      <c r="A74" s="36">
        <f t="shared" si="1"/>
        <v>43127</v>
      </c>
      <c r="B74" s="37">
        <f>SUMIFS(СВЦЭМ!$D$34:$D$777,СВЦЭМ!$A$34:$A$777,$A74,СВЦЭМ!$B$34:$B$777,B$47)+'СЕТ СН'!$G$11+СВЦЭМ!$D$10+'СЕТ СН'!$G$5-'СЕТ СН'!$G$21</f>
        <v>4161.3887615200001</v>
      </c>
      <c r="C74" s="37">
        <f>SUMIFS(СВЦЭМ!$D$34:$D$777,СВЦЭМ!$A$34:$A$777,$A74,СВЦЭМ!$B$34:$B$777,C$47)+'СЕТ СН'!$G$11+СВЦЭМ!$D$10+'СЕТ СН'!$G$5-'СЕТ СН'!$G$21</f>
        <v>4196.4706197300002</v>
      </c>
      <c r="D74" s="37">
        <f>SUMIFS(СВЦЭМ!$D$34:$D$777,СВЦЭМ!$A$34:$A$777,$A74,СВЦЭМ!$B$34:$B$777,D$47)+'СЕТ СН'!$G$11+СВЦЭМ!$D$10+'СЕТ СН'!$G$5-'СЕТ СН'!$G$21</f>
        <v>4266.1667345900005</v>
      </c>
      <c r="E74" s="37">
        <f>SUMIFS(СВЦЭМ!$D$34:$D$777,СВЦЭМ!$A$34:$A$777,$A74,СВЦЭМ!$B$34:$B$777,E$47)+'СЕТ СН'!$G$11+СВЦЭМ!$D$10+'СЕТ СН'!$G$5-'СЕТ СН'!$G$21</f>
        <v>4277.0372854300003</v>
      </c>
      <c r="F74" s="37">
        <f>SUMIFS(СВЦЭМ!$D$34:$D$777,СВЦЭМ!$A$34:$A$777,$A74,СВЦЭМ!$B$34:$B$777,F$47)+'СЕТ СН'!$G$11+СВЦЭМ!$D$10+'СЕТ СН'!$G$5-'СЕТ СН'!$G$21</f>
        <v>4269.0472301700001</v>
      </c>
      <c r="G74" s="37">
        <f>SUMIFS(СВЦЭМ!$D$34:$D$777,СВЦЭМ!$A$34:$A$777,$A74,СВЦЭМ!$B$34:$B$777,G$47)+'СЕТ СН'!$G$11+СВЦЭМ!$D$10+'СЕТ СН'!$G$5-'СЕТ СН'!$G$21</f>
        <v>4264.5344640800004</v>
      </c>
      <c r="H74" s="37">
        <f>SUMIFS(СВЦЭМ!$D$34:$D$777,СВЦЭМ!$A$34:$A$777,$A74,СВЦЭМ!$B$34:$B$777,H$47)+'СЕТ СН'!$G$11+СВЦЭМ!$D$10+'СЕТ СН'!$G$5-'СЕТ СН'!$G$21</f>
        <v>4236.7981512800006</v>
      </c>
      <c r="I74" s="37">
        <f>SUMIFS(СВЦЭМ!$D$34:$D$777,СВЦЭМ!$A$34:$A$777,$A74,СВЦЭМ!$B$34:$B$777,I$47)+'СЕТ СН'!$G$11+СВЦЭМ!$D$10+'СЕТ СН'!$G$5-'СЕТ СН'!$G$21</f>
        <v>4173.0112820700006</v>
      </c>
      <c r="J74" s="37">
        <f>SUMIFS(СВЦЭМ!$D$34:$D$777,СВЦЭМ!$A$34:$A$777,$A74,СВЦЭМ!$B$34:$B$777,J$47)+'СЕТ СН'!$G$11+СВЦЭМ!$D$10+'СЕТ СН'!$G$5-'СЕТ СН'!$G$21</f>
        <v>4111.72961614</v>
      </c>
      <c r="K74" s="37">
        <f>SUMIFS(СВЦЭМ!$D$34:$D$777,СВЦЭМ!$A$34:$A$777,$A74,СВЦЭМ!$B$34:$B$777,K$47)+'СЕТ СН'!$G$11+СВЦЭМ!$D$10+'СЕТ СН'!$G$5-'СЕТ СН'!$G$21</f>
        <v>4056.0784800699998</v>
      </c>
      <c r="L74" s="37">
        <f>SUMIFS(СВЦЭМ!$D$34:$D$777,СВЦЭМ!$A$34:$A$777,$A74,СВЦЭМ!$B$34:$B$777,L$47)+'СЕТ СН'!$G$11+СВЦЭМ!$D$10+'СЕТ СН'!$G$5-'СЕТ СН'!$G$21</f>
        <v>4029.4792184799994</v>
      </c>
      <c r="M74" s="37">
        <f>SUMIFS(СВЦЭМ!$D$34:$D$777,СВЦЭМ!$A$34:$A$777,$A74,СВЦЭМ!$B$34:$B$777,M$47)+'СЕТ СН'!$G$11+СВЦЭМ!$D$10+'СЕТ СН'!$G$5-'СЕТ СН'!$G$21</f>
        <v>4023.24321431</v>
      </c>
      <c r="N74" s="37">
        <f>SUMIFS(СВЦЭМ!$D$34:$D$777,СВЦЭМ!$A$34:$A$777,$A74,СВЦЭМ!$B$34:$B$777,N$47)+'СЕТ СН'!$G$11+СВЦЭМ!$D$10+'СЕТ СН'!$G$5-'СЕТ СН'!$G$21</f>
        <v>4035.7395394399996</v>
      </c>
      <c r="O74" s="37">
        <f>SUMIFS(СВЦЭМ!$D$34:$D$777,СВЦЭМ!$A$34:$A$777,$A74,СВЦЭМ!$B$34:$B$777,O$47)+'СЕТ СН'!$G$11+СВЦЭМ!$D$10+'СЕТ СН'!$G$5-'СЕТ СН'!$G$21</f>
        <v>4045.0511366599999</v>
      </c>
      <c r="P74" s="37">
        <f>SUMIFS(СВЦЭМ!$D$34:$D$777,СВЦЭМ!$A$34:$A$777,$A74,СВЦЭМ!$B$34:$B$777,P$47)+'СЕТ СН'!$G$11+СВЦЭМ!$D$10+'СЕТ СН'!$G$5-'СЕТ СН'!$G$21</f>
        <v>4064.3497213300002</v>
      </c>
      <c r="Q74" s="37">
        <f>SUMIFS(СВЦЭМ!$D$34:$D$777,СВЦЭМ!$A$34:$A$777,$A74,СВЦЭМ!$B$34:$B$777,Q$47)+'СЕТ СН'!$G$11+СВЦЭМ!$D$10+'СЕТ СН'!$G$5-'СЕТ СН'!$G$21</f>
        <v>4072.4015393699997</v>
      </c>
      <c r="R74" s="37">
        <f>SUMIFS(СВЦЭМ!$D$34:$D$777,СВЦЭМ!$A$34:$A$777,$A74,СВЦЭМ!$B$34:$B$777,R$47)+'СЕТ СН'!$G$11+СВЦЭМ!$D$10+'СЕТ СН'!$G$5-'СЕТ СН'!$G$21</f>
        <v>4079.8787231499996</v>
      </c>
      <c r="S74" s="37">
        <f>SUMIFS(СВЦЭМ!$D$34:$D$777,СВЦЭМ!$A$34:$A$777,$A74,СВЦЭМ!$B$34:$B$777,S$47)+'СЕТ СН'!$G$11+СВЦЭМ!$D$10+'СЕТ СН'!$G$5-'СЕТ СН'!$G$21</f>
        <v>4060.7450306799997</v>
      </c>
      <c r="T74" s="37">
        <f>SUMIFS(СВЦЭМ!$D$34:$D$777,СВЦЭМ!$A$34:$A$777,$A74,СВЦЭМ!$B$34:$B$777,T$47)+'СЕТ СН'!$G$11+СВЦЭМ!$D$10+'СЕТ СН'!$G$5-'СЕТ СН'!$G$21</f>
        <v>4018.6019307399997</v>
      </c>
      <c r="U74" s="37">
        <f>SUMIFS(СВЦЭМ!$D$34:$D$777,СВЦЭМ!$A$34:$A$777,$A74,СВЦЭМ!$B$34:$B$777,U$47)+'СЕТ СН'!$G$11+СВЦЭМ!$D$10+'СЕТ СН'!$G$5-'СЕТ СН'!$G$21</f>
        <v>4012.5206889200003</v>
      </c>
      <c r="V74" s="37">
        <f>SUMIFS(СВЦЭМ!$D$34:$D$777,СВЦЭМ!$A$34:$A$777,$A74,СВЦЭМ!$B$34:$B$777,V$47)+'СЕТ СН'!$G$11+СВЦЭМ!$D$10+'СЕТ СН'!$G$5-'СЕТ СН'!$G$21</f>
        <v>4020.5332316400004</v>
      </c>
      <c r="W74" s="37">
        <f>SUMIFS(СВЦЭМ!$D$34:$D$777,СВЦЭМ!$A$34:$A$777,$A74,СВЦЭМ!$B$34:$B$777,W$47)+'СЕТ СН'!$G$11+СВЦЭМ!$D$10+'СЕТ СН'!$G$5-'СЕТ СН'!$G$21</f>
        <v>4029.8065349699996</v>
      </c>
      <c r="X74" s="37">
        <f>SUMIFS(СВЦЭМ!$D$34:$D$777,СВЦЭМ!$A$34:$A$777,$A74,СВЦЭМ!$B$34:$B$777,X$47)+'СЕТ СН'!$G$11+СВЦЭМ!$D$10+'СЕТ СН'!$G$5-'СЕТ СН'!$G$21</f>
        <v>4052.4580349499997</v>
      </c>
      <c r="Y74" s="37">
        <f>SUMIFS(СВЦЭМ!$D$34:$D$777,СВЦЭМ!$A$34:$A$777,$A74,СВЦЭМ!$B$34:$B$777,Y$47)+'СЕТ СН'!$G$11+СВЦЭМ!$D$10+'СЕТ СН'!$G$5-'СЕТ СН'!$G$21</f>
        <v>4118.3441759300003</v>
      </c>
    </row>
    <row r="75" spans="1:26" ht="15.75" x14ac:dyDescent="0.2">
      <c r="A75" s="36">
        <f t="shared" si="1"/>
        <v>43128</v>
      </c>
      <c r="B75" s="37">
        <f>SUMIFS(СВЦЭМ!$D$34:$D$777,СВЦЭМ!$A$34:$A$777,$A75,СВЦЭМ!$B$34:$B$777,B$47)+'СЕТ СН'!$G$11+СВЦЭМ!$D$10+'СЕТ СН'!$G$5-'СЕТ СН'!$G$21</f>
        <v>4184.9276569700005</v>
      </c>
      <c r="C75" s="37">
        <f>SUMIFS(СВЦЭМ!$D$34:$D$777,СВЦЭМ!$A$34:$A$777,$A75,СВЦЭМ!$B$34:$B$777,C$47)+'СЕТ СН'!$G$11+СВЦЭМ!$D$10+'СЕТ СН'!$G$5-'СЕТ СН'!$G$21</f>
        <v>4220.5171464800005</v>
      </c>
      <c r="D75" s="37">
        <f>SUMIFS(СВЦЭМ!$D$34:$D$777,СВЦЭМ!$A$34:$A$777,$A75,СВЦЭМ!$B$34:$B$777,D$47)+'СЕТ СН'!$G$11+СВЦЭМ!$D$10+'СЕТ СН'!$G$5-'СЕТ СН'!$G$21</f>
        <v>4277.5416058800001</v>
      </c>
      <c r="E75" s="37">
        <f>SUMIFS(СВЦЭМ!$D$34:$D$777,СВЦЭМ!$A$34:$A$777,$A75,СВЦЭМ!$B$34:$B$777,E$47)+'СЕТ СН'!$G$11+СВЦЭМ!$D$10+'СЕТ СН'!$G$5-'СЕТ СН'!$G$21</f>
        <v>4296.4274344699998</v>
      </c>
      <c r="F75" s="37">
        <f>SUMIFS(СВЦЭМ!$D$34:$D$777,СВЦЭМ!$A$34:$A$777,$A75,СВЦЭМ!$B$34:$B$777,F$47)+'СЕТ СН'!$G$11+СВЦЭМ!$D$10+'СЕТ СН'!$G$5-'СЕТ СН'!$G$21</f>
        <v>4299.7419831200004</v>
      </c>
      <c r="G75" s="37">
        <f>SUMIFS(СВЦЭМ!$D$34:$D$777,СВЦЭМ!$A$34:$A$777,$A75,СВЦЭМ!$B$34:$B$777,G$47)+'СЕТ СН'!$G$11+СВЦЭМ!$D$10+'СЕТ СН'!$G$5-'СЕТ СН'!$G$21</f>
        <v>4293.1222050900005</v>
      </c>
      <c r="H75" s="37">
        <f>SUMIFS(СВЦЭМ!$D$34:$D$777,СВЦЭМ!$A$34:$A$777,$A75,СВЦЭМ!$B$34:$B$777,H$47)+'СЕТ СН'!$G$11+СВЦЭМ!$D$10+'СЕТ СН'!$G$5-'СЕТ СН'!$G$21</f>
        <v>4260.6178112700009</v>
      </c>
      <c r="I75" s="37">
        <f>SUMIFS(СВЦЭМ!$D$34:$D$777,СВЦЭМ!$A$34:$A$777,$A75,СВЦЭМ!$B$34:$B$777,I$47)+'СЕТ СН'!$G$11+СВЦЭМ!$D$10+'СЕТ СН'!$G$5-'СЕТ СН'!$G$21</f>
        <v>4202.8309790400008</v>
      </c>
      <c r="J75" s="37">
        <f>SUMIFS(СВЦЭМ!$D$34:$D$777,СВЦЭМ!$A$34:$A$777,$A75,СВЦЭМ!$B$34:$B$777,J$47)+'СЕТ СН'!$G$11+СВЦЭМ!$D$10+'СЕТ СН'!$G$5-'СЕТ СН'!$G$21</f>
        <v>4133.9672739799998</v>
      </c>
      <c r="K75" s="37">
        <f>SUMIFS(СВЦЭМ!$D$34:$D$777,СВЦЭМ!$A$34:$A$777,$A75,СВЦЭМ!$B$34:$B$777,K$47)+'СЕТ СН'!$G$11+СВЦЭМ!$D$10+'СЕТ СН'!$G$5-'СЕТ СН'!$G$21</f>
        <v>4073.7718077699997</v>
      </c>
      <c r="L75" s="37">
        <f>SUMIFS(СВЦЭМ!$D$34:$D$777,СВЦЭМ!$A$34:$A$777,$A75,СВЦЭМ!$B$34:$B$777,L$47)+'СЕТ СН'!$G$11+СВЦЭМ!$D$10+'СЕТ СН'!$G$5-'СЕТ СН'!$G$21</f>
        <v>4039.9251186500001</v>
      </c>
      <c r="M75" s="37">
        <f>SUMIFS(СВЦЭМ!$D$34:$D$777,СВЦЭМ!$A$34:$A$777,$A75,СВЦЭМ!$B$34:$B$777,M$47)+'СЕТ СН'!$G$11+СВЦЭМ!$D$10+'СЕТ СН'!$G$5-'СЕТ СН'!$G$21</f>
        <v>4034.63683541</v>
      </c>
      <c r="N75" s="37">
        <f>SUMIFS(СВЦЭМ!$D$34:$D$777,СВЦЭМ!$A$34:$A$777,$A75,СВЦЭМ!$B$34:$B$777,N$47)+'СЕТ СН'!$G$11+СВЦЭМ!$D$10+'СЕТ СН'!$G$5-'СЕТ СН'!$G$21</f>
        <v>4044.3560807599993</v>
      </c>
      <c r="O75" s="37">
        <f>SUMIFS(СВЦЭМ!$D$34:$D$777,СВЦЭМ!$A$34:$A$777,$A75,СВЦЭМ!$B$34:$B$777,O$47)+'СЕТ СН'!$G$11+СВЦЭМ!$D$10+'СЕТ СН'!$G$5-'СЕТ СН'!$G$21</f>
        <v>4051.2340956800003</v>
      </c>
      <c r="P75" s="37">
        <f>SUMIFS(СВЦЭМ!$D$34:$D$777,СВЦЭМ!$A$34:$A$777,$A75,СВЦЭМ!$B$34:$B$777,P$47)+'СЕТ СН'!$G$11+СВЦЭМ!$D$10+'СЕТ СН'!$G$5-'СЕТ СН'!$G$21</f>
        <v>4059.8089629900001</v>
      </c>
      <c r="Q75" s="37">
        <f>SUMIFS(СВЦЭМ!$D$34:$D$777,СВЦЭМ!$A$34:$A$777,$A75,СВЦЭМ!$B$34:$B$777,Q$47)+'СЕТ СН'!$G$11+СВЦЭМ!$D$10+'СЕТ СН'!$G$5-'СЕТ СН'!$G$21</f>
        <v>4078.8826963799997</v>
      </c>
      <c r="R75" s="37">
        <f>SUMIFS(СВЦЭМ!$D$34:$D$777,СВЦЭМ!$A$34:$A$777,$A75,СВЦЭМ!$B$34:$B$777,R$47)+'СЕТ СН'!$G$11+СВЦЭМ!$D$10+'СЕТ СН'!$G$5-'СЕТ СН'!$G$21</f>
        <v>4084.8925098699997</v>
      </c>
      <c r="S75" s="37">
        <f>SUMIFS(СВЦЭМ!$D$34:$D$777,СВЦЭМ!$A$34:$A$777,$A75,СВЦЭМ!$B$34:$B$777,S$47)+'СЕТ СН'!$G$11+СВЦЭМ!$D$10+'СЕТ СН'!$G$5-'СЕТ СН'!$G$21</f>
        <v>4054.6163521599997</v>
      </c>
      <c r="T75" s="37">
        <f>SUMIFS(СВЦЭМ!$D$34:$D$777,СВЦЭМ!$A$34:$A$777,$A75,СВЦЭМ!$B$34:$B$777,T$47)+'СЕТ СН'!$G$11+СВЦЭМ!$D$10+'СЕТ СН'!$G$5-'СЕТ СН'!$G$21</f>
        <v>4027.9449496599996</v>
      </c>
      <c r="U75" s="37">
        <f>SUMIFS(СВЦЭМ!$D$34:$D$777,СВЦЭМ!$A$34:$A$777,$A75,СВЦЭМ!$B$34:$B$777,U$47)+'СЕТ СН'!$G$11+СВЦЭМ!$D$10+'СЕТ СН'!$G$5-'СЕТ СН'!$G$21</f>
        <v>4033.9562605799997</v>
      </c>
      <c r="V75" s="37">
        <f>SUMIFS(СВЦЭМ!$D$34:$D$777,СВЦЭМ!$A$34:$A$777,$A75,СВЦЭМ!$B$34:$B$777,V$47)+'СЕТ СН'!$G$11+СВЦЭМ!$D$10+'СЕТ СН'!$G$5-'СЕТ СН'!$G$21</f>
        <v>4030.7089365799998</v>
      </c>
      <c r="W75" s="37">
        <f>SUMIFS(СВЦЭМ!$D$34:$D$777,СВЦЭМ!$A$34:$A$777,$A75,СВЦЭМ!$B$34:$B$777,W$47)+'СЕТ СН'!$G$11+СВЦЭМ!$D$10+'СЕТ СН'!$G$5-'СЕТ СН'!$G$21</f>
        <v>4027.1767491100004</v>
      </c>
      <c r="X75" s="37">
        <f>SUMIFS(СВЦЭМ!$D$34:$D$777,СВЦЭМ!$A$34:$A$777,$A75,СВЦЭМ!$B$34:$B$777,X$47)+'СЕТ СН'!$G$11+СВЦЭМ!$D$10+'СЕТ СН'!$G$5-'СЕТ СН'!$G$21</f>
        <v>4049.7368930799998</v>
      </c>
      <c r="Y75" s="37">
        <f>SUMIFS(СВЦЭМ!$D$34:$D$777,СВЦЭМ!$A$34:$A$777,$A75,СВЦЭМ!$B$34:$B$777,Y$47)+'СЕТ СН'!$G$11+СВЦЭМ!$D$10+'СЕТ СН'!$G$5-'СЕТ СН'!$G$21</f>
        <v>4117.0074599400004</v>
      </c>
    </row>
    <row r="76" spans="1:26" ht="15.75" x14ac:dyDescent="0.2">
      <c r="A76" s="36">
        <f t="shared" si="1"/>
        <v>43129</v>
      </c>
      <c r="B76" s="37">
        <f>SUMIFS(СВЦЭМ!$D$34:$D$777,СВЦЭМ!$A$34:$A$777,$A76,СВЦЭМ!$B$34:$B$777,B$47)+'СЕТ СН'!$G$11+СВЦЭМ!$D$10+'СЕТ СН'!$G$5-'СЕТ СН'!$G$21</f>
        <v>4172.4728497500009</v>
      </c>
      <c r="C76" s="37">
        <f>SUMIFS(СВЦЭМ!$D$34:$D$777,СВЦЭМ!$A$34:$A$777,$A76,СВЦЭМ!$B$34:$B$777,C$47)+'СЕТ СН'!$G$11+СВЦЭМ!$D$10+'СЕТ СН'!$G$5-'СЕТ СН'!$G$21</f>
        <v>4203.4956589100002</v>
      </c>
      <c r="D76" s="37">
        <f>SUMIFS(СВЦЭМ!$D$34:$D$777,СВЦЭМ!$A$34:$A$777,$A76,СВЦЭМ!$B$34:$B$777,D$47)+'СЕТ СН'!$G$11+СВЦЭМ!$D$10+'СЕТ СН'!$G$5-'СЕТ СН'!$G$21</f>
        <v>4252.3944768900001</v>
      </c>
      <c r="E76" s="37">
        <f>SUMIFS(СВЦЭМ!$D$34:$D$777,СВЦЭМ!$A$34:$A$777,$A76,СВЦЭМ!$B$34:$B$777,E$47)+'СЕТ СН'!$G$11+СВЦЭМ!$D$10+'СЕТ СН'!$G$5-'СЕТ СН'!$G$21</f>
        <v>4266.0627778700009</v>
      </c>
      <c r="F76" s="37">
        <f>SUMIFS(СВЦЭМ!$D$34:$D$777,СВЦЭМ!$A$34:$A$777,$A76,СВЦЭМ!$B$34:$B$777,F$47)+'СЕТ СН'!$G$11+СВЦЭМ!$D$10+'СЕТ СН'!$G$5-'СЕТ СН'!$G$21</f>
        <v>4263.9726909700003</v>
      </c>
      <c r="G76" s="37">
        <f>SUMIFS(СВЦЭМ!$D$34:$D$777,СВЦЭМ!$A$34:$A$777,$A76,СВЦЭМ!$B$34:$B$777,G$47)+'СЕТ СН'!$G$11+СВЦЭМ!$D$10+'СЕТ СН'!$G$5-'СЕТ СН'!$G$21</f>
        <v>4250.5475637299996</v>
      </c>
      <c r="H76" s="37">
        <f>SUMIFS(СВЦЭМ!$D$34:$D$777,СВЦЭМ!$A$34:$A$777,$A76,СВЦЭМ!$B$34:$B$777,H$47)+'СЕТ СН'!$G$11+СВЦЭМ!$D$10+'СЕТ СН'!$G$5-'СЕТ СН'!$G$21</f>
        <v>4192.3866203900006</v>
      </c>
      <c r="I76" s="37">
        <f>SUMIFS(СВЦЭМ!$D$34:$D$777,СВЦЭМ!$A$34:$A$777,$A76,СВЦЭМ!$B$34:$B$777,I$47)+'СЕТ СН'!$G$11+СВЦЭМ!$D$10+'СЕТ СН'!$G$5-'СЕТ СН'!$G$21</f>
        <v>4115.5314243700004</v>
      </c>
      <c r="J76" s="37">
        <f>SUMIFS(СВЦЭМ!$D$34:$D$777,СВЦЭМ!$A$34:$A$777,$A76,СВЦЭМ!$B$34:$B$777,J$47)+'СЕТ СН'!$G$11+СВЦЭМ!$D$10+'СЕТ СН'!$G$5-'СЕТ СН'!$G$21</f>
        <v>4076.8800015700003</v>
      </c>
      <c r="K76" s="37">
        <f>SUMIFS(СВЦЭМ!$D$34:$D$777,СВЦЭМ!$A$34:$A$777,$A76,СВЦЭМ!$B$34:$B$777,K$47)+'СЕТ СН'!$G$11+СВЦЭМ!$D$10+'СЕТ СН'!$G$5-'СЕТ СН'!$G$21</f>
        <v>4048.4855443199999</v>
      </c>
      <c r="L76" s="37">
        <f>SUMIFS(СВЦЭМ!$D$34:$D$777,СВЦЭМ!$A$34:$A$777,$A76,СВЦЭМ!$B$34:$B$777,L$47)+'СЕТ СН'!$G$11+СВЦЭМ!$D$10+'СЕТ СН'!$G$5-'СЕТ СН'!$G$21</f>
        <v>4036.2821979599998</v>
      </c>
      <c r="M76" s="37">
        <f>SUMIFS(СВЦЭМ!$D$34:$D$777,СВЦЭМ!$A$34:$A$777,$A76,СВЦЭМ!$B$34:$B$777,M$47)+'СЕТ СН'!$G$11+СВЦЭМ!$D$10+'СЕТ СН'!$G$5-'СЕТ СН'!$G$21</f>
        <v>4038.7054666700001</v>
      </c>
      <c r="N76" s="37">
        <f>SUMIFS(СВЦЭМ!$D$34:$D$777,СВЦЭМ!$A$34:$A$777,$A76,СВЦЭМ!$B$34:$B$777,N$47)+'СЕТ СН'!$G$11+СВЦЭМ!$D$10+'СЕТ СН'!$G$5-'СЕТ СН'!$G$21</f>
        <v>4050.7930600099994</v>
      </c>
      <c r="O76" s="37">
        <f>SUMIFS(СВЦЭМ!$D$34:$D$777,СВЦЭМ!$A$34:$A$777,$A76,СВЦЭМ!$B$34:$B$777,O$47)+'СЕТ СН'!$G$11+СВЦЭМ!$D$10+'СЕТ СН'!$G$5-'СЕТ СН'!$G$21</f>
        <v>4046.8321137499993</v>
      </c>
      <c r="P76" s="37">
        <f>SUMIFS(СВЦЭМ!$D$34:$D$777,СВЦЭМ!$A$34:$A$777,$A76,СВЦЭМ!$B$34:$B$777,P$47)+'СЕТ СН'!$G$11+СВЦЭМ!$D$10+'СЕТ СН'!$G$5-'СЕТ СН'!$G$21</f>
        <v>4059.3113935999995</v>
      </c>
      <c r="Q76" s="37">
        <f>SUMIFS(СВЦЭМ!$D$34:$D$777,СВЦЭМ!$A$34:$A$777,$A76,СВЦЭМ!$B$34:$B$777,Q$47)+'СЕТ СН'!$G$11+СВЦЭМ!$D$10+'СЕТ СН'!$G$5-'СЕТ СН'!$G$21</f>
        <v>4067.4184134600005</v>
      </c>
      <c r="R76" s="37">
        <f>SUMIFS(СВЦЭМ!$D$34:$D$777,СВЦЭМ!$A$34:$A$777,$A76,СВЦЭМ!$B$34:$B$777,R$47)+'СЕТ СН'!$G$11+СВЦЭМ!$D$10+'СЕТ СН'!$G$5-'СЕТ СН'!$G$21</f>
        <v>4072.2723176000004</v>
      </c>
      <c r="S76" s="37">
        <f>SUMIFS(СВЦЭМ!$D$34:$D$777,СВЦЭМ!$A$34:$A$777,$A76,СВЦЭМ!$B$34:$B$777,S$47)+'СЕТ СН'!$G$11+СВЦЭМ!$D$10+'СЕТ СН'!$G$5-'СЕТ СН'!$G$21</f>
        <v>4070.0184035999996</v>
      </c>
      <c r="T76" s="37">
        <f>SUMIFS(СВЦЭМ!$D$34:$D$777,СВЦЭМ!$A$34:$A$777,$A76,СВЦЭМ!$B$34:$B$777,T$47)+'СЕТ СН'!$G$11+СВЦЭМ!$D$10+'СЕТ СН'!$G$5-'СЕТ СН'!$G$21</f>
        <v>4042.03572536</v>
      </c>
      <c r="U76" s="37">
        <f>SUMIFS(СВЦЭМ!$D$34:$D$777,СВЦЭМ!$A$34:$A$777,$A76,СВЦЭМ!$B$34:$B$777,U$47)+'СЕТ СН'!$G$11+СВЦЭМ!$D$10+'СЕТ СН'!$G$5-'СЕТ СН'!$G$21</f>
        <v>4036.3448712199993</v>
      </c>
      <c r="V76" s="37">
        <f>SUMIFS(СВЦЭМ!$D$34:$D$777,СВЦЭМ!$A$34:$A$777,$A76,СВЦЭМ!$B$34:$B$777,V$47)+'СЕТ СН'!$G$11+СВЦЭМ!$D$10+'СЕТ СН'!$G$5-'СЕТ СН'!$G$21</f>
        <v>4032.5634531700002</v>
      </c>
      <c r="W76" s="37">
        <f>SUMIFS(СВЦЭМ!$D$34:$D$777,СВЦЭМ!$A$34:$A$777,$A76,СВЦЭМ!$B$34:$B$777,W$47)+'СЕТ СН'!$G$11+СВЦЭМ!$D$10+'СЕТ СН'!$G$5-'СЕТ СН'!$G$21</f>
        <v>4044.6694610899999</v>
      </c>
      <c r="X76" s="37">
        <f>SUMIFS(СВЦЭМ!$D$34:$D$777,СВЦЭМ!$A$34:$A$777,$A76,СВЦЭМ!$B$34:$B$777,X$47)+'СЕТ СН'!$G$11+СВЦЭМ!$D$10+'СЕТ СН'!$G$5-'СЕТ СН'!$G$21</f>
        <v>4050.1688048199999</v>
      </c>
      <c r="Y76" s="37">
        <f>SUMIFS(СВЦЭМ!$D$34:$D$777,СВЦЭМ!$A$34:$A$777,$A76,СВЦЭМ!$B$34:$B$777,Y$47)+'СЕТ СН'!$G$11+СВЦЭМ!$D$10+'СЕТ СН'!$G$5-'СЕТ СН'!$G$21</f>
        <v>4109.2542154499997</v>
      </c>
    </row>
    <row r="77" spans="1:26" ht="15.75" x14ac:dyDescent="0.2">
      <c r="A77" s="36">
        <f t="shared" si="1"/>
        <v>43130</v>
      </c>
      <c r="B77" s="37">
        <f>SUMIFS(СВЦЭМ!$D$34:$D$777,СВЦЭМ!$A$34:$A$777,$A77,СВЦЭМ!$B$34:$B$777,B$47)+'СЕТ СН'!$G$11+СВЦЭМ!$D$10+'СЕТ СН'!$G$5-'СЕТ СН'!$G$21</f>
        <v>4173.18242577</v>
      </c>
      <c r="C77" s="37">
        <f>SUMIFS(СВЦЭМ!$D$34:$D$777,СВЦЭМ!$A$34:$A$777,$A77,СВЦЭМ!$B$34:$B$777,C$47)+'СЕТ СН'!$G$11+СВЦЭМ!$D$10+'СЕТ СН'!$G$5-'СЕТ СН'!$G$21</f>
        <v>4213.0449489800003</v>
      </c>
      <c r="D77" s="37">
        <f>SUMIFS(СВЦЭМ!$D$34:$D$777,СВЦЭМ!$A$34:$A$777,$A77,СВЦЭМ!$B$34:$B$777,D$47)+'СЕТ СН'!$G$11+СВЦЭМ!$D$10+'СЕТ СН'!$G$5-'СЕТ СН'!$G$21</f>
        <v>4248.7180686800002</v>
      </c>
      <c r="E77" s="37">
        <f>SUMIFS(СВЦЭМ!$D$34:$D$777,СВЦЭМ!$A$34:$A$777,$A77,СВЦЭМ!$B$34:$B$777,E$47)+'СЕТ СН'!$G$11+СВЦЭМ!$D$10+'СЕТ СН'!$G$5-'СЕТ СН'!$G$21</f>
        <v>4267.4101477000004</v>
      </c>
      <c r="F77" s="37">
        <f>SUMIFS(СВЦЭМ!$D$34:$D$777,СВЦЭМ!$A$34:$A$777,$A77,СВЦЭМ!$B$34:$B$777,F$47)+'СЕТ СН'!$G$11+СВЦЭМ!$D$10+'СЕТ СН'!$G$5-'СЕТ СН'!$G$21</f>
        <v>4264.694751940001</v>
      </c>
      <c r="G77" s="37">
        <f>SUMIFS(СВЦЭМ!$D$34:$D$777,СВЦЭМ!$A$34:$A$777,$A77,СВЦЭМ!$B$34:$B$777,G$47)+'СЕТ СН'!$G$11+СВЦЭМ!$D$10+'СЕТ СН'!$G$5-'СЕТ СН'!$G$21</f>
        <v>4255.5873440700007</v>
      </c>
      <c r="H77" s="37">
        <f>SUMIFS(СВЦЭМ!$D$34:$D$777,СВЦЭМ!$A$34:$A$777,$A77,СВЦЭМ!$B$34:$B$777,H$47)+'СЕТ СН'!$G$11+СВЦЭМ!$D$10+'СЕТ СН'!$G$5-'СЕТ СН'!$G$21</f>
        <v>4205.1660052500001</v>
      </c>
      <c r="I77" s="37">
        <f>SUMIFS(СВЦЭМ!$D$34:$D$777,СВЦЭМ!$A$34:$A$777,$A77,СВЦЭМ!$B$34:$B$777,I$47)+'СЕТ СН'!$G$11+СВЦЭМ!$D$10+'СЕТ СН'!$G$5-'СЕТ СН'!$G$21</f>
        <v>4114.9121431000003</v>
      </c>
      <c r="J77" s="37">
        <f>SUMIFS(СВЦЭМ!$D$34:$D$777,СВЦЭМ!$A$34:$A$777,$A77,СВЦЭМ!$B$34:$B$777,J$47)+'СЕТ СН'!$G$11+СВЦЭМ!$D$10+'СЕТ СН'!$G$5-'СЕТ СН'!$G$21</f>
        <v>4070.9528012799997</v>
      </c>
      <c r="K77" s="37">
        <f>SUMIFS(СВЦЭМ!$D$34:$D$777,СВЦЭМ!$A$34:$A$777,$A77,СВЦЭМ!$B$34:$B$777,K$47)+'СЕТ СН'!$G$11+СВЦЭМ!$D$10+'СЕТ СН'!$G$5-'СЕТ СН'!$G$21</f>
        <v>4045.83414726</v>
      </c>
      <c r="L77" s="37">
        <f>SUMIFS(СВЦЭМ!$D$34:$D$777,СВЦЭМ!$A$34:$A$777,$A77,СВЦЭМ!$B$34:$B$777,L$47)+'СЕТ СН'!$G$11+СВЦЭМ!$D$10+'СЕТ СН'!$G$5-'СЕТ СН'!$G$21</f>
        <v>4032.5361341800003</v>
      </c>
      <c r="M77" s="37">
        <f>SUMIFS(СВЦЭМ!$D$34:$D$777,СВЦЭМ!$A$34:$A$777,$A77,СВЦЭМ!$B$34:$B$777,M$47)+'СЕТ СН'!$G$11+СВЦЭМ!$D$10+'СЕТ СН'!$G$5-'СЕТ СН'!$G$21</f>
        <v>4038.5636313299997</v>
      </c>
      <c r="N77" s="37">
        <f>SUMIFS(СВЦЭМ!$D$34:$D$777,СВЦЭМ!$A$34:$A$777,$A77,СВЦЭМ!$B$34:$B$777,N$47)+'СЕТ СН'!$G$11+СВЦЭМ!$D$10+'СЕТ СН'!$G$5-'СЕТ СН'!$G$21</f>
        <v>4047.4043313699999</v>
      </c>
      <c r="O77" s="37">
        <f>SUMIFS(СВЦЭМ!$D$34:$D$777,СВЦЭМ!$A$34:$A$777,$A77,СВЦЭМ!$B$34:$B$777,O$47)+'СЕТ СН'!$G$11+СВЦЭМ!$D$10+'СЕТ СН'!$G$5-'СЕТ СН'!$G$21</f>
        <v>4049.0568092999997</v>
      </c>
      <c r="P77" s="37">
        <f>SUMIFS(СВЦЭМ!$D$34:$D$777,СВЦЭМ!$A$34:$A$777,$A77,СВЦЭМ!$B$34:$B$777,P$47)+'СЕТ СН'!$G$11+СВЦЭМ!$D$10+'СЕТ СН'!$G$5-'СЕТ СН'!$G$21</f>
        <v>4060.0210797799996</v>
      </c>
      <c r="Q77" s="37">
        <f>SUMIFS(СВЦЭМ!$D$34:$D$777,СВЦЭМ!$A$34:$A$777,$A77,СВЦЭМ!$B$34:$B$777,Q$47)+'СЕТ СН'!$G$11+СВЦЭМ!$D$10+'СЕТ СН'!$G$5-'СЕТ СН'!$G$21</f>
        <v>4067.1042244699997</v>
      </c>
      <c r="R77" s="37">
        <f>SUMIFS(СВЦЭМ!$D$34:$D$777,СВЦЭМ!$A$34:$A$777,$A77,СВЦЭМ!$B$34:$B$777,R$47)+'СЕТ СН'!$G$11+СВЦЭМ!$D$10+'СЕТ СН'!$G$5-'СЕТ СН'!$G$21</f>
        <v>4076.5044646499996</v>
      </c>
      <c r="S77" s="37">
        <f>SUMIFS(СВЦЭМ!$D$34:$D$777,СВЦЭМ!$A$34:$A$777,$A77,СВЦЭМ!$B$34:$B$777,S$47)+'СЕТ СН'!$G$11+СВЦЭМ!$D$10+'СЕТ СН'!$G$5-'СЕТ СН'!$G$21</f>
        <v>4068.4745363699999</v>
      </c>
      <c r="T77" s="37">
        <f>SUMIFS(СВЦЭМ!$D$34:$D$777,СВЦЭМ!$A$34:$A$777,$A77,СВЦЭМ!$B$34:$B$777,T$47)+'СЕТ СН'!$G$11+СВЦЭМ!$D$10+'СЕТ СН'!$G$5-'СЕТ СН'!$G$21</f>
        <v>4040.6917931599996</v>
      </c>
      <c r="U77" s="37">
        <f>SUMIFS(СВЦЭМ!$D$34:$D$777,СВЦЭМ!$A$34:$A$777,$A77,СВЦЭМ!$B$34:$B$777,U$47)+'СЕТ СН'!$G$11+СВЦЭМ!$D$10+'СЕТ СН'!$G$5-'СЕТ СН'!$G$21</f>
        <v>4039.7554224700002</v>
      </c>
      <c r="V77" s="37">
        <f>SUMIFS(СВЦЭМ!$D$34:$D$777,СВЦЭМ!$A$34:$A$777,$A77,СВЦЭМ!$B$34:$B$777,V$47)+'СЕТ СН'!$G$11+СВЦЭМ!$D$10+'СЕТ СН'!$G$5-'СЕТ СН'!$G$21</f>
        <v>4034.9906711999997</v>
      </c>
      <c r="W77" s="37">
        <f>SUMIFS(СВЦЭМ!$D$34:$D$777,СВЦЭМ!$A$34:$A$777,$A77,СВЦЭМ!$B$34:$B$777,W$47)+'СЕТ СН'!$G$11+СВЦЭМ!$D$10+'СЕТ СН'!$G$5-'СЕТ СН'!$G$21</f>
        <v>4047.9343159000005</v>
      </c>
      <c r="X77" s="37">
        <f>SUMIFS(СВЦЭМ!$D$34:$D$777,СВЦЭМ!$A$34:$A$777,$A77,СВЦЭМ!$B$34:$B$777,X$47)+'СЕТ СН'!$G$11+СВЦЭМ!$D$10+'СЕТ СН'!$G$5-'СЕТ СН'!$G$21</f>
        <v>4059.0953897099994</v>
      </c>
      <c r="Y77" s="37">
        <f>SUMIFS(СВЦЭМ!$D$34:$D$777,СВЦЭМ!$A$34:$A$777,$A77,СВЦЭМ!$B$34:$B$777,Y$47)+'СЕТ СН'!$G$11+СВЦЭМ!$D$10+'СЕТ СН'!$G$5-'СЕТ СН'!$G$21</f>
        <v>4128.3211297799999</v>
      </c>
    </row>
    <row r="78" spans="1:26" ht="15.75" x14ac:dyDescent="0.2">
      <c r="A78" s="36">
        <f t="shared" si="1"/>
        <v>43131</v>
      </c>
      <c r="B78" s="37">
        <f>SUMIFS(СВЦЭМ!$D$34:$D$777,СВЦЭМ!$A$34:$A$777,$A78,СВЦЭМ!$B$34:$B$777,B$47)+'СЕТ СН'!$G$11+СВЦЭМ!$D$10+'СЕТ СН'!$G$5-'СЕТ СН'!$G$21</f>
        <v>4192.0317315500006</v>
      </c>
      <c r="C78" s="37">
        <f>SUMIFS(СВЦЭМ!$D$34:$D$777,СВЦЭМ!$A$34:$A$777,$A78,СВЦЭМ!$B$34:$B$777,C$47)+'СЕТ СН'!$G$11+СВЦЭМ!$D$10+'СЕТ СН'!$G$5-'СЕТ СН'!$G$21</f>
        <v>4225.2140479600002</v>
      </c>
      <c r="D78" s="37">
        <f>SUMIFS(СВЦЭМ!$D$34:$D$777,СВЦЭМ!$A$34:$A$777,$A78,СВЦЭМ!$B$34:$B$777,D$47)+'СЕТ СН'!$G$11+СВЦЭМ!$D$10+'СЕТ СН'!$G$5-'СЕТ СН'!$G$21</f>
        <v>4272.4909823099997</v>
      </c>
      <c r="E78" s="37">
        <f>SUMIFS(СВЦЭМ!$D$34:$D$777,СВЦЭМ!$A$34:$A$777,$A78,СВЦЭМ!$B$34:$B$777,E$47)+'СЕТ СН'!$G$11+СВЦЭМ!$D$10+'СЕТ СН'!$G$5-'СЕТ СН'!$G$21</f>
        <v>4286.9393756500003</v>
      </c>
      <c r="F78" s="37">
        <f>SUMIFS(СВЦЭМ!$D$34:$D$777,СВЦЭМ!$A$34:$A$777,$A78,СВЦЭМ!$B$34:$B$777,F$47)+'СЕТ СН'!$G$11+СВЦЭМ!$D$10+'СЕТ СН'!$G$5-'СЕТ СН'!$G$21</f>
        <v>4284.0374984500004</v>
      </c>
      <c r="G78" s="37">
        <f>SUMIFS(СВЦЭМ!$D$34:$D$777,СВЦЭМ!$A$34:$A$777,$A78,СВЦЭМ!$B$34:$B$777,G$47)+'СЕТ СН'!$G$11+СВЦЭМ!$D$10+'СЕТ СН'!$G$5-'СЕТ СН'!$G$21</f>
        <v>4269.02758748</v>
      </c>
      <c r="H78" s="37">
        <f>SUMIFS(СВЦЭМ!$D$34:$D$777,СВЦЭМ!$A$34:$A$777,$A78,СВЦЭМ!$B$34:$B$777,H$47)+'СЕТ СН'!$G$11+СВЦЭМ!$D$10+'СЕТ СН'!$G$5-'СЕТ СН'!$G$21</f>
        <v>4207.4376947700002</v>
      </c>
      <c r="I78" s="37">
        <f>SUMIFS(СВЦЭМ!$D$34:$D$777,СВЦЭМ!$A$34:$A$777,$A78,СВЦЭМ!$B$34:$B$777,I$47)+'СЕТ СН'!$G$11+СВЦЭМ!$D$10+'СЕТ СН'!$G$5-'СЕТ СН'!$G$21</f>
        <v>4124.8539905500002</v>
      </c>
      <c r="J78" s="37">
        <f>SUMIFS(СВЦЭМ!$D$34:$D$777,СВЦЭМ!$A$34:$A$777,$A78,СВЦЭМ!$B$34:$B$777,J$47)+'СЕТ СН'!$G$11+СВЦЭМ!$D$10+'СЕТ СН'!$G$5-'СЕТ СН'!$G$21</f>
        <v>4085.3741061400001</v>
      </c>
      <c r="K78" s="37">
        <f>SUMIFS(СВЦЭМ!$D$34:$D$777,СВЦЭМ!$A$34:$A$777,$A78,СВЦЭМ!$B$34:$B$777,K$47)+'СЕТ СН'!$G$11+СВЦЭМ!$D$10+'СЕТ СН'!$G$5-'СЕТ СН'!$G$21</f>
        <v>4066.5278155299998</v>
      </c>
      <c r="L78" s="37">
        <f>SUMIFS(СВЦЭМ!$D$34:$D$777,СВЦЭМ!$A$34:$A$777,$A78,СВЦЭМ!$B$34:$B$777,L$47)+'СЕТ СН'!$G$11+СВЦЭМ!$D$10+'СЕТ СН'!$G$5-'СЕТ СН'!$G$21</f>
        <v>4054.7315753499993</v>
      </c>
      <c r="M78" s="37">
        <f>SUMIFS(СВЦЭМ!$D$34:$D$777,СВЦЭМ!$A$34:$A$777,$A78,СВЦЭМ!$B$34:$B$777,M$47)+'СЕТ СН'!$G$11+СВЦЭМ!$D$10+'СЕТ СН'!$G$5-'СЕТ СН'!$G$21</f>
        <v>4061.0620269699998</v>
      </c>
      <c r="N78" s="37">
        <f>SUMIFS(СВЦЭМ!$D$34:$D$777,СВЦЭМ!$A$34:$A$777,$A78,СВЦЭМ!$B$34:$B$777,N$47)+'СЕТ СН'!$G$11+СВЦЭМ!$D$10+'СЕТ СН'!$G$5-'СЕТ СН'!$G$21</f>
        <v>4067.1771235000001</v>
      </c>
      <c r="O78" s="37">
        <f>SUMIFS(СВЦЭМ!$D$34:$D$777,СВЦЭМ!$A$34:$A$777,$A78,СВЦЭМ!$B$34:$B$777,O$47)+'СЕТ СН'!$G$11+СВЦЭМ!$D$10+'СЕТ СН'!$G$5-'СЕТ СН'!$G$21</f>
        <v>4069.9948663</v>
      </c>
      <c r="P78" s="37">
        <f>SUMIFS(СВЦЭМ!$D$34:$D$777,СВЦЭМ!$A$34:$A$777,$A78,СВЦЭМ!$B$34:$B$777,P$47)+'СЕТ СН'!$G$11+СВЦЭМ!$D$10+'СЕТ СН'!$G$5-'СЕТ СН'!$G$21</f>
        <v>4087.2541209300002</v>
      </c>
      <c r="Q78" s="37">
        <f>SUMIFS(СВЦЭМ!$D$34:$D$777,СВЦЭМ!$A$34:$A$777,$A78,СВЦЭМ!$B$34:$B$777,Q$47)+'СЕТ СН'!$G$11+СВЦЭМ!$D$10+'СЕТ СН'!$G$5-'СЕТ СН'!$G$21</f>
        <v>4094.4407136199993</v>
      </c>
      <c r="R78" s="37">
        <f>SUMIFS(СВЦЭМ!$D$34:$D$777,СВЦЭМ!$A$34:$A$777,$A78,СВЦЭМ!$B$34:$B$777,R$47)+'СЕТ СН'!$G$11+СВЦЭМ!$D$10+'СЕТ СН'!$G$5-'СЕТ СН'!$G$21</f>
        <v>4101.3035469300003</v>
      </c>
      <c r="S78" s="37">
        <f>SUMIFS(СВЦЭМ!$D$34:$D$777,СВЦЭМ!$A$34:$A$777,$A78,СВЦЭМ!$B$34:$B$777,S$47)+'СЕТ СН'!$G$11+СВЦЭМ!$D$10+'СЕТ СН'!$G$5-'СЕТ СН'!$G$21</f>
        <v>4088.5912063299997</v>
      </c>
      <c r="T78" s="37">
        <f>SUMIFS(СВЦЭМ!$D$34:$D$777,СВЦЭМ!$A$34:$A$777,$A78,СВЦЭМ!$B$34:$B$777,T$47)+'СЕТ СН'!$G$11+СВЦЭМ!$D$10+'СЕТ СН'!$G$5-'СЕТ СН'!$G$21</f>
        <v>4058.5222895600004</v>
      </c>
      <c r="U78" s="37">
        <f>SUMIFS(СВЦЭМ!$D$34:$D$777,СВЦЭМ!$A$34:$A$777,$A78,СВЦЭМ!$B$34:$B$777,U$47)+'СЕТ СН'!$G$11+СВЦЭМ!$D$10+'СЕТ СН'!$G$5-'СЕТ СН'!$G$21</f>
        <v>4054.24968683</v>
      </c>
      <c r="V78" s="37">
        <f>SUMIFS(СВЦЭМ!$D$34:$D$777,СВЦЭМ!$A$34:$A$777,$A78,СВЦЭМ!$B$34:$B$777,V$47)+'СЕТ СН'!$G$11+СВЦЭМ!$D$10+'СЕТ СН'!$G$5-'СЕТ СН'!$G$21</f>
        <v>4060.71472984</v>
      </c>
      <c r="W78" s="37">
        <f>SUMIFS(СВЦЭМ!$D$34:$D$777,СВЦЭМ!$A$34:$A$777,$A78,СВЦЭМ!$B$34:$B$777,W$47)+'СЕТ СН'!$G$11+СВЦЭМ!$D$10+'СЕТ СН'!$G$5-'СЕТ СН'!$G$21</f>
        <v>4063.8189172899997</v>
      </c>
      <c r="X78" s="37">
        <f>SUMIFS(СВЦЭМ!$D$34:$D$777,СВЦЭМ!$A$34:$A$777,$A78,СВЦЭМ!$B$34:$B$777,X$47)+'СЕТ СН'!$G$11+СВЦЭМ!$D$10+'СЕТ СН'!$G$5-'СЕТ СН'!$G$21</f>
        <v>4067.4806544299995</v>
      </c>
      <c r="Y78" s="37">
        <f>SUMIFS(СВЦЭМ!$D$34:$D$777,СВЦЭМ!$A$34:$A$777,$A78,СВЦЭМ!$B$34:$B$777,Y$47)+'СЕТ СН'!$G$11+СВЦЭМ!$D$10+'СЕТ СН'!$G$5-'СЕТ СН'!$G$21</f>
        <v>4141.7558593300009</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01.01.2018</v>
      </c>
      <c r="B84" s="37">
        <f>SUMIFS(СВЦЭМ!$D$34:$D$777,СВЦЭМ!$A$34:$A$777,$A84,СВЦЭМ!$B$34:$B$777,B$83)+'СЕТ СН'!$H$11+СВЦЭМ!$D$10+'СЕТ СН'!$H$5-'СЕТ СН'!$H$21</f>
        <v>4502.4950320400003</v>
      </c>
      <c r="C84" s="37">
        <f>SUMIFS(СВЦЭМ!$D$34:$D$777,СВЦЭМ!$A$34:$A$777,$A84,СВЦЭМ!$B$34:$B$777,C$83)+'СЕТ СН'!$H$11+СВЦЭМ!$D$10+'СЕТ СН'!$H$5-'СЕТ СН'!$H$21</f>
        <v>4528.9791506499996</v>
      </c>
      <c r="D84" s="37">
        <f>SUMIFS(СВЦЭМ!$D$34:$D$777,СВЦЭМ!$A$34:$A$777,$A84,СВЦЭМ!$B$34:$B$777,D$83)+'СЕТ СН'!$H$11+СВЦЭМ!$D$10+'СЕТ СН'!$H$5-'СЕТ СН'!$H$21</f>
        <v>4560.3024375499999</v>
      </c>
      <c r="E84" s="37">
        <f>SUMIFS(СВЦЭМ!$D$34:$D$777,СВЦЭМ!$A$34:$A$777,$A84,СВЦЭМ!$B$34:$B$777,E$83)+'СЕТ СН'!$H$11+СВЦЭМ!$D$10+'СЕТ СН'!$H$5-'СЕТ СН'!$H$21</f>
        <v>4580.6920952</v>
      </c>
      <c r="F84" s="37">
        <f>SUMIFS(СВЦЭМ!$D$34:$D$777,СВЦЭМ!$A$34:$A$777,$A84,СВЦЭМ!$B$34:$B$777,F$83)+'СЕТ СН'!$H$11+СВЦЭМ!$D$10+'СЕТ СН'!$H$5-'СЕТ СН'!$H$21</f>
        <v>4589.9904124100003</v>
      </c>
      <c r="G84" s="37">
        <f>SUMIFS(СВЦЭМ!$D$34:$D$777,СВЦЭМ!$A$34:$A$777,$A84,СВЦЭМ!$B$34:$B$777,G$83)+'СЕТ СН'!$H$11+СВЦЭМ!$D$10+'СЕТ СН'!$H$5-'СЕТ СН'!$H$21</f>
        <v>4598.5426673299999</v>
      </c>
      <c r="H84" s="37">
        <f>SUMIFS(СВЦЭМ!$D$34:$D$777,СВЦЭМ!$A$34:$A$777,$A84,СВЦЭМ!$B$34:$B$777,H$83)+'СЕТ СН'!$H$11+СВЦЭМ!$D$10+'СЕТ СН'!$H$5-'СЕТ СН'!$H$21</f>
        <v>4608.0131158400009</v>
      </c>
      <c r="I84" s="37">
        <f>SUMIFS(СВЦЭМ!$D$34:$D$777,СВЦЭМ!$A$34:$A$777,$A84,СВЦЭМ!$B$34:$B$777,I$83)+'СЕТ СН'!$H$11+СВЦЭМ!$D$10+'СЕТ СН'!$H$5-'СЕТ СН'!$H$21</f>
        <v>4555.18470359</v>
      </c>
      <c r="J84" s="37">
        <f>SUMIFS(СВЦЭМ!$D$34:$D$777,СВЦЭМ!$A$34:$A$777,$A84,СВЦЭМ!$B$34:$B$777,J$83)+'СЕТ СН'!$H$11+СВЦЭМ!$D$10+'СЕТ СН'!$H$5-'СЕТ СН'!$H$21</f>
        <v>4504.5068387399997</v>
      </c>
      <c r="K84" s="37">
        <f>SUMIFS(СВЦЭМ!$D$34:$D$777,СВЦЭМ!$A$34:$A$777,$A84,СВЦЭМ!$B$34:$B$777,K$83)+'СЕТ СН'!$H$11+СВЦЭМ!$D$10+'СЕТ СН'!$H$5-'СЕТ СН'!$H$21</f>
        <v>4484.11755816</v>
      </c>
      <c r="L84" s="37">
        <f>SUMIFS(СВЦЭМ!$D$34:$D$777,СВЦЭМ!$A$34:$A$777,$A84,СВЦЭМ!$B$34:$B$777,L$83)+'СЕТ СН'!$H$11+СВЦЭМ!$D$10+'СЕТ СН'!$H$5-'СЕТ СН'!$H$21</f>
        <v>4456.18074858</v>
      </c>
      <c r="M84" s="37">
        <f>SUMIFS(СВЦЭМ!$D$34:$D$777,СВЦЭМ!$A$34:$A$777,$A84,СВЦЭМ!$B$34:$B$777,M$83)+'СЕТ СН'!$H$11+СВЦЭМ!$D$10+'СЕТ СН'!$H$5-'СЕТ СН'!$H$21</f>
        <v>4446.72606249</v>
      </c>
      <c r="N84" s="37">
        <f>SUMIFS(СВЦЭМ!$D$34:$D$777,СВЦЭМ!$A$34:$A$777,$A84,СВЦЭМ!$B$34:$B$777,N$83)+'СЕТ СН'!$H$11+СВЦЭМ!$D$10+'СЕТ СН'!$H$5-'СЕТ СН'!$H$21</f>
        <v>4450.5739773800005</v>
      </c>
      <c r="O84" s="37">
        <f>SUMIFS(СВЦЭМ!$D$34:$D$777,СВЦЭМ!$A$34:$A$777,$A84,СВЦЭМ!$B$34:$B$777,O$83)+'СЕТ СН'!$H$11+СВЦЭМ!$D$10+'СЕТ СН'!$H$5-'СЕТ СН'!$H$21</f>
        <v>4465.9479113200005</v>
      </c>
      <c r="P84" s="37">
        <f>SUMIFS(СВЦЭМ!$D$34:$D$777,СВЦЭМ!$A$34:$A$777,$A84,СВЦЭМ!$B$34:$B$777,P$83)+'СЕТ СН'!$H$11+СВЦЭМ!$D$10+'СЕТ СН'!$H$5-'СЕТ СН'!$H$21</f>
        <v>4480.8305646500003</v>
      </c>
      <c r="Q84" s="37">
        <f>SUMIFS(СВЦЭМ!$D$34:$D$777,СВЦЭМ!$A$34:$A$777,$A84,СВЦЭМ!$B$34:$B$777,Q$83)+'СЕТ СН'!$H$11+СВЦЭМ!$D$10+'СЕТ СН'!$H$5-'СЕТ СН'!$H$21</f>
        <v>4489.9460603800007</v>
      </c>
      <c r="R84" s="37">
        <f>SUMIFS(СВЦЭМ!$D$34:$D$777,СВЦЭМ!$A$34:$A$777,$A84,СВЦЭМ!$B$34:$B$777,R$83)+'СЕТ СН'!$H$11+СВЦЭМ!$D$10+'СЕТ СН'!$H$5-'СЕТ СН'!$H$21</f>
        <v>4483.8339224700003</v>
      </c>
      <c r="S84" s="37">
        <f>SUMIFS(СВЦЭМ!$D$34:$D$777,СВЦЭМ!$A$34:$A$777,$A84,СВЦЭМ!$B$34:$B$777,S$83)+'СЕТ СН'!$H$11+СВЦЭМ!$D$10+'СЕТ СН'!$H$5-'СЕТ СН'!$H$21</f>
        <v>4457.7957588100007</v>
      </c>
      <c r="T84" s="37">
        <f>SUMIFS(СВЦЭМ!$D$34:$D$777,СВЦЭМ!$A$34:$A$777,$A84,СВЦЭМ!$B$34:$B$777,T$83)+'СЕТ СН'!$H$11+СВЦЭМ!$D$10+'СЕТ СН'!$H$5-'СЕТ СН'!$H$21</f>
        <v>4412.9259707600004</v>
      </c>
      <c r="U84" s="37">
        <f>SUMIFS(СВЦЭМ!$D$34:$D$777,СВЦЭМ!$A$34:$A$777,$A84,СВЦЭМ!$B$34:$B$777,U$83)+'СЕТ СН'!$H$11+СВЦЭМ!$D$10+'СЕТ СН'!$H$5-'СЕТ СН'!$H$21</f>
        <v>4409.8757610299999</v>
      </c>
      <c r="V84" s="37">
        <f>SUMIFS(СВЦЭМ!$D$34:$D$777,СВЦЭМ!$A$34:$A$777,$A84,СВЦЭМ!$B$34:$B$777,V$83)+'СЕТ СН'!$H$11+СВЦЭМ!$D$10+'СЕТ СН'!$H$5-'СЕТ СН'!$H$21</f>
        <v>4414.0391033400001</v>
      </c>
      <c r="W84" s="37">
        <f>SUMIFS(СВЦЭМ!$D$34:$D$777,СВЦЭМ!$A$34:$A$777,$A84,СВЦЭМ!$B$34:$B$777,W$83)+'СЕТ СН'!$H$11+СВЦЭМ!$D$10+'СЕТ СН'!$H$5-'СЕТ СН'!$H$21</f>
        <v>4414.0848845400005</v>
      </c>
      <c r="X84" s="37">
        <f>SUMIFS(СВЦЭМ!$D$34:$D$777,СВЦЭМ!$A$34:$A$777,$A84,СВЦЭМ!$B$34:$B$777,X$83)+'СЕТ СН'!$H$11+СВЦЭМ!$D$10+'СЕТ СН'!$H$5-'СЕТ СН'!$H$21</f>
        <v>4443.7505105299997</v>
      </c>
      <c r="Y84" s="37">
        <f>SUMIFS(СВЦЭМ!$D$34:$D$777,СВЦЭМ!$A$34:$A$777,$A84,СВЦЭМ!$B$34:$B$777,Y$83)+'СЕТ СН'!$H$11+СВЦЭМ!$D$10+'СЕТ СН'!$H$5-'СЕТ СН'!$H$21</f>
        <v>4519.1874741000001</v>
      </c>
      <c r="AA84" s="46"/>
    </row>
    <row r="85" spans="1:27" ht="15.75" x14ac:dyDescent="0.2">
      <c r="A85" s="36">
        <f>A84+1</f>
        <v>43102</v>
      </c>
      <c r="B85" s="37">
        <f>SUMIFS(СВЦЭМ!$D$34:$D$777,СВЦЭМ!$A$34:$A$777,$A85,СВЦЭМ!$B$34:$B$777,B$83)+'СЕТ СН'!$H$11+СВЦЭМ!$D$10+'СЕТ СН'!$H$5-'СЕТ СН'!$H$21</f>
        <v>4573.1082311600003</v>
      </c>
      <c r="C85" s="37">
        <f>SUMIFS(СВЦЭМ!$D$34:$D$777,СВЦЭМ!$A$34:$A$777,$A85,СВЦЭМ!$B$34:$B$777,C$83)+'СЕТ СН'!$H$11+СВЦЭМ!$D$10+'СЕТ СН'!$H$5-'СЕТ СН'!$H$21</f>
        <v>4616.2395269899998</v>
      </c>
      <c r="D85" s="37">
        <f>SUMIFS(СВЦЭМ!$D$34:$D$777,СВЦЭМ!$A$34:$A$777,$A85,СВЦЭМ!$B$34:$B$777,D$83)+'СЕТ СН'!$H$11+СВЦЭМ!$D$10+'СЕТ СН'!$H$5-'СЕТ СН'!$H$21</f>
        <v>4633.7633772300005</v>
      </c>
      <c r="E85" s="37">
        <f>SUMIFS(СВЦЭМ!$D$34:$D$777,СВЦЭМ!$A$34:$A$777,$A85,СВЦЭМ!$B$34:$B$777,E$83)+'СЕТ СН'!$H$11+СВЦЭМ!$D$10+'СЕТ СН'!$H$5-'СЕТ СН'!$H$21</f>
        <v>4628.9536357300003</v>
      </c>
      <c r="F85" s="37">
        <f>SUMIFS(СВЦЭМ!$D$34:$D$777,СВЦЭМ!$A$34:$A$777,$A85,СВЦЭМ!$B$34:$B$777,F$83)+'СЕТ СН'!$H$11+СВЦЭМ!$D$10+'СЕТ СН'!$H$5-'СЕТ СН'!$H$21</f>
        <v>4627.4030830700003</v>
      </c>
      <c r="G85" s="37">
        <f>SUMIFS(СВЦЭМ!$D$34:$D$777,СВЦЭМ!$A$34:$A$777,$A85,СВЦЭМ!$B$34:$B$777,G$83)+'СЕТ СН'!$H$11+СВЦЭМ!$D$10+'СЕТ СН'!$H$5-'СЕТ СН'!$H$21</f>
        <v>4628.8649780599999</v>
      </c>
      <c r="H85" s="37">
        <f>SUMIFS(СВЦЭМ!$D$34:$D$777,СВЦЭМ!$A$34:$A$777,$A85,СВЦЭМ!$B$34:$B$777,H$83)+'СЕТ СН'!$H$11+СВЦЭМ!$D$10+'СЕТ СН'!$H$5-'СЕТ СН'!$H$21</f>
        <v>4634.3758097300006</v>
      </c>
      <c r="I85" s="37">
        <f>SUMIFS(СВЦЭМ!$D$34:$D$777,СВЦЭМ!$A$34:$A$777,$A85,СВЦЭМ!$B$34:$B$777,I$83)+'СЕТ СН'!$H$11+СВЦЭМ!$D$10+'СЕТ СН'!$H$5-'СЕТ СН'!$H$21</f>
        <v>4606.3747006500007</v>
      </c>
      <c r="J85" s="37">
        <f>SUMIFS(СВЦЭМ!$D$34:$D$777,СВЦЭМ!$A$34:$A$777,$A85,СВЦЭМ!$B$34:$B$777,J$83)+'СЕТ СН'!$H$11+СВЦЭМ!$D$10+'СЕТ СН'!$H$5-'СЕТ СН'!$H$21</f>
        <v>4527.7994371900004</v>
      </c>
      <c r="K85" s="37">
        <f>SUMIFS(СВЦЭМ!$D$34:$D$777,СВЦЭМ!$A$34:$A$777,$A85,СВЦЭМ!$B$34:$B$777,K$83)+'СЕТ СН'!$H$11+СВЦЭМ!$D$10+'СЕТ СН'!$H$5-'СЕТ СН'!$H$21</f>
        <v>4436.0685832600002</v>
      </c>
      <c r="L85" s="37">
        <f>SUMIFS(СВЦЭМ!$D$34:$D$777,СВЦЭМ!$A$34:$A$777,$A85,СВЦЭМ!$B$34:$B$777,L$83)+'СЕТ СН'!$H$11+СВЦЭМ!$D$10+'СЕТ СН'!$H$5-'СЕТ СН'!$H$21</f>
        <v>4330.8611103800004</v>
      </c>
      <c r="M85" s="37">
        <f>SUMIFS(СВЦЭМ!$D$34:$D$777,СВЦЭМ!$A$34:$A$777,$A85,СВЦЭМ!$B$34:$B$777,M$83)+'СЕТ СН'!$H$11+СВЦЭМ!$D$10+'СЕТ СН'!$H$5-'СЕТ СН'!$H$21</f>
        <v>4312.6125063200006</v>
      </c>
      <c r="N85" s="37">
        <f>SUMIFS(СВЦЭМ!$D$34:$D$777,СВЦЭМ!$A$34:$A$777,$A85,СВЦЭМ!$B$34:$B$777,N$83)+'СЕТ СН'!$H$11+СВЦЭМ!$D$10+'СЕТ СН'!$H$5-'СЕТ СН'!$H$21</f>
        <v>4312.7317977499997</v>
      </c>
      <c r="O85" s="37">
        <f>SUMIFS(СВЦЭМ!$D$34:$D$777,СВЦЭМ!$A$34:$A$777,$A85,СВЦЭМ!$B$34:$B$777,O$83)+'СЕТ СН'!$H$11+СВЦЭМ!$D$10+'СЕТ СН'!$H$5-'СЕТ СН'!$H$21</f>
        <v>4329.7751807200002</v>
      </c>
      <c r="P85" s="37">
        <f>SUMIFS(СВЦЭМ!$D$34:$D$777,СВЦЭМ!$A$34:$A$777,$A85,СВЦЭМ!$B$34:$B$777,P$83)+'СЕТ СН'!$H$11+СВЦЭМ!$D$10+'СЕТ СН'!$H$5-'СЕТ СН'!$H$21</f>
        <v>4348.1773464099997</v>
      </c>
      <c r="Q85" s="37">
        <f>SUMIFS(СВЦЭМ!$D$34:$D$777,СВЦЭМ!$A$34:$A$777,$A85,СВЦЭМ!$B$34:$B$777,Q$83)+'СЕТ СН'!$H$11+СВЦЭМ!$D$10+'СЕТ СН'!$H$5-'СЕТ СН'!$H$21</f>
        <v>4355.48048122</v>
      </c>
      <c r="R85" s="37">
        <f>SUMIFS(СВЦЭМ!$D$34:$D$777,СВЦЭМ!$A$34:$A$777,$A85,СВЦЭМ!$B$34:$B$777,R$83)+'СЕТ СН'!$H$11+СВЦЭМ!$D$10+'СЕТ СН'!$H$5-'СЕТ СН'!$H$21</f>
        <v>4358.5028483400001</v>
      </c>
      <c r="S85" s="37">
        <f>SUMIFS(СВЦЭМ!$D$34:$D$777,СВЦЭМ!$A$34:$A$777,$A85,СВЦЭМ!$B$34:$B$777,S$83)+'СЕТ СН'!$H$11+СВЦЭМ!$D$10+'СЕТ СН'!$H$5-'СЕТ СН'!$H$21</f>
        <v>4333.0510749000005</v>
      </c>
      <c r="T85" s="37">
        <f>SUMIFS(СВЦЭМ!$D$34:$D$777,СВЦЭМ!$A$34:$A$777,$A85,СВЦЭМ!$B$34:$B$777,T$83)+'СЕТ СН'!$H$11+СВЦЭМ!$D$10+'СЕТ СН'!$H$5-'СЕТ СН'!$H$21</f>
        <v>4328.0586580300005</v>
      </c>
      <c r="U85" s="37">
        <f>SUMIFS(СВЦЭМ!$D$34:$D$777,СВЦЭМ!$A$34:$A$777,$A85,СВЦЭМ!$B$34:$B$777,U$83)+'СЕТ СН'!$H$11+СВЦЭМ!$D$10+'СЕТ СН'!$H$5-'СЕТ СН'!$H$21</f>
        <v>4321.7415396699998</v>
      </c>
      <c r="V85" s="37">
        <f>SUMIFS(СВЦЭМ!$D$34:$D$777,СВЦЭМ!$A$34:$A$777,$A85,СВЦЭМ!$B$34:$B$777,V$83)+'СЕТ СН'!$H$11+СВЦЭМ!$D$10+'СЕТ СН'!$H$5-'СЕТ СН'!$H$21</f>
        <v>4322.20448605</v>
      </c>
      <c r="W85" s="37">
        <f>SUMIFS(СВЦЭМ!$D$34:$D$777,СВЦЭМ!$A$34:$A$777,$A85,СВЦЭМ!$B$34:$B$777,W$83)+'СЕТ СН'!$H$11+СВЦЭМ!$D$10+'СЕТ СН'!$H$5-'СЕТ СН'!$H$21</f>
        <v>4378.3070333700007</v>
      </c>
      <c r="X85" s="37">
        <f>SUMIFS(СВЦЭМ!$D$34:$D$777,СВЦЭМ!$A$34:$A$777,$A85,СВЦЭМ!$B$34:$B$777,X$83)+'СЕТ СН'!$H$11+СВЦЭМ!$D$10+'СЕТ СН'!$H$5-'СЕТ СН'!$H$21</f>
        <v>4471.1205600000003</v>
      </c>
      <c r="Y85" s="37">
        <f>SUMIFS(СВЦЭМ!$D$34:$D$777,СВЦЭМ!$A$34:$A$777,$A85,СВЦЭМ!$B$34:$B$777,Y$83)+'СЕТ СН'!$H$11+СВЦЭМ!$D$10+'СЕТ СН'!$H$5-'СЕТ СН'!$H$21</f>
        <v>4545.0669075900005</v>
      </c>
    </row>
    <row r="86" spans="1:27" ht="15.75" x14ac:dyDescent="0.2">
      <c r="A86" s="36">
        <f t="shared" ref="A86:A114" si="2">A85+1</f>
        <v>43103</v>
      </c>
      <c r="B86" s="37">
        <f>SUMIFS(СВЦЭМ!$D$34:$D$777,СВЦЭМ!$A$34:$A$777,$A86,СВЦЭМ!$B$34:$B$777,B$83)+'СЕТ СН'!$H$11+СВЦЭМ!$D$10+'СЕТ СН'!$H$5-'СЕТ СН'!$H$21</f>
        <v>4533.2015137200005</v>
      </c>
      <c r="C86" s="37">
        <f>SUMIFS(СВЦЭМ!$D$34:$D$777,СВЦЭМ!$A$34:$A$777,$A86,СВЦЭМ!$B$34:$B$777,C$83)+'СЕТ СН'!$H$11+СВЦЭМ!$D$10+'СЕТ СН'!$H$5-'СЕТ СН'!$H$21</f>
        <v>4571.4784153099999</v>
      </c>
      <c r="D86" s="37">
        <f>SUMIFS(СВЦЭМ!$D$34:$D$777,СВЦЭМ!$A$34:$A$777,$A86,СВЦЭМ!$B$34:$B$777,D$83)+'СЕТ СН'!$H$11+СВЦЭМ!$D$10+'СЕТ СН'!$H$5-'СЕТ СН'!$H$21</f>
        <v>4601.9132333500002</v>
      </c>
      <c r="E86" s="37">
        <f>SUMIFS(СВЦЭМ!$D$34:$D$777,СВЦЭМ!$A$34:$A$777,$A86,СВЦЭМ!$B$34:$B$777,E$83)+'СЕТ СН'!$H$11+СВЦЭМ!$D$10+'СЕТ СН'!$H$5-'СЕТ СН'!$H$21</f>
        <v>4612.2905257900002</v>
      </c>
      <c r="F86" s="37">
        <f>SUMIFS(СВЦЭМ!$D$34:$D$777,СВЦЭМ!$A$34:$A$777,$A86,СВЦЭМ!$B$34:$B$777,F$83)+'СЕТ СН'!$H$11+СВЦЭМ!$D$10+'СЕТ СН'!$H$5-'СЕТ СН'!$H$21</f>
        <v>4609.9290019700002</v>
      </c>
      <c r="G86" s="37">
        <f>SUMIFS(СВЦЭМ!$D$34:$D$777,СВЦЭМ!$A$34:$A$777,$A86,СВЦЭМ!$B$34:$B$777,G$83)+'СЕТ СН'!$H$11+СВЦЭМ!$D$10+'СЕТ СН'!$H$5-'СЕТ СН'!$H$21</f>
        <v>4609.7964570400009</v>
      </c>
      <c r="H86" s="37">
        <f>SUMIFS(СВЦЭМ!$D$34:$D$777,СВЦЭМ!$A$34:$A$777,$A86,СВЦЭМ!$B$34:$B$777,H$83)+'СЕТ СН'!$H$11+СВЦЭМ!$D$10+'СЕТ СН'!$H$5-'СЕТ СН'!$H$21</f>
        <v>4606.0466384800002</v>
      </c>
      <c r="I86" s="37">
        <f>SUMIFS(СВЦЭМ!$D$34:$D$777,СВЦЭМ!$A$34:$A$777,$A86,СВЦЭМ!$B$34:$B$777,I$83)+'СЕТ СН'!$H$11+СВЦЭМ!$D$10+'СЕТ СН'!$H$5-'СЕТ СН'!$H$21</f>
        <v>4588.5107369300003</v>
      </c>
      <c r="J86" s="37">
        <f>SUMIFS(СВЦЭМ!$D$34:$D$777,СВЦЭМ!$A$34:$A$777,$A86,СВЦЭМ!$B$34:$B$777,J$83)+'СЕТ СН'!$H$11+СВЦЭМ!$D$10+'СЕТ СН'!$H$5-'СЕТ СН'!$H$21</f>
        <v>4532.5013657900008</v>
      </c>
      <c r="K86" s="37">
        <f>SUMIFS(СВЦЭМ!$D$34:$D$777,СВЦЭМ!$A$34:$A$777,$A86,СВЦЭМ!$B$34:$B$777,K$83)+'СЕТ СН'!$H$11+СВЦЭМ!$D$10+'СЕТ СН'!$H$5-'СЕТ СН'!$H$21</f>
        <v>4455.3975842500004</v>
      </c>
      <c r="L86" s="37">
        <f>SUMIFS(СВЦЭМ!$D$34:$D$777,СВЦЭМ!$A$34:$A$777,$A86,СВЦЭМ!$B$34:$B$777,L$83)+'СЕТ СН'!$H$11+СВЦЭМ!$D$10+'СЕТ СН'!$H$5-'СЕТ СН'!$H$21</f>
        <v>4408.3712625200005</v>
      </c>
      <c r="M86" s="37">
        <f>SUMIFS(СВЦЭМ!$D$34:$D$777,СВЦЭМ!$A$34:$A$777,$A86,СВЦЭМ!$B$34:$B$777,M$83)+'СЕТ СН'!$H$11+СВЦЭМ!$D$10+'СЕТ СН'!$H$5-'СЕТ СН'!$H$21</f>
        <v>4392.8911075100004</v>
      </c>
      <c r="N86" s="37">
        <f>SUMIFS(СВЦЭМ!$D$34:$D$777,СВЦЭМ!$A$34:$A$777,$A86,СВЦЭМ!$B$34:$B$777,N$83)+'СЕТ СН'!$H$11+СВЦЭМ!$D$10+'СЕТ СН'!$H$5-'СЕТ СН'!$H$21</f>
        <v>4396.1921109800005</v>
      </c>
      <c r="O86" s="37">
        <f>SUMIFS(СВЦЭМ!$D$34:$D$777,СВЦЭМ!$A$34:$A$777,$A86,СВЦЭМ!$B$34:$B$777,O$83)+'СЕТ СН'!$H$11+СВЦЭМ!$D$10+'СЕТ СН'!$H$5-'СЕТ СН'!$H$21</f>
        <v>4410.6177952300004</v>
      </c>
      <c r="P86" s="37">
        <f>SUMIFS(СВЦЭМ!$D$34:$D$777,СВЦЭМ!$A$34:$A$777,$A86,СВЦЭМ!$B$34:$B$777,P$83)+'СЕТ СН'!$H$11+СВЦЭМ!$D$10+'СЕТ СН'!$H$5-'СЕТ СН'!$H$21</f>
        <v>4431.3309463900005</v>
      </c>
      <c r="Q86" s="37">
        <f>SUMIFS(СВЦЭМ!$D$34:$D$777,СВЦЭМ!$A$34:$A$777,$A86,СВЦЭМ!$B$34:$B$777,Q$83)+'СЕТ СН'!$H$11+СВЦЭМ!$D$10+'СЕТ СН'!$H$5-'СЕТ СН'!$H$21</f>
        <v>4440.3385516400003</v>
      </c>
      <c r="R86" s="37">
        <f>SUMIFS(СВЦЭМ!$D$34:$D$777,СВЦЭМ!$A$34:$A$777,$A86,СВЦЭМ!$B$34:$B$777,R$83)+'СЕТ СН'!$H$11+СВЦЭМ!$D$10+'СЕТ СН'!$H$5-'СЕТ СН'!$H$21</f>
        <v>4443.9927792600001</v>
      </c>
      <c r="S86" s="37">
        <f>SUMIFS(СВЦЭМ!$D$34:$D$777,СВЦЭМ!$A$34:$A$777,$A86,СВЦЭМ!$B$34:$B$777,S$83)+'СЕТ СН'!$H$11+СВЦЭМ!$D$10+'СЕТ СН'!$H$5-'СЕТ СН'!$H$21</f>
        <v>4412.1041823700007</v>
      </c>
      <c r="T86" s="37">
        <f>SUMIFS(СВЦЭМ!$D$34:$D$777,СВЦЭМ!$A$34:$A$777,$A86,СВЦЭМ!$B$34:$B$777,T$83)+'СЕТ СН'!$H$11+СВЦЭМ!$D$10+'СЕТ СН'!$H$5-'СЕТ СН'!$H$21</f>
        <v>4370.6151300700003</v>
      </c>
      <c r="U86" s="37">
        <f>SUMIFS(СВЦЭМ!$D$34:$D$777,СВЦЭМ!$A$34:$A$777,$A86,СВЦЭМ!$B$34:$B$777,U$83)+'СЕТ СН'!$H$11+СВЦЭМ!$D$10+'СЕТ СН'!$H$5-'СЕТ СН'!$H$21</f>
        <v>4370.8210578799999</v>
      </c>
      <c r="V86" s="37">
        <f>SUMIFS(СВЦЭМ!$D$34:$D$777,СВЦЭМ!$A$34:$A$777,$A86,СВЦЭМ!$B$34:$B$777,V$83)+'СЕТ СН'!$H$11+СВЦЭМ!$D$10+'СЕТ СН'!$H$5-'СЕТ СН'!$H$21</f>
        <v>4376.7264340000002</v>
      </c>
      <c r="W86" s="37">
        <f>SUMIFS(СВЦЭМ!$D$34:$D$777,СВЦЭМ!$A$34:$A$777,$A86,СВЦЭМ!$B$34:$B$777,W$83)+'СЕТ СН'!$H$11+СВЦЭМ!$D$10+'СЕТ СН'!$H$5-'СЕТ СН'!$H$21</f>
        <v>4422.4700865200002</v>
      </c>
      <c r="X86" s="37">
        <f>SUMIFS(СВЦЭМ!$D$34:$D$777,СВЦЭМ!$A$34:$A$777,$A86,СВЦЭМ!$B$34:$B$777,X$83)+'СЕТ СН'!$H$11+СВЦЭМ!$D$10+'СЕТ СН'!$H$5-'СЕТ СН'!$H$21</f>
        <v>4447.4028663300005</v>
      </c>
      <c r="Y86" s="37">
        <f>SUMIFS(СВЦЭМ!$D$34:$D$777,СВЦЭМ!$A$34:$A$777,$A86,СВЦЭМ!$B$34:$B$777,Y$83)+'СЕТ СН'!$H$11+СВЦЭМ!$D$10+'СЕТ СН'!$H$5-'СЕТ СН'!$H$21</f>
        <v>4510.9324115299996</v>
      </c>
    </row>
    <row r="87" spans="1:27" ht="15.75" x14ac:dyDescent="0.2">
      <c r="A87" s="36">
        <f t="shared" si="2"/>
        <v>43104</v>
      </c>
      <c r="B87" s="37">
        <f>SUMIFS(СВЦЭМ!$D$34:$D$777,СВЦЭМ!$A$34:$A$777,$A87,СВЦЭМ!$B$34:$B$777,B$83)+'СЕТ СН'!$H$11+СВЦЭМ!$D$10+'СЕТ СН'!$H$5-'СЕТ СН'!$H$21</f>
        <v>4593.8093558099999</v>
      </c>
      <c r="C87" s="37">
        <f>SUMIFS(СВЦЭМ!$D$34:$D$777,СВЦЭМ!$A$34:$A$777,$A87,СВЦЭМ!$B$34:$B$777,C$83)+'СЕТ СН'!$H$11+СВЦЭМ!$D$10+'СЕТ СН'!$H$5-'СЕТ СН'!$H$21</f>
        <v>4620.4515430199999</v>
      </c>
      <c r="D87" s="37">
        <f>SUMIFS(СВЦЭМ!$D$34:$D$777,СВЦЭМ!$A$34:$A$777,$A87,СВЦЭМ!$B$34:$B$777,D$83)+'СЕТ СН'!$H$11+СВЦЭМ!$D$10+'СЕТ СН'!$H$5-'СЕТ СН'!$H$21</f>
        <v>4634.7676963000004</v>
      </c>
      <c r="E87" s="37">
        <f>SUMIFS(СВЦЭМ!$D$34:$D$777,СВЦЭМ!$A$34:$A$777,$A87,СВЦЭМ!$B$34:$B$777,E$83)+'СЕТ СН'!$H$11+СВЦЭМ!$D$10+'СЕТ СН'!$H$5-'СЕТ СН'!$H$21</f>
        <v>4632.01588111</v>
      </c>
      <c r="F87" s="37">
        <f>SUMIFS(СВЦЭМ!$D$34:$D$777,СВЦЭМ!$A$34:$A$777,$A87,СВЦЭМ!$B$34:$B$777,F$83)+'СЕТ СН'!$H$11+СВЦЭМ!$D$10+'СЕТ СН'!$H$5-'СЕТ СН'!$H$21</f>
        <v>4631.1152767499998</v>
      </c>
      <c r="G87" s="37">
        <f>SUMIFS(СВЦЭМ!$D$34:$D$777,СВЦЭМ!$A$34:$A$777,$A87,СВЦЭМ!$B$34:$B$777,G$83)+'СЕТ СН'!$H$11+СВЦЭМ!$D$10+'СЕТ СН'!$H$5-'СЕТ СН'!$H$21</f>
        <v>4633.7044805300002</v>
      </c>
      <c r="H87" s="37">
        <f>SUMIFS(СВЦЭМ!$D$34:$D$777,СВЦЭМ!$A$34:$A$777,$A87,СВЦЭМ!$B$34:$B$777,H$83)+'СЕТ СН'!$H$11+СВЦЭМ!$D$10+'СЕТ СН'!$H$5-'СЕТ СН'!$H$21</f>
        <v>4635.8456492800005</v>
      </c>
      <c r="I87" s="37">
        <f>SUMIFS(СВЦЭМ!$D$34:$D$777,СВЦЭМ!$A$34:$A$777,$A87,СВЦЭМ!$B$34:$B$777,I$83)+'СЕТ СН'!$H$11+СВЦЭМ!$D$10+'СЕТ СН'!$H$5-'СЕТ СН'!$H$21</f>
        <v>4625.5863450400002</v>
      </c>
      <c r="J87" s="37">
        <f>SUMIFS(СВЦЭМ!$D$34:$D$777,СВЦЭМ!$A$34:$A$777,$A87,СВЦЭМ!$B$34:$B$777,J$83)+'СЕТ СН'!$H$11+СВЦЭМ!$D$10+'СЕТ СН'!$H$5-'СЕТ СН'!$H$21</f>
        <v>4550.7869202200009</v>
      </c>
      <c r="K87" s="37">
        <f>SUMIFS(СВЦЭМ!$D$34:$D$777,СВЦЭМ!$A$34:$A$777,$A87,СВЦЭМ!$B$34:$B$777,K$83)+'СЕТ СН'!$H$11+СВЦЭМ!$D$10+'СЕТ СН'!$H$5-'СЕТ СН'!$H$21</f>
        <v>4449.6833308400001</v>
      </c>
      <c r="L87" s="37">
        <f>SUMIFS(СВЦЭМ!$D$34:$D$777,СВЦЭМ!$A$34:$A$777,$A87,СВЦЭМ!$B$34:$B$777,L$83)+'СЕТ СН'!$H$11+СВЦЭМ!$D$10+'СЕТ СН'!$H$5-'СЕТ СН'!$H$21</f>
        <v>4353.28562521</v>
      </c>
      <c r="M87" s="37">
        <f>SUMIFS(СВЦЭМ!$D$34:$D$777,СВЦЭМ!$A$34:$A$777,$A87,СВЦЭМ!$B$34:$B$777,M$83)+'СЕТ СН'!$H$11+СВЦЭМ!$D$10+'СЕТ СН'!$H$5-'СЕТ СН'!$H$21</f>
        <v>4333.6344680700004</v>
      </c>
      <c r="N87" s="37">
        <f>SUMIFS(СВЦЭМ!$D$34:$D$777,СВЦЭМ!$A$34:$A$777,$A87,СВЦЭМ!$B$34:$B$777,N$83)+'СЕТ СН'!$H$11+СВЦЭМ!$D$10+'СЕТ СН'!$H$5-'СЕТ СН'!$H$21</f>
        <v>4341.0437001199998</v>
      </c>
      <c r="O87" s="37">
        <f>SUMIFS(СВЦЭМ!$D$34:$D$777,СВЦЭМ!$A$34:$A$777,$A87,СВЦЭМ!$B$34:$B$777,O$83)+'СЕТ СН'!$H$11+СВЦЭМ!$D$10+'СЕТ СН'!$H$5-'СЕТ СН'!$H$21</f>
        <v>4359.9768939699998</v>
      </c>
      <c r="P87" s="37">
        <f>SUMIFS(СВЦЭМ!$D$34:$D$777,СВЦЭМ!$A$34:$A$777,$A87,СВЦЭМ!$B$34:$B$777,P$83)+'СЕТ СН'!$H$11+СВЦЭМ!$D$10+'СЕТ СН'!$H$5-'СЕТ СН'!$H$21</f>
        <v>4376.0044216200004</v>
      </c>
      <c r="Q87" s="37">
        <f>SUMIFS(СВЦЭМ!$D$34:$D$777,СВЦЭМ!$A$34:$A$777,$A87,СВЦЭМ!$B$34:$B$777,Q$83)+'СЕТ СН'!$H$11+СВЦЭМ!$D$10+'СЕТ СН'!$H$5-'СЕТ СН'!$H$21</f>
        <v>4380.5362821600002</v>
      </c>
      <c r="R87" s="37">
        <f>SUMIFS(СВЦЭМ!$D$34:$D$777,СВЦЭМ!$A$34:$A$777,$A87,СВЦЭМ!$B$34:$B$777,R$83)+'СЕТ СН'!$H$11+СВЦЭМ!$D$10+'СЕТ СН'!$H$5-'СЕТ СН'!$H$21</f>
        <v>4379.3802995400001</v>
      </c>
      <c r="S87" s="37">
        <f>SUMIFS(СВЦЭМ!$D$34:$D$777,СВЦЭМ!$A$34:$A$777,$A87,СВЦЭМ!$B$34:$B$777,S$83)+'СЕТ СН'!$H$11+СВЦЭМ!$D$10+'СЕТ СН'!$H$5-'СЕТ СН'!$H$21</f>
        <v>4347.3798436400002</v>
      </c>
      <c r="T87" s="37">
        <f>SUMIFS(СВЦЭМ!$D$34:$D$777,СВЦЭМ!$A$34:$A$777,$A87,СВЦЭМ!$B$34:$B$777,T$83)+'СЕТ СН'!$H$11+СВЦЭМ!$D$10+'СЕТ СН'!$H$5-'СЕТ СН'!$H$21</f>
        <v>4338.6265434500001</v>
      </c>
      <c r="U87" s="37">
        <f>SUMIFS(СВЦЭМ!$D$34:$D$777,СВЦЭМ!$A$34:$A$777,$A87,СВЦЭМ!$B$34:$B$777,U$83)+'СЕТ СН'!$H$11+СВЦЭМ!$D$10+'СЕТ СН'!$H$5-'СЕТ СН'!$H$21</f>
        <v>4334.32088337</v>
      </c>
      <c r="V87" s="37">
        <f>SUMIFS(СВЦЭМ!$D$34:$D$777,СВЦЭМ!$A$34:$A$777,$A87,СВЦЭМ!$B$34:$B$777,V$83)+'СЕТ СН'!$H$11+СВЦЭМ!$D$10+'СЕТ СН'!$H$5-'СЕТ СН'!$H$21</f>
        <v>4338.7274766800001</v>
      </c>
      <c r="W87" s="37">
        <f>SUMIFS(СВЦЭМ!$D$34:$D$777,СВЦЭМ!$A$34:$A$777,$A87,СВЦЭМ!$B$34:$B$777,W$83)+'СЕТ СН'!$H$11+СВЦЭМ!$D$10+'СЕТ СН'!$H$5-'СЕТ СН'!$H$21</f>
        <v>4404.6202127400002</v>
      </c>
      <c r="X87" s="37">
        <f>SUMIFS(СВЦЭМ!$D$34:$D$777,СВЦЭМ!$A$34:$A$777,$A87,СВЦЭМ!$B$34:$B$777,X$83)+'СЕТ СН'!$H$11+СВЦЭМ!$D$10+'СЕТ СН'!$H$5-'СЕТ СН'!$H$21</f>
        <v>4486.7153191200005</v>
      </c>
      <c r="Y87" s="37">
        <f>SUMIFS(СВЦЭМ!$D$34:$D$777,СВЦЭМ!$A$34:$A$777,$A87,СВЦЭМ!$B$34:$B$777,Y$83)+'СЕТ СН'!$H$11+СВЦЭМ!$D$10+'СЕТ СН'!$H$5-'СЕТ СН'!$H$21</f>
        <v>4529.4493066700006</v>
      </c>
    </row>
    <row r="88" spans="1:27" ht="15.75" x14ac:dyDescent="0.2">
      <c r="A88" s="36">
        <f t="shared" si="2"/>
        <v>43105</v>
      </c>
      <c r="B88" s="37">
        <f>SUMIFS(СВЦЭМ!$D$34:$D$777,СВЦЭМ!$A$34:$A$777,$A88,СВЦЭМ!$B$34:$B$777,B$83)+'СЕТ СН'!$H$11+СВЦЭМ!$D$10+'СЕТ СН'!$H$5-'СЕТ СН'!$H$21</f>
        <v>4598.85285243</v>
      </c>
      <c r="C88" s="37">
        <f>SUMIFS(СВЦЭМ!$D$34:$D$777,СВЦЭМ!$A$34:$A$777,$A88,СВЦЭМ!$B$34:$B$777,C$83)+'СЕТ СН'!$H$11+СВЦЭМ!$D$10+'СЕТ СН'!$H$5-'СЕТ СН'!$H$21</f>
        <v>4628.21556005</v>
      </c>
      <c r="D88" s="37">
        <f>SUMIFS(СВЦЭМ!$D$34:$D$777,СВЦЭМ!$A$34:$A$777,$A88,СВЦЭМ!$B$34:$B$777,D$83)+'СЕТ СН'!$H$11+СВЦЭМ!$D$10+'СЕТ СН'!$H$5-'СЕТ СН'!$H$21</f>
        <v>4698.5795398800001</v>
      </c>
      <c r="E88" s="37">
        <f>SUMIFS(СВЦЭМ!$D$34:$D$777,СВЦЭМ!$A$34:$A$777,$A88,СВЦЭМ!$B$34:$B$777,E$83)+'СЕТ СН'!$H$11+СВЦЭМ!$D$10+'СЕТ СН'!$H$5-'СЕТ СН'!$H$21</f>
        <v>4713.0310512300002</v>
      </c>
      <c r="F88" s="37">
        <f>SUMIFS(СВЦЭМ!$D$34:$D$777,СВЦЭМ!$A$34:$A$777,$A88,СВЦЭМ!$B$34:$B$777,F$83)+'СЕТ СН'!$H$11+СВЦЭМ!$D$10+'СЕТ СН'!$H$5-'СЕТ СН'!$H$21</f>
        <v>4717.4725728800004</v>
      </c>
      <c r="G88" s="37">
        <f>SUMIFS(СВЦЭМ!$D$34:$D$777,СВЦЭМ!$A$34:$A$777,$A88,СВЦЭМ!$B$34:$B$777,G$83)+'СЕТ СН'!$H$11+СВЦЭМ!$D$10+'СЕТ СН'!$H$5-'СЕТ СН'!$H$21</f>
        <v>4711.0839684800003</v>
      </c>
      <c r="H88" s="37">
        <f>SUMIFS(СВЦЭМ!$D$34:$D$777,СВЦЭМ!$A$34:$A$777,$A88,СВЦЭМ!$B$34:$B$777,H$83)+'СЕТ СН'!$H$11+СВЦЭМ!$D$10+'СЕТ СН'!$H$5-'СЕТ СН'!$H$21</f>
        <v>4696.8630971000002</v>
      </c>
      <c r="I88" s="37">
        <f>SUMIFS(СВЦЭМ!$D$34:$D$777,СВЦЭМ!$A$34:$A$777,$A88,СВЦЭМ!$B$34:$B$777,I$83)+'СЕТ СН'!$H$11+СВЦЭМ!$D$10+'СЕТ СН'!$H$5-'СЕТ СН'!$H$21</f>
        <v>4641.9506007999998</v>
      </c>
      <c r="J88" s="37">
        <f>SUMIFS(СВЦЭМ!$D$34:$D$777,СВЦЭМ!$A$34:$A$777,$A88,СВЦЭМ!$B$34:$B$777,J$83)+'СЕТ СН'!$H$11+СВЦЭМ!$D$10+'СЕТ СН'!$H$5-'СЕТ СН'!$H$21</f>
        <v>4574.0858556499998</v>
      </c>
      <c r="K88" s="37">
        <f>SUMIFS(СВЦЭМ!$D$34:$D$777,СВЦЭМ!$A$34:$A$777,$A88,СВЦЭМ!$B$34:$B$777,K$83)+'СЕТ СН'!$H$11+СВЦЭМ!$D$10+'СЕТ СН'!$H$5-'СЕТ СН'!$H$21</f>
        <v>4468.3285772200006</v>
      </c>
      <c r="L88" s="37">
        <f>SUMIFS(СВЦЭМ!$D$34:$D$777,СВЦЭМ!$A$34:$A$777,$A88,СВЦЭМ!$B$34:$B$777,L$83)+'СЕТ СН'!$H$11+СВЦЭМ!$D$10+'СЕТ СН'!$H$5-'СЕТ СН'!$H$21</f>
        <v>4360.4422180500005</v>
      </c>
      <c r="M88" s="37">
        <f>SUMIFS(СВЦЭМ!$D$34:$D$777,СВЦЭМ!$A$34:$A$777,$A88,СВЦЭМ!$B$34:$B$777,M$83)+'СЕТ СН'!$H$11+СВЦЭМ!$D$10+'СЕТ СН'!$H$5-'СЕТ СН'!$H$21</f>
        <v>4332.71165483</v>
      </c>
      <c r="N88" s="37">
        <f>SUMIFS(СВЦЭМ!$D$34:$D$777,СВЦЭМ!$A$34:$A$777,$A88,СВЦЭМ!$B$34:$B$777,N$83)+'СЕТ СН'!$H$11+СВЦЭМ!$D$10+'СЕТ СН'!$H$5-'СЕТ СН'!$H$21</f>
        <v>4339.5389971300001</v>
      </c>
      <c r="O88" s="37">
        <f>SUMIFS(СВЦЭМ!$D$34:$D$777,СВЦЭМ!$A$34:$A$777,$A88,СВЦЭМ!$B$34:$B$777,O$83)+'СЕТ СН'!$H$11+СВЦЭМ!$D$10+'СЕТ СН'!$H$5-'СЕТ СН'!$H$21</f>
        <v>4353.15481688</v>
      </c>
      <c r="P88" s="37">
        <f>SUMIFS(СВЦЭМ!$D$34:$D$777,СВЦЭМ!$A$34:$A$777,$A88,СВЦЭМ!$B$34:$B$777,P$83)+'СЕТ СН'!$H$11+СВЦЭМ!$D$10+'СЕТ СН'!$H$5-'СЕТ СН'!$H$21</f>
        <v>4364.4279090400005</v>
      </c>
      <c r="Q88" s="37">
        <f>SUMIFS(СВЦЭМ!$D$34:$D$777,СВЦЭМ!$A$34:$A$777,$A88,СВЦЭМ!$B$34:$B$777,Q$83)+'СЕТ СН'!$H$11+СВЦЭМ!$D$10+'СЕТ СН'!$H$5-'СЕТ СН'!$H$21</f>
        <v>4379.9754016200004</v>
      </c>
      <c r="R88" s="37">
        <f>SUMIFS(СВЦЭМ!$D$34:$D$777,СВЦЭМ!$A$34:$A$777,$A88,СВЦЭМ!$B$34:$B$777,R$83)+'СЕТ СН'!$H$11+СВЦЭМ!$D$10+'СЕТ СН'!$H$5-'СЕТ СН'!$H$21</f>
        <v>4390.0212464300002</v>
      </c>
      <c r="S88" s="37">
        <f>SUMIFS(СВЦЭМ!$D$34:$D$777,СВЦЭМ!$A$34:$A$777,$A88,СВЦЭМ!$B$34:$B$777,S$83)+'СЕТ СН'!$H$11+СВЦЭМ!$D$10+'СЕТ СН'!$H$5-'СЕТ СН'!$H$21</f>
        <v>4367.9712051800007</v>
      </c>
      <c r="T88" s="37">
        <f>SUMIFS(СВЦЭМ!$D$34:$D$777,СВЦЭМ!$A$34:$A$777,$A88,СВЦЭМ!$B$34:$B$777,T$83)+'СЕТ СН'!$H$11+СВЦЭМ!$D$10+'СЕТ СН'!$H$5-'СЕТ СН'!$H$21</f>
        <v>4341.6483512200002</v>
      </c>
      <c r="U88" s="37">
        <f>SUMIFS(СВЦЭМ!$D$34:$D$777,СВЦЭМ!$A$34:$A$777,$A88,СВЦЭМ!$B$34:$B$777,U$83)+'СЕТ СН'!$H$11+СВЦЭМ!$D$10+'СЕТ СН'!$H$5-'СЕТ СН'!$H$21</f>
        <v>4341.1439930500001</v>
      </c>
      <c r="V88" s="37">
        <f>SUMIFS(СВЦЭМ!$D$34:$D$777,СВЦЭМ!$A$34:$A$777,$A88,СВЦЭМ!$B$34:$B$777,V$83)+'СЕТ СН'!$H$11+СВЦЭМ!$D$10+'СЕТ СН'!$H$5-'СЕТ СН'!$H$21</f>
        <v>4355.6573494800004</v>
      </c>
      <c r="W88" s="37">
        <f>SUMIFS(СВЦЭМ!$D$34:$D$777,СВЦЭМ!$A$34:$A$777,$A88,СВЦЭМ!$B$34:$B$777,W$83)+'СЕТ СН'!$H$11+СВЦЭМ!$D$10+'СЕТ СН'!$H$5-'СЕТ СН'!$H$21</f>
        <v>4421.5372221500002</v>
      </c>
      <c r="X88" s="37">
        <f>SUMIFS(СВЦЭМ!$D$34:$D$777,СВЦЭМ!$A$34:$A$777,$A88,СВЦЭМ!$B$34:$B$777,X$83)+'СЕТ СН'!$H$11+СВЦЭМ!$D$10+'СЕТ СН'!$H$5-'СЕТ СН'!$H$21</f>
        <v>4505.1906259699999</v>
      </c>
      <c r="Y88" s="37">
        <f>SUMIFS(СВЦЭМ!$D$34:$D$777,СВЦЭМ!$A$34:$A$777,$A88,СВЦЭМ!$B$34:$B$777,Y$83)+'СЕТ СН'!$H$11+СВЦЭМ!$D$10+'СЕТ СН'!$H$5-'СЕТ СН'!$H$21</f>
        <v>4577.6395932000005</v>
      </c>
    </row>
    <row r="89" spans="1:27" ht="15.75" x14ac:dyDescent="0.2">
      <c r="A89" s="36">
        <f t="shared" si="2"/>
        <v>43106</v>
      </c>
      <c r="B89" s="37">
        <f>SUMIFS(СВЦЭМ!$D$34:$D$777,СВЦЭМ!$A$34:$A$777,$A89,СВЦЭМ!$B$34:$B$777,B$83)+'СЕТ СН'!$H$11+СВЦЭМ!$D$10+'СЕТ СН'!$H$5-'СЕТ СН'!$H$21</f>
        <v>4629.3539977600003</v>
      </c>
      <c r="C89" s="37">
        <f>SUMIFS(СВЦЭМ!$D$34:$D$777,СВЦЭМ!$A$34:$A$777,$A89,СВЦЭМ!$B$34:$B$777,C$83)+'СЕТ СН'!$H$11+СВЦЭМ!$D$10+'СЕТ СН'!$H$5-'СЕТ СН'!$H$21</f>
        <v>4669.1607912299996</v>
      </c>
      <c r="D89" s="37">
        <f>SUMIFS(СВЦЭМ!$D$34:$D$777,СВЦЭМ!$A$34:$A$777,$A89,СВЦЭМ!$B$34:$B$777,D$83)+'СЕТ СН'!$H$11+СВЦЭМ!$D$10+'СЕТ СН'!$H$5-'СЕТ СН'!$H$21</f>
        <v>4715.9930763300008</v>
      </c>
      <c r="E89" s="37">
        <f>SUMIFS(СВЦЭМ!$D$34:$D$777,СВЦЭМ!$A$34:$A$777,$A89,СВЦЭМ!$B$34:$B$777,E$83)+'СЕТ СН'!$H$11+СВЦЭМ!$D$10+'СЕТ СН'!$H$5-'СЕТ СН'!$H$21</f>
        <v>4726.6652954299998</v>
      </c>
      <c r="F89" s="37">
        <f>SUMIFS(СВЦЭМ!$D$34:$D$777,СВЦЭМ!$A$34:$A$777,$A89,СВЦЭМ!$B$34:$B$777,F$83)+'СЕТ СН'!$H$11+СВЦЭМ!$D$10+'СЕТ СН'!$H$5-'СЕТ СН'!$H$21</f>
        <v>4727.83018644</v>
      </c>
      <c r="G89" s="37">
        <f>SUMIFS(СВЦЭМ!$D$34:$D$777,СВЦЭМ!$A$34:$A$777,$A89,СВЦЭМ!$B$34:$B$777,G$83)+'СЕТ СН'!$H$11+СВЦЭМ!$D$10+'СЕТ СН'!$H$5-'СЕТ СН'!$H$21</f>
        <v>4722.5476184000008</v>
      </c>
      <c r="H89" s="37">
        <f>SUMIFS(СВЦЭМ!$D$34:$D$777,СВЦЭМ!$A$34:$A$777,$A89,СВЦЭМ!$B$34:$B$777,H$83)+'СЕТ СН'!$H$11+СВЦЭМ!$D$10+'СЕТ СН'!$H$5-'СЕТ СН'!$H$21</f>
        <v>4701.26968201</v>
      </c>
      <c r="I89" s="37">
        <f>SUMIFS(СВЦЭМ!$D$34:$D$777,СВЦЭМ!$A$34:$A$777,$A89,СВЦЭМ!$B$34:$B$777,I$83)+'СЕТ СН'!$H$11+СВЦЭМ!$D$10+'СЕТ СН'!$H$5-'СЕТ СН'!$H$21</f>
        <v>4643.0071934600001</v>
      </c>
      <c r="J89" s="37">
        <f>SUMIFS(СВЦЭМ!$D$34:$D$777,СВЦЭМ!$A$34:$A$777,$A89,СВЦЭМ!$B$34:$B$777,J$83)+'СЕТ СН'!$H$11+СВЦЭМ!$D$10+'СЕТ СН'!$H$5-'СЕТ СН'!$H$21</f>
        <v>4575.6833767400003</v>
      </c>
      <c r="K89" s="37">
        <f>SUMIFS(СВЦЭМ!$D$34:$D$777,СВЦЭМ!$A$34:$A$777,$A89,СВЦЭМ!$B$34:$B$777,K$83)+'СЕТ СН'!$H$11+СВЦЭМ!$D$10+'СЕТ СН'!$H$5-'СЕТ СН'!$H$21</f>
        <v>4470.7165360299996</v>
      </c>
      <c r="L89" s="37">
        <f>SUMIFS(СВЦЭМ!$D$34:$D$777,СВЦЭМ!$A$34:$A$777,$A89,СВЦЭМ!$B$34:$B$777,L$83)+'СЕТ СН'!$H$11+СВЦЭМ!$D$10+'СЕТ СН'!$H$5-'СЕТ СН'!$H$21</f>
        <v>4363.6166402300005</v>
      </c>
      <c r="M89" s="37">
        <f>SUMIFS(СВЦЭМ!$D$34:$D$777,СВЦЭМ!$A$34:$A$777,$A89,СВЦЭМ!$B$34:$B$777,M$83)+'СЕТ СН'!$H$11+СВЦЭМ!$D$10+'СЕТ СН'!$H$5-'СЕТ СН'!$H$21</f>
        <v>4344.5569082500006</v>
      </c>
      <c r="N89" s="37">
        <f>SUMIFS(СВЦЭМ!$D$34:$D$777,СВЦЭМ!$A$34:$A$777,$A89,СВЦЭМ!$B$34:$B$777,N$83)+'СЕТ СН'!$H$11+СВЦЭМ!$D$10+'СЕТ СН'!$H$5-'СЕТ СН'!$H$21</f>
        <v>4356.6615722000006</v>
      </c>
      <c r="O89" s="37">
        <f>SUMIFS(СВЦЭМ!$D$34:$D$777,СВЦЭМ!$A$34:$A$777,$A89,СВЦЭМ!$B$34:$B$777,O$83)+'СЕТ СН'!$H$11+СВЦЭМ!$D$10+'СЕТ СН'!$H$5-'СЕТ СН'!$H$21</f>
        <v>4367.95123547</v>
      </c>
      <c r="P89" s="37">
        <f>SUMIFS(СВЦЭМ!$D$34:$D$777,СВЦЭМ!$A$34:$A$777,$A89,СВЦЭМ!$B$34:$B$777,P$83)+'СЕТ СН'!$H$11+СВЦЭМ!$D$10+'СЕТ СН'!$H$5-'СЕТ СН'!$H$21</f>
        <v>4387.6736513100004</v>
      </c>
      <c r="Q89" s="37">
        <f>SUMIFS(СВЦЭМ!$D$34:$D$777,СВЦЭМ!$A$34:$A$777,$A89,СВЦЭМ!$B$34:$B$777,Q$83)+'СЕТ СН'!$H$11+СВЦЭМ!$D$10+'СЕТ СН'!$H$5-'СЕТ СН'!$H$21</f>
        <v>4396.5765319700004</v>
      </c>
      <c r="R89" s="37">
        <f>SUMIFS(СВЦЭМ!$D$34:$D$777,СВЦЭМ!$A$34:$A$777,$A89,СВЦЭМ!$B$34:$B$777,R$83)+'СЕТ СН'!$H$11+СВЦЭМ!$D$10+'СЕТ СН'!$H$5-'СЕТ СН'!$H$21</f>
        <v>4395.0607709900005</v>
      </c>
      <c r="S89" s="37">
        <f>SUMIFS(СВЦЭМ!$D$34:$D$777,СВЦЭМ!$A$34:$A$777,$A89,СВЦЭМ!$B$34:$B$777,S$83)+'СЕТ СН'!$H$11+СВЦЭМ!$D$10+'СЕТ СН'!$H$5-'СЕТ СН'!$H$21</f>
        <v>4367.1085120300004</v>
      </c>
      <c r="T89" s="37">
        <f>SUMIFS(СВЦЭМ!$D$34:$D$777,СВЦЭМ!$A$34:$A$777,$A89,СВЦЭМ!$B$34:$B$777,T$83)+'СЕТ СН'!$H$11+СВЦЭМ!$D$10+'СЕТ СН'!$H$5-'СЕТ СН'!$H$21</f>
        <v>4342.7298130300005</v>
      </c>
      <c r="U89" s="37">
        <f>SUMIFS(СВЦЭМ!$D$34:$D$777,СВЦЭМ!$A$34:$A$777,$A89,СВЦЭМ!$B$34:$B$777,U$83)+'СЕТ СН'!$H$11+СВЦЭМ!$D$10+'СЕТ СН'!$H$5-'СЕТ СН'!$H$21</f>
        <v>4343.9142338400006</v>
      </c>
      <c r="V89" s="37">
        <f>SUMIFS(СВЦЭМ!$D$34:$D$777,СВЦЭМ!$A$34:$A$777,$A89,СВЦЭМ!$B$34:$B$777,V$83)+'СЕТ СН'!$H$11+СВЦЭМ!$D$10+'СЕТ СН'!$H$5-'СЕТ СН'!$H$21</f>
        <v>4356.0305183500004</v>
      </c>
      <c r="W89" s="37">
        <f>SUMIFS(СВЦЭМ!$D$34:$D$777,СВЦЭМ!$A$34:$A$777,$A89,СВЦЭМ!$B$34:$B$777,W$83)+'СЕТ СН'!$H$11+СВЦЭМ!$D$10+'СЕТ СН'!$H$5-'СЕТ СН'!$H$21</f>
        <v>4423.0007909000005</v>
      </c>
      <c r="X89" s="37">
        <f>SUMIFS(СВЦЭМ!$D$34:$D$777,СВЦЭМ!$A$34:$A$777,$A89,СВЦЭМ!$B$34:$B$777,X$83)+'СЕТ СН'!$H$11+СВЦЭМ!$D$10+'СЕТ СН'!$H$5-'СЕТ СН'!$H$21</f>
        <v>4516.7427710600005</v>
      </c>
      <c r="Y89" s="37">
        <f>SUMIFS(СВЦЭМ!$D$34:$D$777,СВЦЭМ!$A$34:$A$777,$A89,СВЦЭМ!$B$34:$B$777,Y$83)+'СЕТ СН'!$H$11+СВЦЭМ!$D$10+'СЕТ СН'!$H$5-'СЕТ СН'!$H$21</f>
        <v>4586.2182139999995</v>
      </c>
    </row>
    <row r="90" spans="1:27" ht="15.75" x14ac:dyDescent="0.2">
      <c r="A90" s="36">
        <f t="shared" si="2"/>
        <v>43107</v>
      </c>
      <c r="B90" s="37">
        <f>SUMIFS(СВЦЭМ!$D$34:$D$777,СВЦЭМ!$A$34:$A$777,$A90,СВЦЭМ!$B$34:$B$777,B$83)+'СЕТ СН'!$H$11+СВЦЭМ!$D$10+'СЕТ СН'!$H$5-'СЕТ СН'!$H$21</f>
        <v>4614.8461750200004</v>
      </c>
      <c r="C90" s="37">
        <f>SUMIFS(СВЦЭМ!$D$34:$D$777,СВЦЭМ!$A$34:$A$777,$A90,СВЦЭМ!$B$34:$B$777,C$83)+'СЕТ СН'!$H$11+СВЦЭМ!$D$10+'СЕТ СН'!$H$5-'СЕТ СН'!$H$21</f>
        <v>4627.0579401200002</v>
      </c>
      <c r="D90" s="37">
        <f>SUMIFS(СВЦЭМ!$D$34:$D$777,СВЦЭМ!$A$34:$A$777,$A90,СВЦЭМ!$B$34:$B$777,D$83)+'СЕТ СН'!$H$11+СВЦЭМ!$D$10+'СЕТ СН'!$H$5-'СЕТ СН'!$H$21</f>
        <v>4684.2325111300006</v>
      </c>
      <c r="E90" s="37">
        <f>SUMIFS(СВЦЭМ!$D$34:$D$777,СВЦЭМ!$A$34:$A$777,$A90,СВЦЭМ!$B$34:$B$777,E$83)+'СЕТ СН'!$H$11+СВЦЭМ!$D$10+'СЕТ СН'!$H$5-'СЕТ СН'!$H$21</f>
        <v>4708.9983878100002</v>
      </c>
      <c r="F90" s="37">
        <f>SUMIFS(СВЦЭМ!$D$34:$D$777,СВЦЭМ!$A$34:$A$777,$A90,СВЦЭМ!$B$34:$B$777,F$83)+'СЕТ СН'!$H$11+СВЦЭМ!$D$10+'СЕТ СН'!$H$5-'СЕТ СН'!$H$21</f>
        <v>4708.9040268400004</v>
      </c>
      <c r="G90" s="37">
        <f>SUMIFS(СВЦЭМ!$D$34:$D$777,СВЦЭМ!$A$34:$A$777,$A90,СВЦЭМ!$B$34:$B$777,G$83)+'СЕТ СН'!$H$11+СВЦЭМ!$D$10+'СЕТ СН'!$H$5-'СЕТ СН'!$H$21</f>
        <v>4709.2785197000003</v>
      </c>
      <c r="H90" s="37">
        <f>SUMIFS(СВЦЭМ!$D$34:$D$777,СВЦЭМ!$A$34:$A$777,$A90,СВЦЭМ!$B$34:$B$777,H$83)+'СЕТ СН'!$H$11+СВЦЭМ!$D$10+'СЕТ СН'!$H$5-'СЕТ СН'!$H$21</f>
        <v>4716.6259223400002</v>
      </c>
      <c r="I90" s="37">
        <f>SUMIFS(СВЦЭМ!$D$34:$D$777,СВЦЭМ!$A$34:$A$777,$A90,СВЦЭМ!$B$34:$B$777,I$83)+'СЕТ СН'!$H$11+СВЦЭМ!$D$10+'СЕТ СН'!$H$5-'СЕТ СН'!$H$21</f>
        <v>4637.2700874800003</v>
      </c>
      <c r="J90" s="37">
        <f>SUMIFS(СВЦЭМ!$D$34:$D$777,СВЦЭМ!$A$34:$A$777,$A90,СВЦЭМ!$B$34:$B$777,J$83)+'СЕТ СН'!$H$11+СВЦЭМ!$D$10+'СЕТ СН'!$H$5-'СЕТ СН'!$H$21</f>
        <v>4609.4318251699997</v>
      </c>
      <c r="K90" s="37">
        <f>SUMIFS(СВЦЭМ!$D$34:$D$777,СВЦЭМ!$A$34:$A$777,$A90,СВЦЭМ!$B$34:$B$777,K$83)+'СЕТ СН'!$H$11+СВЦЭМ!$D$10+'СЕТ СН'!$H$5-'СЕТ СН'!$H$21</f>
        <v>4502.2140817099998</v>
      </c>
      <c r="L90" s="37">
        <f>SUMIFS(СВЦЭМ!$D$34:$D$777,СВЦЭМ!$A$34:$A$777,$A90,СВЦЭМ!$B$34:$B$777,L$83)+'СЕТ СН'!$H$11+СВЦЭМ!$D$10+'СЕТ СН'!$H$5-'СЕТ СН'!$H$21</f>
        <v>4385.5711846300001</v>
      </c>
      <c r="M90" s="37">
        <f>SUMIFS(СВЦЭМ!$D$34:$D$777,СВЦЭМ!$A$34:$A$777,$A90,СВЦЭМ!$B$34:$B$777,M$83)+'СЕТ СН'!$H$11+СВЦЭМ!$D$10+'СЕТ СН'!$H$5-'СЕТ СН'!$H$21</f>
        <v>4364.2408839700001</v>
      </c>
      <c r="N90" s="37">
        <f>SUMIFS(СВЦЭМ!$D$34:$D$777,СВЦЭМ!$A$34:$A$777,$A90,СВЦЭМ!$B$34:$B$777,N$83)+'СЕТ СН'!$H$11+СВЦЭМ!$D$10+'СЕТ СН'!$H$5-'СЕТ СН'!$H$21</f>
        <v>4360.7051238499998</v>
      </c>
      <c r="O90" s="37">
        <f>SUMIFS(СВЦЭМ!$D$34:$D$777,СВЦЭМ!$A$34:$A$777,$A90,СВЦЭМ!$B$34:$B$777,O$83)+'СЕТ СН'!$H$11+СВЦЭМ!$D$10+'СЕТ СН'!$H$5-'СЕТ СН'!$H$21</f>
        <v>4374.6227682200006</v>
      </c>
      <c r="P90" s="37">
        <f>SUMIFS(СВЦЭМ!$D$34:$D$777,СВЦЭМ!$A$34:$A$777,$A90,СВЦЭМ!$B$34:$B$777,P$83)+'СЕТ СН'!$H$11+СВЦЭМ!$D$10+'СЕТ СН'!$H$5-'СЕТ СН'!$H$21</f>
        <v>4390.9728871100006</v>
      </c>
      <c r="Q90" s="37">
        <f>SUMIFS(СВЦЭМ!$D$34:$D$777,СВЦЭМ!$A$34:$A$777,$A90,СВЦЭМ!$B$34:$B$777,Q$83)+'СЕТ СН'!$H$11+СВЦЭМ!$D$10+'СЕТ СН'!$H$5-'СЕТ СН'!$H$21</f>
        <v>4402.7811746200005</v>
      </c>
      <c r="R90" s="37">
        <f>SUMIFS(СВЦЭМ!$D$34:$D$777,СВЦЭМ!$A$34:$A$777,$A90,СВЦЭМ!$B$34:$B$777,R$83)+'СЕТ СН'!$H$11+СВЦЭМ!$D$10+'СЕТ СН'!$H$5-'СЕТ СН'!$H$21</f>
        <v>4403.1562660200007</v>
      </c>
      <c r="S90" s="37">
        <f>SUMIFS(СВЦЭМ!$D$34:$D$777,СВЦЭМ!$A$34:$A$777,$A90,СВЦЭМ!$B$34:$B$777,S$83)+'СЕТ СН'!$H$11+СВЦЭМ!$D$10+'СЕТ СН'!$H$5-'СЕТ СН'!$H$21</f>
        <v>4379.5910078000006</v>
      </c>
      <c r="T90" s="37">
        <f>SUMIFS(СВЦЭМ!$D$34:$D$777,СВЦЭМ!$A$34:$A$777,$A90,СВЦЭМ!$B$34:$B$777,T$83)+'СЕТ СН'!$H$11+СВЦЭМ!$D$10+'СЕТ СН'!$H$5-'СЕТ СН'!$H$21</f>
        <v>4339.3618476800002</v>
      </c>
      <c r="U90" s="37">
        <f>SUMIFS(СВЦЭМ!$D$34:$D$777,СВЦЭМ!$A$34:$A$777,$A90,СВЦЭМ!$B$34:$B$777,U$83)+'СЕТ СН'!$H$11+СВЦЭМ!$D$10+'СЕТ СН'!$H$5-'СЕТ СН'!$H$21</f>
        <v>4340.76216733</v>
      </c>
      <c r="V90" s="37">
        <f>SUMIFS(СВЦЭМ!$D$34:$D$777,СВЦЭМ!$A$34:$A$777,$A90,СВЦЭМ!$B$34:$B$777,V$83)+'СЕТ СН'!$H$11+СВЦЭМ!$D$10+'СЕТ СН'!$H$5-'СЕТ СН'!$H$21</f>
        <v>4360.0037367000004</v>
      </c>
      <c r="W90" s="37">
        <f>SUMIFS(СВЦЭМ!$D$34:$D$777,СВЦЭМ!$A$34:$A$777,$A90,СВЦЭМ!$B$34:$B$777,W$83)+'СЕТ СН'!$H$11+СВЦЭМ!$D$10+'СЕТ СН'!$H$5-'СЕТ СН'!$H$21</f>
        <v>4422.7324484600003</v>
      </c>
      <c r="X90" s="37">
        <f>SUMIFS(СВЦЭМ!$D$34:$D$777,СВЦЭМ!$A$34:$A$777,$A90,СВЦЭМ!$B$34:$B$777,X$83)+'СЕТ СН'!$H$11+СВЦЭМ!$D$10+'СЕТ СН'!$H$5-'СЕТ СН'!$H$21</f>
        <v>4508.3565205700006</v>
      </c>
      <c r="Y90" s="37">
        <f>SUMIFS(СВЦЭМ!$D$34:$D$777,СВЦЭМ!$A$34:$A$777,$A90,СВЦЭМ!$B$34:$B$777,Y$83)+'СЕТ СН'!$H$11+СВЦЭМ!$D$10+'СЕТ СН'!$H$5-'СЕТ СН'!$H$21</f>
        <v>4529.3700786500003</v>
      </c>
    </row>
    <row r="91" spans="1:27" ht="15.75" x14ac:dyDescent="0.2">
      <c r="A91" s="36">
        <f t="shared" si="2"/>
        <v>43108</v>
      </c>
      <c r="B91" s="37">
        <f>SUMIFS(СВЦЭМ!$D$34:$D$777,СВЦЭМ!$A$34:$A$777,$A91,СВЦЭМ!$B$34:$B$777,B$83)+'СЕТ СН'!$H$11+СВЦЭМ!$D$10+'СЕТ СН'!$H$5-'СЕТ СН'!$H$21</f>
        <v>4533.2726388300007</v>
      </c>
      <c r="C91" s="37">
        <f>SUMIFS(СВЦЭМ!$D$34:$D$777,СВЦЭМ!$A$34:$A$777,$A91,СВЦЭМ!$B$34:$B$777,C$83)+'СЕТ СН'!$H$11+СВЦЭМ!$D$10+'СЕТ СН'!$H$5-'СЕТ СН'!$H$21</f>
        <v>4616.1435060699996</v>
      </c>
      <c r="D91" s="37">
        <f>SUMIFS(СВЦЭМ!$D$34:$D$777,СВЦЭМ!$A$34:$A$777,$A91,СВЦЭМ!$B$34:$B$777,D$83)+'СЕТ СН'!$H$11+СВЦЭМ!$D$10+'СЕТ СН'!$H$5-'СЕТ СН'!$H$21</f>
        <v>4694.1165715100005</v>
      </c>
      <c r="E91" s="37">
        <f>SUMIFS(СВЦЭМ!$D$34:$D$777,СВЦЭМ!$A$34:$A$777,$A91,СВЦЭМ!$B$34:$B$777,E$83)+'СЕТ СН'!$H$11+СВЦЭМ!$D$10+'СЕТ СН'!$H$5-'СЕТ СН'!$H$21</f>
        <v>4710.5493956500004</v>
      </c>
      <c r="F91" s="37">
        <f>SUMIFS(СВЦЭМ!$D$34:$D$777,СВЦЭМ!$A$34:$A$777,$A91,СВЦЭМ!$B$34:$B$777,F$83)+'СЕТ СН'!$H$11+СВЦЭМ!$D$10+'СЕТ СН'!$H$5-'СЕТ СН'!$H$21</f>
        <v>4713.4685710000003</v>
      </c>
      <c r="G91" s="37">
        <f>SUMIFS(СВЦЭМ!$D$34:$D$777,СВЦЭМ!$A$34:$A$777,$A91,СВЦЭМ!$B$34:$B$777,G$83)+'СЕТ СН'!$H$11+СВЦЭМ!$D$10+'СЕТ СН'!$H$5-'СЕТ СН'!$H$21</f>
        <v>4716.0563457300004</v>
      </c>
      <c r="H91" s="37">
        <f>SUMIFS(СВЦЭМ!$D$34:$D$777,СВЦЭМ!$A$34:$A$777,$A91,СВЦЭМ!$B$34:$B$777,H$83)+'СЕТ СН'!$H$11+СВЦЭМ!$D$10+'СЕТ СН'!$H$5-'СЕТ СН'!$H$21</f>
        <v>4721.4660513600002</v>
      </c>
      <c r="I91" s="37">
        <f>SUMIFS(СВЦЭМ!$D$34:$D$777,СВЦЭМ!$A$34:$A$777,$A91,СВЦЭМ!$B$34:$B$777,I$83)+'СЕТ СН'!$H$11+СВЦЭМ!$D$10+'СЕТ СН'!$H$5-'СЕТ СН'!$H$21</f>
        <v>4689.1947307600003</v>
      </c>
      <c r="J91" s="37">
        <f>SUMIFS(СВЦЭМ!$D$34:$D$777,СВЦЭМ!$A$34:$A$777,$A91,СВЦЭМ!$B$34:$B$777,J$83)+'СЕТ СН'!$H$11+СВЦЭМ!$D$10+'СЕТ СН'!$H$5-'СЕТ СН'!$H$21</f>
        <v>4610.7762799399998</v>
      </c>
      <c r="K91" s="37">
        <f>SUMIFS(СВЦЭМ!$D$34:$D$777,СВЦЭМ!$A$34:$A$777,$A91,СВЦЭМ!$B$34:$B$777,K$83)+'СЕТ СН'!$H$11+СВЦЭМ!$D$10+'СЕТ СН'!$H$5-'СЕТ СН'!$H$21</f>
        <v>4505.5916837900004</v>
      </c>
      <c r="L91" s="37">
        <f>SUMIFS(СВЦЭМ!$D$34:$D$777,СВЦЭМ!$A$34:$A$777,$A91,СВЦЭМ!$B$34:$B$777,L$83)+'СЕТ СН'!$H$11+СВЦЭМ!$D$10+'СЕТ СН'!$H$5-'СЕТ СН'!$H$21</f>
        <v>4402.1150689200003</v>
      </c>
      <c r="M91" s="37">
        <f>SUMIFS(СВЦЭМ!$D$34:$D$777,СВЦЭМ!$A$34:$A$777,$A91,СВЦЭМ!$B$34:$B$777,M$83)+'СЕТ СН'!$H$11+СВЦЭМ!$D$10+'СЕТ СН'!$H$5-'СЕТ СН'!$H$21</f>
        <v>4380.7747615500002</v>
      </c>
      <c r="N91" s="37">
        <f>SUMIFS(СВЦЭМ!$D$34:$D$777,СВЦЭМ!$A$34:$A$777,$A91,СВЦЭМ!$B$34:$B$777,N$83)+'СЕТ СН'!$H$11+СВЦЭМ!$D$10+'СЕТ СН'!$H$5-'СЕТ СН'!$H$21</f>
        <v>4382.9295067499997</v>
      </c>
      <c r="O91" s="37">
        <f>SUMIFS(СВЦЭМ!$D$34:$D$777,СВЦЭМ!$A$34:$A$777,$A91,СВЦЭМ!$B$34:$B$777,O$83)+'СЕТ СН'!$H$11+СВЦЭМ!$D$10+'СЕТ СН'!$H$5-'СЕТ СН'!$H$21</f>
        <v>4396.7048562800001</v>
      </c>
      <c r="P91" s="37">
        <f>SUMIFS(СВЦЭМ!$D$34:$D$777,СВЦЭМ!$A$34:$A$777,$A91,СВЦЭМ!$B$34:$B$777,P$83)+'СЕТ СН'!$H$11+СВЦЭМ!$D$10+'СЕТ СН'!$H$5-'СЕТ СН'!$H$21</f>
        <v>4409.4932697800004</v>
      </c>
      <c r="Q91" s="37">
        <f>SUMIFS(СВЦЭМ!$D$34:$D$777,СВЦЭМ!$A$34:$A$777,$A91,СВЦЭМ!$B$34:$B$777,Q$83)+'СЕТ СН'!$H$11+СВЦЭМ!$D$10+'СЕТ СН'!$H$5-'СЕТ СН'!$H$21</f>
        <v>4413.1557432</v>
      </c>
      <c r="R91" s="37">
        <f>SUMIFS(СВЦЭМ!$D$34:$D$777,СВЦЭМ!$A$34:$A$777,$A91,СВЦЭМ!$B$34:$B$777,R$83)+'СЕТ СН'!$H$11+СВЦЭМ!$D$10+'СЕТ СН'!$H$5-'СЕТ СН'!$H$21</f>
        <v>4411.0355892600001</v>
      </c>
      <c r="S91" s="37">
        <f>SUMIFS(СВЦЭМ!$D$34:$D$777,СВЦЭМ!$A$34:$A$777,$A91,СВЦЭМ!$B$34:$B$777,S$83)+'СЕТ СН'!$H$11+СВЦЭМ!$D$10+'СЕТ СН'!$H$5-'СЕТ СН'!$H$21</f>
        <v>4402.89976682</v>
      </c>
      <c r="T91" s="37">
        <f>SUMIFS(СВЦЭМ!$D$34:$D$777,СВЦЭМ!$A$34:$A$777,$A91,СВЦЭМ!$B$34:$B$777,T$83)+'СЕТ СН'!$H$11+СВЦЭМ!$D$10+'СЕТ СН'!$H$5-'СЕТ СН'!$H$21</f>
        <v>4368.1937201600003</v>
      </c>
      <c r="U91" s="37">
        <f>SUMIFS(СВЦЭМ!$D$34:$D$777,СВЦЭМ!$A$34:$A$777,$A91,СВЦЭМ!$B$34:$B$777,U$83)+'СЕТ СН'!$H$11+СВЦЭМ!$D$10+'СЕТ СН'!$H$5-'СЕТ СН'!$H$21</f>
        <v>4363.2282088100001</v>
      </c>
      <c r="V91" s="37">
        <f>SUMIFS(СВЦЭМ!$D$34:$D$777,СВЦЭМ!$A$34:$A$777,$A91,СВЦЭМ!$B$34:$B$777,V$83)+'СЕТ СН'!$H$11+СВЦЭМ!$D$10+'СЕТ СН'!$H$5-'СЕТ СН'!$H$21</f>
        <v>4383.45102615</v>
      </c>
      <c r="W91" s="37">
        <f>SUMIFS(СВЦЭМ!$D$34:$D$777,СВЦЭМ!$A$34:$A$777,$A91,СВЦЭМ!$B$34:$B$777,W$83)+'СЕТ СН'!$H$11+СВЦЭМ!$D$10+'СЕТ СН'!$H$5-'СЕТ СН'!$H$21</f>
        <v>4440.07531225</v>
      </c>
      <c r="X91" s="37">
        <f>SUMIFS(СВЦЭМ!$D$34:$D$777,СВЦЭМ!$A$34:$A$777,$A91,СВЦЭМ!$B$34:$B$777,X$83)+'СЕТ СН'!$H$11+СВЦЭМ!$D$10+'СЕТ СН'!$H$5-'СЕТ СН'!$H$21</f>
        <v>4525.2386355200006</v>
      </c>
      <c r="Y91" s="37">
        <f>SUMIFS(СВЦЭМ!$D$34:$D$777,СВЦЭМ!$A$34:$A$777,$A91,СВЦЭМ!$B$34:$B$777,Y$83)+'СЕТ СН'!$H$11+СВЦЭМ!$D$10+'СЕТ СН'!$H$5-'СЕТ СН'!$H$21</f>
        <v>4558.0111393100005</v>
      </c>
    </row>
    <row r="92" spans="1:27" ht="15.75" x14ac:dyDescent="0.2">
      <c r="A92" s="36">
        <f t="shared" si="2"/>
        <v>43109</v>
      </c>
      <c r="B92" s="37">
        <f>SUMIFS(СВЦЭМ!$D$34:$D$777,СВЦЭМ!$A$34:$A$777,$A92,СВЦЭМ!$B$34:$B$777,B$83)+'СЕТ СН'!$H$11+СВЦЭМ!$D$10+'СЕТ СН'!$H$5-'СЕТ СН'!$H$21</f>
        <v>4657.0933734800001</v>
      </c>
      <c r="C92" s="37">
        <f>SUMIFS(СВЦЭМ!$D$34:$D$777,СВЦЭМ!$A$34:$A$777,$A92,СВЦЭМ!$B$34:$B$777,C$83)+'СЕТ СН'!$H$11+СВЦЭМ!$D$10+'СЕТ СН'!$H$5-'СЕТ СН'!$H$21</f>
        <v>4683.2357621399997</v>
      </c>
      <c r="D92" s="37">
        <f>SUMIFS(СВЦЭМ!$D$34:$D$777,СВЦЭМ!$A$34:$A$777,$A92,СВЦЭМ!$B$34:$B$777,D$83)+'СЕТ СН'!$H$11+СВЦЭМ!$D$10+'СЕТ СН'!$H$5-'СЕТ СН'!$H$21</f>
        <v>4748.0668812100002</v>
      </c>
      <c r="E92" s="37">
        <f>SUMIFS(СВЦЭМ!$D$34:$D$777,СВЦЭМ!$A$34:$A$777,$A92,СВЦЭМ!$B$34:$B$777,E$83)+'СЕТ СН'!$H$11+СВЦЭМ!$D$10+'СЕТ СН'!$H$5-'СЕТ СН'!$H$21</f>
        <v>4764.8648103900005</v>
      </c>
      <c r="F92" s="37">
        <f>SUMIFS(СВЦЭМ!$D$34:$D$777,СВЦЭМ!$A$34:$A$777,$A92,СВЦЭМ!$B$34:$B$777,F$83)+'СЕТ СН'!$H$11+СВЦЭМ!$D$10+'СЕТ СН'!$H$5-'СЕТ СН'!$H$21</f>
        <v>4760.8158830700004</v>
      </c>
      <c r="G92" s="37">
        <f>SUMIFS(СВЦЭМ!$D$34:$D$777,СВЦЭМ!$A$34:$A$777,$A92,СВЦЭМ!$B$34:$B$777,G$83)+'СЕТ СН'!$H$11+СВЦЭМ!$D$10+'СЕТ СН'!$H$5-'СЕТ СН'!$H$21</f>
        <v>4748.4043688400006</v>
      </c>
      <c r="H92" s="37">
        <f>SUMIFS(СВЦЭМ!$D$34:$D$777,СВЦЭМ!$A$34:$A$777,$A92,СВЦЭМ!$B$34:$B$777,H$83)+'СЕТ СН'!$H$11+СВЦЭМ!$D$10+'СЕТ СН'!$H$5-'СЕТ СН'!$H$21</f>
        <v>4685.7183933799997</v>
      </c>
      <c r="I92" s="37">
        <f>SUMIFS(СВЦЭМ!$D$34:$D$777,СВЦЭМ!$A$34:$A$777,$A92,СВЦЭМ!$B$34:$B$777,I$83)+'СЕТ СН'!$H$11+СВЦЭМ!$D$10+'СЕТ СН'!$H$5-'СЕТ СН'!$H$21</f>
        <v>4634.0701866999998</v>
      </c>
      <c r="J92" s="37">
        <f>SUMIFS(СВЦЭМ!$D$34:$D$777,СВЦЭМ!$A$34:$A$777,$A92,СВЦЭМ!$B$34:$B$777,J$83)+'СЕТ СН'!$H$11+СВЦЭМ!$D$10+'СЕТ СН'!$H$5-'СЕТ СН'!$H$21</f>
        <v>4594.6364330700007</v>
      </c>
      <c r="K92" s="37">
        <f>SUMIFS(СВЦЭМ!$D$34:$D$777,СВЦЭМ!$A$34:$A$777,$A92,СВЦЭМ!$B$34:$B$777,K$83)+'СЕТ СН'!$H$11+СВЦЭМ!$D$10+'СЕТ СН'!$H$5-'СЕТ СН'!$H$21</f>
        <v>4536.0468846000003</v>
      </c>
      <c r="L92" s="37">
        <f>SUMIFS(СВЦЭМ!$D$34:$D$777,СВЦЭМ!$A$34:$A$777,$A92,СВЦЭМ!$B$34:$B$777,L$83)+'СЕТ СН'!$H$11+СВЦЭМ!$D$10+'СЕТ СН'!$H$5-'СЕТ СН'!$H$21</f>
        <v>4474.2843441900004</v>
      </c>
      <c r="M92" s="37">
        <f>SUMIFS(СВЦЭМ!$D$34:$D$777,СВЦЭМ!$A$34:$A$777,$A92,СВЦЭМ!$B$34:$B$777,M$83)+'СЕТ СН'!$H$11+СВЦЭМ!$D$10+'СЕТ СН'!$H$5-'СЕТ СН'!$H$21</f>
        <v>4468.5641736000007</v>
      </c>
      <c r="N92" s="37">
        <f>SUMIFS(СВЦЭМ!$D$34:$D$777,СВЦЭМ!$A$34:$A$777,$A92,СВЦЭМ!$B$34:$B$777,N$83)+'СЕТ СН'!$H$11+СВЦЭМ!$D$10+'СЕТ СН'!$H$5-'СЕТ СН'!$H$21</f>
        <v>4465.2574205999999</v>
      </c>
      <c r="O92" s="37">
        <f>SUMIFS(СВЦЭМ!$D$34:$D$777,СВЦЭМ!$A$34:$A$777,$A92,СВЦЭМ!$B$34:$B$777,O$83)+'СЕТ СН'!$H$11+СВЦЭМ!$D$10+'СЕТ СН'!$H$5-'СЕТ СН'!$H$21</f>
        <v>4467.8817695999996</v>
      </c>
      <c r="P92" s="37">
        <f>SUMIFS(СВЦЭМ!$D$34:$D$777,СВЦЭМ!$A$34:$A$777,$A92,СВЦЭМ!$B$34:$B$777,P$83)+'СЕТ СН'!$H$11+СВЦЭМ!$D$10+'СЕТ СН'!$H$5-'СЕТ СН'!$H$21</f>
        <v>4473.34658175</v>
      </c>
      <c r="Q92" s="37">
        <f>SUMIFS(СВЦЭМ!$D$34:$D$777,СВЦЭМ!$A$34:$A$777,$A92,СВЦЭМ!$B$34:$B$777,Q$83)+'СЕТ СН'!$H$11+СВЦЭМ!$D$10+'СЕТ СН'!$H$5-'СЕТ СН'!$H$21</f>
        <v>4469.8740874200003</v>
      </c>
      <c r="R92" s="37">
        <f>SUMIFS(СВЦЭМ!$D$34:$D$777,СВЦЭМ!$A$34:$A$777,$A92,СВЦЭМ!$B$34:$B$777,R$83)+'СЕТ СН'!$H$11+СВЦЭМ!$D$10+'СЕТ СН'!$H$5-'СЕТ СН'!$H$21</f>
        <v>4473.2926186200002</v>
      </c>
      <c r="S92" s="37">
        <f>SUMIFS(СВЦЭМ!$D$34:$D$777,СВЦЭМ!$A$34:$A$777,$A92,СВЦЭМ!$B$34:$B$777,S$83)+'СЕТ СН'!$H$11+СВЦЭМ!$D$10+'СЕТ СН'!$H$5-'СЕТ СН'!$H$21</f>
        <v>4456.8232267600006</v>
      </c>
      <c r="T92" s="37">
        <f>SUMIFS(СВЦЭМ!$D$34:$D$777,СВЦЭМ!$A$34:$A$777,$A92,СВЦЭМ!$B$34:$B$777,T$83)+'СЕТ СН'!$H$11+СВЦЭМ!$D$10+'СЕТ СН'!$H$5-'СЕТ СН'!$H$21</f>
        <v>4446.2176750000008</v>
      </c>
      <c r="U92" s="37">
        <f>SUMIFS(СВЦЭМ!$D$34:$D$777,СВЦЭМ!$A$34:$A$777,$A92,СВЦЭМ!$B$34:$B$777,U$83)+'СЕТ СН'!$H$11+СВЦЭМ!$D$10+'СЕТ СН'!$H$5-'СЕТ СН'!$H$21</f>
        <v>4451.7296924299999</v>
      </c>
      <c r="V92" s="37">
        <f>SUMIFS(СВЦЭМ!$D$34:$D$777,СВЦЭМ!$A$34:$A$777,$A92,СВЦЭМ!$B$34:$B$777,V$83)+'СЕТ СН'!$H$11+СВЦЭМ!$D$10+'СЕТ СН'!$H$5-'СЕТ СН'!$H$21</f>
        <v>4459.8556568200001</v>
      </c>
      <c r="W92" s="37">
        <f>SUMIFS(СВЦЭМ!$D$34:$D$777,СВЦЭМ!$A$34:$A$777,$A92,СВЦЭМ!$B$34:$B$777,W$83)+'СЕТ СН'!$H$11+СВЦЭМ!$D$10+'СЕТ СН'!$H$5-'СЕТ СН'!$H$21</f>
        <v>4511.31184923</v>
      </c>
      <c r="X92" s="37">
        <f>SUMIFS(СВЦЭМ!$D$34:$D$777,СВЦЭМ!$A$34:$A$777,$A92,СВЦЭМ!$B$34:$B$777,X$83)+'СЕТ СН'!$H$11+СВЦЭМ!$D$10+'СЕТ СН'!$H$5-'СЕТ СН'!$H$21</f>
        <v>4581.0096386900004</v>
      </c>
      <c r="Y92" s="37">
        <f>SUMIFS(СВЦЭМ!$D$34:$D$777,СВЦЭМ!$A$34:$A$777,$A92,СВЦЭМ!$B$34:$B$777,Y$83)+'СЕТ СН'!$H$11+СВЦЭМ!$D$10+'СЕТ СН'!$H$5-'СЕТ СН'!$H$21</f>
        <v>4661.2815969800004</v>
      </c>
    </row>
    <row r="93" spans="1:27" ht="15.75" x14ac:dyDescent="0.2">
      <c r="A93" s="36">
        <f t="shared" si="2"/>
        <v>43110</v>
      </c>
      <c r="B93" s="37">
        <f>SUMIFS(СВЦЭМ!$D$34:$D$777,СВЦЭМ!$A$34:$A$777,$A93,СВЦЭМ!$B$34:$B$777,B$83)+'СЕТ СН'!$H$11+СВЦЭМ!$D$10+'СЕТ СН'!$H$5-'СЕТ СН'!$H$21</f>
        <v>4663.4235454199998</v>
      </c>
      <c r="C93" s="37">
        <f>SUMIFS(СВЦЭМ!$D$34:$D$777,СВЦЭМ!$A$34:$A$777,$A93,СВЦЭМ!$B$34:$B$777,C$83)+'СЕТ СН'!$H$11+СВЦЭМ!$D$10+'СЕТ СН'!$H$5-'СЕТ СН'!$H$21</f>
        <v>4723.2151375000003</v>
      </c>
      <c r="D93" s="37">
        <f>SUMIFS(СВЦЭМ!$D$34:$D$777,СВЦЭМ!$A$34:$A$777,$A93,СВЦЭМ!$B$34:$B$777,D$83)+'СЕТ СН'!$H$11+СВЦЭМ!$D$10+'СЕТ СН'!$H$5-'СЕТ СН'!$H$21</f>
        <v>4749.5857569999998</v>
      </c>
      <c r="E93" s="37">
        <f>SUMIFS(СВЦЭМ!$D$34:$D$777,СВЦЭМ!$A$34:$A$777,$A93,СВЦЭМ!$B$34:$B$777,E$83)+'СЕТ СН'!$H$11+СВЦЭМ!$D$10+'СЕТ СН'!$H$5-'СЕТ СН'!$H$21</f>
        <v>4747.2361774600004</v>
      </c>
      <c r="F93" s="37">
        <f>SUMIFS(СВЦЭМ!$D$34:$D$777,СВЦЭМ!$A$34:$A$777,$A93,СВЦЭМ!$B$34:$B$777,F$83)+'СЕТ СН'!$H$11+СВЦЭМ!$D$10+'СЕТ СН'!$H$5-'СЕТ СН'!$H$21</f>
        <v>4747.4200472599996</v>
      </c>
      <c r="G93" s="37">
        <f>SUMIFS(СВЦЭМ!$D$34:$D$777,СВЦЭМ!$A$34:$A$777,$A93,СВЦЭМ!$B$34:$B$777,G$83)+'СЕТ СН'!$H$11+СВЦЭМ!$D$10+'СЕТ СН'!$H$5-'СЕТ СН'!$H$21</f>
        <v>4750.0248999100004</v>
      </c>
      <c r="H93" s="37">
        <f>SUMIFS(СВЦЭМ!$D$34:$D$777,СВЦЭМ!$A$34:$A$777,$A93,СВЦЭМ!$B$34:$B$777,H$83)+'СЕТ СН'!$H$11+СВЦЭМ!$D$10+'СЕТ СН'!$H$5-'СЕТ СН'!$H$21</f>
        <v>4699.86305988</v>
      </c>
      <c r="I93" s="37">
        <f>SUMIFS(СВЦЭМ!$D$34:$D$777,СВЦЭМ!$A$34:$A$777,$A93,СВЦЭМ!$B$34:$B$777,I$83)+'СЕТ СН'!$H$11+СВЦЭМ!$D$10+'СЕТ СН'!$H$5-'СЕТ СН'!$H$21</f>
        <v>4625.4918234799998</v>
      </c>
      <c r="J93" s="37">
        <f>SUMIFS(СВЦЭМ!$D$34:$D$777,СВЦЭМ!$A$34:$A$777,$A93,СВЦЭМ!$B$34:$B$777,J$83)+'СЕТ СН'!$H$11+СВЦЭМ!$D$10+'СЕТ СН'!$H$5-'СЕТ СН'!$H$21</f>
        <v>4566.9544136000004</v>
      </c>
      <c r="K93" s="37">
        <f>SUMIFS(СВЦЭМ!$D$34:$D$777,СВЦЭМ!$A$34:$A$777,$A93,СВЦЭМ!$B$34:$B$777,K$83)+'СЕТ СН'!$H$11+СВЦЭМ!$D$10+'СЕТ СН'!$H$5-'СЕТ СН'!$H$21</f>
        <v>4487.6678484399999</v>
      </c>
      <c r="L93" s="37">
        <f>SUMIFS(СВЦЭМ!$D$34:$D$777,СВЦЭМ!$A$34:$A$777,$A93,СВЦЭМ!$B$34:$B$777,L$83)+'СЕТ СН'!$H$11+СВЦЭМ!$D$10+'СЕТ СН'!$H$5-'СЕТ СН'!$H$21</f>
        <v>4409.6717938199999</v>
      </c>
      <c r="M93" s="37">
        <f>SUMIFS(СВЦЭМ!$D$34:$D$777,СВЦЭМ!$A$34:$A$777,$A93,СВЦЭМ!$B$34:$B$777,M$83)+'СЕТ СН'!$H$11+СВЦЭМ!$D$10+'СЕТ СН'!$H$5-'СЕТ СН'!$H$21</f>
        <v>4400.4606772900006</v>
      </c>
      <c r="N93" s="37">
        <f>SUMIFS(СВЦЭМ!$D$34:$D$777,СВЦЭМ!$A$34:$A$777,$A93,СВЦЭМ!$B$34:$B$777,N$83)+'СЕТ СН'!$H$11+СВЦЭМ!$D$10+'СЕТ СН'!$H$5-'СЕТ СН'!$H$21</f>
        <v>4408.8384348899999</v>
      </c>
      <c r="O93" s="37">
        <f>SUMIFS(СВЦЭМ!$D$34:$D$777,СВЦЭМ!$A$34:$A$777,$A93,СВЦЭМ!$B$34:$B$777,O$83)+'СЕТ СН'!$H$11+СВЦЭМ!$D$10+'СЕТ СН'!$H$5-'СЕТ СН'!$H$21</f>
        <v>4412.1118497300004</v>
      </c>
      <c r="P93" s="37">
        <f>SUMIFS(СВЦЭМ!$D$34:$D$777,СВЦЭМ!$A$34:$A$777,$A93,СВЦЭМ!$B$34:$B$777,P$83)+'СЕТ СН'!$H$11+СВЦЭМ!$D$10+'СЕТ СН'!$H$5-'СЕТ СН'!$H$21</f>
        <v>4423.5250381200003</v>
      </c>
      <c r="Q93" s="37">
        <f>SUMIFS(СВЦЭМ!$D$34:$D$777,СВЦЭМ!$A$34:$A$777,$A93,СВЦЭМ!$B$34:$B$777,Q$83)+'СЕТ СН'!$H$11+СВЦЭМ!$D$10+'СЕТ СН'!$H$5-'СЕТ СН'!$H$21</f>
        <v>4429.8310101400002</v>
      </c>
      <c r="R93" s="37">
        <f>SUMIFS(СВЦЭМ!$D$34:$D$777,СВЦЭМ!$A$34:$A$777,$A93,СВЦЭМ!$B$34:$B$777,R$83)+'СЕТ СН'!$H$11+СВЦЭМ!$D$10+'СЕТ СН'!$H$5-'СЕТ СН'!$H$21</f>
        <v>4429.3606862400002</v>
      </c>
      <c r="S93" s="37">
        <f>SUMIFS(СВЦЭМ!$D$34:$D$777,СВЦЭМ!$A$34:$A$777,$A93,СВЦЭМ!$B$34:$B$777,S$83)+'СЕТ СН'!$H$11+СВЦЭМ!$D$10+'СЕТ СН'!$H$5-'СЕТ СН'!$H$21</f>
        <v>4403.9091935100005</v>
      </c>
      <c r="T93" s="37">
        <f>SUMIFS(СВЦЭМ!$D$34:$D$777,СВЦЭМ!$A$34:$A$777,$A93,СВЦЭМ!$B$34:$B$777,T$83)+'СЕТ СН'!$H$11+СВЦЭМ!$D$10+'СЕТ СН'!$H$5-'СЕТ СН'!$H$21</f>
        <v>4367.9828955000003</v>
      </c>
      <c r="U93" s="37">
        <f>SUMIFS(СВЦЭМ!$D$34:$D$777,СВЦЭМ!$A$34:$A$777,$A93,СВЦЭМ!$B$34:$B$777,U$83)+'СЕТ СН'!$H$11+СВЦЭМ!$D$10+'СЕТ СН'!$H$5-'СЕТ СН'!$H$21</f>
        <v>4370.5466743900006</v>
      </c>
      <c r="V93" s="37">
        <f>SUMIFS(СВЦЭМ!$D$34:$D$777,СВЦЭМ!$A$34:$A$777,$A93,СВЦЭМ!$B$34:$B$777,V$83)+'СЕТ СН'!$H$11+СВЦЭМ!$D$10+'СЕТ СН'!$H$5-'СЕТ СН'!$H$21</f>
        <v>4379.0319268800004</v>
      </c>
      <c r="W93" s="37">
        <f>SUMIFS(СВЦЭМ!$D$34:$D$777,СВЦЭМ!$A$34:$A$777,$A93,СВЦЭМ!$B$34:$B$777,W$83)+'СЕТ СН'!$H$11+СВЦЭМ!$D$10+'СЕТ СН'!$H$5-'СЕТ СН'!$H$21</f>
        <v>4430.2339083899997</v>
      </c>
      <c r="X93" s="37">
        <f>SUMIFS(СВЦЭМ!$D$34:$D$777,СВЦЭМ!$A$34:$A$777,$A93,СВЦЭМ!$B$34:$B$777,X$83)+'СЕТ СН'!$H$11+СВЦЭМ!$D$10+'СЕТ СН'!$H$5-'СЕТ СН'!$H$21</f>
        <v>4515.2869418100008</v>
      </c>
      <c r="Y93" s="37">
        <f>SUMIFS(СВЦЭМ!$D$34:$D$777,СВЦЭМ!$A$34:$A$777,$A93,СВЦЭМ!$B$34:$B$777,Y$83)+'СЕТ СН'!$H$11+СВЦЭМ!$D$10+'СЕТ СН'!$H$5-'СЕТ СН'!$H$21</f>
        <v>4593.7520078999996</v>
      </c>
    </row>
    <row r="94" spans="1:27" ht="15.75" x14ac:dyDescent="0.2">
      <c r="A94" s="36">
        <f t="shared" si="2"/>
        <v>43111</v>
      </c>
      <c r="B94" s="37">
        <f>SUMIFS(СВЦЭМ!$D$34:$D$777,СВЦЭМ!$A$34:$A$777,$A94,СВЦЭМ!$B$34:$B$777,B$83)+'СЕТ СН'!$H$11+СВЦЭМ!$D$10+'СЕТ СН'!$H$5-'СЕТ СН'!$H$21</f>
        <v>4682.3284303500004</v>
      </c>
      <c r="C94" s="37">
        <f>SUMIFS(СВЦЭМ!$D$34:$D$777,СВЦЭМ!$A$34:$A$777,$A94,СВЦЭМ!$B$34:$B$777,C$83)+'СЕТ СН'!$H$11+СВЦЭМ!$D$10+'СЕТ СН'!$H$5-'СЕТ СН'!$H$21</f>
        <v>4730.2774631000002</v>
      </c>
      <c r="D94" s="37">
        <f>SUMIFS(СВЦЭМ!$D$34:$D$777,СВЦЭМ!$A$34:$A$777,$A94,СВЦЭМ!$B$34:$B$777,D$83)+'СЕТ СН'!$H$11+СВЦЭМ!$D$10+'СЕТ СН'!$H$5-'СЕТ СН'!$H$21</f>
        <v>4771.3081143200006</v>
      </c>
      <c r="E94" s="37">
        <f>SUMIFS(СВЦЭМ!$D$34:$D$777,СВЦЭМ!$A$34:$A$777,$A94,СВЦЭМ!$B$34:$B$777,E$83)+'СЕТ СН'!$H$11+СВЦЭМ!$D$10+'СЕТ СН'!$H$5-'СЕТ СН'!$H$21</f>
        <v>4771.3414568300004</v>
      </c>
      <c r="F94" s="37">
        <f>SUMIFS(СВЦЭМ!$D$34:$D$777,СВЦЭМ!$A$34:$A$777,$A94,СВЦЭМ!$B$34:$B$777,F$83)+'СЕТ СН'!$H$11+СВЦЭМ!$D$10+'СЕТ СН'!$H$5-'СЕТ СН'!$H$21</f>
        <v>4771.2904050500001</v>
      </c>
      <c r="G94" s="37">
        <f>SUMIFS(СВЦЭМ!$D$34:$D$777,СВЦЭМ!$A$34:$A$777,$A94,СВЦЭМ!$B$34:$B$777,G$83)+'СЕТ СН'!$H$11+СВЦЭМ!$D$10+'СЕТ СН'!$H$5-'СЕТ СН'!$H$21</f>
        <v>4764.7054489299999</v>
      </c>
      <c r="H94" s="37">
        <f>SUMIFS(СВЦЭМ!$D$34:$D$777,СВЦЭМ!$A$34:$A$777,$A94,СВЦЭМ!$B$34:$B$777,H$83)+'СЕТ СН'!$H$11+СВЦЭМ!$D$10+'СЕТ СН'!$H$5-'СЕТ СН'!$H$21</f>
        <v>4709.1954305099998</v>
      </c>
      <c r="I94" s="37">
        <f>SUMIFS(СВЦЭМ!$D$34:$D$777,СВЦЭМ!$A$34:$A$777,$A94,СВЦЭМ!$B$34:$B$777,I$83)+'СЕТ СН'!$H$11+СВЦЭМ!$D$10+'СЕТ СН'!$H$5-'СЕТ СН'!$H$21</f>
        <v>4625.2337658200004</v>
      </c>
      <c r="J94" s="37">
        <f>SUMIFS(СВЦЭМ!$D$34:$D$777,СВЦЭМ!$A$34:$A$777,$A94,СВЦЭМ!$B$34:$B$777,J$83)+'СЕТ СН'!$H$11+СВЦЭМ!$D$10+'СЕТ СН'!$H$5-'СЕТ СН'!$H$21</f>
        <v>4569.8019174700003</v>
      </c>
      <c r="K94" s="37">
        <f>SUMIFS(СВЦЭМ!$D$34:$D$777,СВЦЭМ!$A$34:$A$777,$A94,СВЦЭМ!$B$34:$B$777,K$83)+'СЕТ СН'!$H$11+СВЦЭМ!$D$10+'СЕТ СН'!$H$5-'СЕТ СН'!$H$21</f>
        <v>4489.7636065300003</v>
      </c>
      <c r="L94" s="37">
        <f>SUMIFS(СВЦЭМ!$D$34:$D$777,СВЦЭМ!$A$34:$A$777,$A94,СВЦЭМ!$B$34:$B$777,L$83)+'СЕТ СН'!$H$11+СВЦЭМ!$D$10+'СЕТ СН'!$H$5-'СЕТ СН'!$H$21</f>
        <v>4403.3314106300004</v>
      </c>
      <c r="M94" s="37">
        <f>SUMIFS(СВЦЭМ!$D$34:$D$777,СВЦЭМ!$A$34:$A$777,$A94,СВЦЭМ!$B$34:$B$777,M$83)+'СЕТ СН'!$H$11+СВЦЭМ!$D$10+'СЕТ СН'!$H$5-'СЕТ СН'!$H$21</f>
        <v>4393.0784639399999</v>
      </c>
      <c r="N94" s="37">
        <f>SUMIFS(СВЦЭМ!$D$34:$D$777,СВЦЭМ!$A$34:$A$777,$A94,СВЦЭМ!$B$34:$B$777,N$83)+'СЕТ СН'!$H$11+СВЦЭМ!$D$10+'СЕТ СН'!$H$5-'СЕТ СН'!$H$21</f>
        <v>4404.9295081600003</v>
      </c>
      <c r="O94" s="37">
        <f>SUMIFS(СВЦЭМ!$D$34:$D$777,СВЦЭМ!$A$34:$A$777,$A94,СВЦЭМ!$B$34:$B$777,O$83)+'СЕТ СН'!$H$11+СВЦЭМ!$D$10+'СЕТ СН'!$H$5-'СЕТ СН'!$H$21</f>
        <v>4422.2043393700005</v>
      </c>
      <c r="P94" s="37">
        <f>SUMIFS(СВЦЭМ!$D$34:$D$777,СВЦЭМ!$A$34:$A$777,$A94,СВЦЭМ!$B$34:$B$777,P$83)+'СЕТ СН'!$H$11+СВЦЭМ!$D$10+'СЕТ СН'!$H$5-'СЕТ СН'!$H$21</f>
        <v>4433.16553656</v>
      </c>
      <c r="Q94" s="37">
        <f>SUMIFS(СВЦЭМ!$D$34:$D$777,СВЦЭМ!$A$34:$A$777,$A94,СВЦЭМ!$B$34:$B$777,Q$83)+'СЕТ СН'!$H$11+СВЦЭМ!$D$10+'СЕТ СН'!$H$5-'СЕТ СН'!$H$21</f>
        <v>4440.7012998399996</v>
      </c>
      <c r="R94" s="37">
        <f>SUMIFS(СВЦЭМ!$D$34:$D$777,СВЦЭМ!$A$34:$A$777,$A94,СВЦЭМ!$B$34:$B$777,R$83)+'СЕТ СН'!$H$11+СВЦЭМ!$D$10+'СЕТ СН'!$H$5-'СЕТ СН'!$H$21</f>
        <v>4438.5010406800002</v>
      </c>
      <c r="S94" s="37">
        <f>SUMIFS(СВЦЭМ!$D$34:$D$777,СВЦЭМ!$A$34:$A$777,$A94,СВЦЭМ!$B$34:$B$777,S$83)+'СЕТ СН'!$H$11+СВЦЭМ!$D$10+'СЕТ СН'!$H$5-'СЕТ СН'!$H$21</f>
        <v>4416.3511476100002</v>
      </c>
      <c r="T94" s="37">
        <f>SUMIFS(СВЦЭМ!$D$34:$D$777,СВЦЭМ!$A$34:$A$777,$A94,СВЦЭМ!$B$34:$B$777,T$83)+'СЕТ СН'!$H$11+СВЦЭМ!$D$10+'СЕТ СН'!$H$5-'СЕТ СН'!$H$21</f>
        <v>4392.7871802899999</v>
      </c>
      <c r="U94" s="37">
        <f>SUMIFS(СВЦЭМ!$D$34:$D$777,СВЦЭМ!$A$34:$A$777,$A94,СВЦЭМ!$B$34:$B$777,U$83)+'СЕТ СН'!$H$11+СВЦЭМ!$D$10+'СЕТ СН'!$H$5-'СЕТ СН'!$H$21</f>
        <v>4391.4882456400001</v>
      </c>
      <c r="V94" s="37">
        <f>SUMIFS(СВЦЭМ!$D$34:$D$777,СВЦЭМ!$A$34:$A$777,$A94,СВЦЭМ!$B$34:$B$777,V$83)+'СЕТ СН'!$H$11+СВЦЭМ!$D$10+'СЕТ СН'!$H$5-'СЕТ СН'!$H$21</f>
        <v>4402.9287314000003</v>
      </c>
      <c r="W94" s="37">
        <f>SUMIFS(СВЦЭМ!$D$34:$D$777,СВЦЭМ!$A$34:$A$777,$A94,СВЦЭМ!$B$34:$B$777,W$83)+'СЕТ СН'!$H$11+СВЦЭМ!$D$10+'СЕТ СН'!$H$5-'СЕТ СН'!$H$21</f>
        <v>4466.5544217500001</v>
      </c>
      <c r="X94" s="37">
        <f>SUMIFS(СВЦЭМ!$D$34:$D$777,СВЦЭМ!$A$34:$A$777,$A94,СВЦЭМ!$B$34:$B$777,X$83)+'СЕТ СН'!$H$11+СВЦЭМ!$D$10+'СЕТ СН'!$H$5-'СЕТ СН'!$H$21</f>
        <v>4557.8429155900003</v>
      </c>
      <c r="Y94" s="37">
        <f>SUMIFS(СВЦЭМ!$D$34:$D$777,СВЦЭМ!$A$34:$A$777,$A94,СВЦЭМ!$B$34:$B$777,Y$83)+'СЕТ СН'!$H$11+СВЦЭМ!$D$10+'СЕТ СН'!$H$5-'СЕТ СН'!$H$21</f>
        <v>4646.7725220399998</v>
      </c>
    </row>
    <row r="95" spans="1:27" ht="15.75" x14ac:dyDescent="0.2">
      <c r="A95" s="36">
        <f t="shared" si="2"/>
        <v>43112</v>
      </c>
      <c r="B95" s="37">
        <f>SUMIFS(СВЦЭМ!$D$34:$D$777,СВЦЭМ!$A$34:$A$777,$A95,СВЦЭМ!$B$34:$B$777,B$83)+'СЕТ СН'!$H$11+СВЦЭМ!$D$10+'СЕТ СН'!$H$5-'СЕТ СН'!$H$21</f>
        <v>4672.1137130200004</v>
      </c>
      <c r="C95" s="37">
        <f>SUMIFS(СВЦЭМ!$D$34:$D$777,СВЦЭМ!$A$34:$A$777,$A95,СВЦЭМ!$B$34:$B$777,C$83)+'СЕТ СН'!$H$11+СВЦЭМ!$D$10+'СЕТ СН'!$H$5-'СЕТ СН'!$H$21</f>
        <v>4670.4808269699997</v>
      </c>
      <c r="D95" s="37">
        <f>SUMIFS(СВЦЭМ!$D$34:$D$777,СВЦЭМ!$A$34:$A$777,$A95,СВЦЭМ!$B$34:$B$777,D$83)+'СЕТ СН'!$H$11+СВЦЭМ!$D$10+'СЕТ СН'!$H$5-'СЕТ СН'!$H$21</f>
        <v>4710.8573544300007</v>
      </c>
      <c r="E95" s="37">
        <f>SUMIFS(СВЦЭМ!$D$34:$D$777,СВЦЭМ!$A$34:$A$777,$A95,СВЦЭМ!$B$34:$B$777,E$83)+'СЕТ СН'!$H$11+СВЦЭМ!$D$10+'СЕТ СН'!$H$5-'СЕТ СН'!$H$21</f>
        <v>4728.5192768900006</v>
      </c>
      <c r="F95" s="37">
        <f>SUMIFS(СВЦЭМ!$D$34:$D$777,СВЦЭМ!$A$34:$A$777,$A95,СВЦЭМ!$B$34:$B$777,F$83)+'СЕТ СН'!$H$11+СВЦЭМ!$D$10+'СЕТ СН'!$H$5-'СЕТ СН'!$H$21</f>
        <v>4718.9325231000003</v>
      </c>
      <c r="G95" s="37">
        <f>SUMIFS(СВЦЭМ!$D$34:$D$777,СВЦЭМ!$A$34:$A$777,$A95,СВЦЭМ!$B$34:$B$777,G$83)+'СЕТ СН'!$H$11+СВЦЭМ!$D$10+'СЕТ СН'!$H$5-'СЕТ СН'!$H$21</f>
        <v>4699.5231948800001</v>
      </c>
      <c r="H95" s="37">
        <f>SUMIFS(СВЦЭМ!$D$34:$D$777,СВЦЭМ!$A$34:$A$777,$A95,СВЦЭМ!$B$34:$B$777,H$83)+'СЕТ СН'!$H$11+СВЦЭМ!$D$10+'СЕТ СН'!$H$5-'СЕТ СН'!$H$21</f>
        <v>4669.2544383600007</v>
      </c>
      <c r="I95" s="37">
        <f>SUMIFS(СВЦЭМ!$D$34:$D$777,СВЦЭМ!$A$34:$A$777,$A95,СВЦЭМ!$B$34:$B$777,I$83)+'СЕТ СН'!$H$11+СВЦЭМ!$D$10+'СЕТ СН'!$H$5-'СЕТ СН'!$H$21</f>
        <v>4612.7110576100004</v>
      </c>
      <c r="J95" s="37">
        <f>SUMIFS(СВЦЭМ!$D$34:$D$777,СВЦЭМ!$A$34:$A$777,$A95,СВЦЭМ!$B$34:$B$777,J$83)+'СЕТ СН'!$H$11+СВЦЭМ!$D$10+'СЕТ СН'!$H$5-'СЕТ СН'!$H$21</f>
        <v>4554.0215422000001</v>
      </c>
      <c r="K95" s="37">
        <f>SUMIFS(СВЦЭМ!$D$34:$D$777,СВЦЭМ!$A$34:$A$777,$A95,СВЦЭМ!$B$34:$B$777,K$83)+'СЕТ СН'!$H$11+СВЦЭМ!$D$10+'СЕТ СН'!$H$5-'СЕТ СН'!$H$21</f>
        <v>4483.1888729100001</v>
      </c>
      <c r="L95" s="37">
        <f>SUMIFS(СВЦЭМ!$D$34:$D$777,СВЦЭМ!$A$34:$A$777,$A95,СВЦЭМ!$B$34:$B$777,L$83)+'СЕТ СН'!$H$11+СВЦЭМ!$D$10+'СЕТ СН'!$H$5-'СЕТ СН'!$H$21</f>
        <v>4412.3125173100007</v>
      </c>
      <c r="M95" s="37">
        <f>SUMIFS(СВЦЭМ!$D$34:$D$777,СВЦЭМ!$A$34:$A$777,$A95,СВЦЭМ!$B$34:$B$777,M$83)+'СЕТ СН'!$H$11+СВЦЭМ!$D$10+'СЕТ СН'!$H$5-'СЕТ СН'!$H$21</f>
        <v>4399.5254463199999</v>
      </c>
      <c r="N95" s="37">
        <f>SUMIFS(СВЦЭМ!$D$34:$D$777,СВЦЭМ!$A$34:$A$777,$A95,СВЦЭМ!$B$34:$B$777,N$83)+'СЕТ СН'!$H$11+СВЦЭМ!$D$10+'СЕТ СН'!$H$5-'СЕТ СН'!$H$21</f>
        <v>4412.0323028900002</v>
      </c>
      <c r="O95" s="37">
        <f>SUMIFS(СВЦЭМ!$D$34:$D$777,СВЦЭМ!$A$34:$A$777,$A95,СВЦЭМ!$B$34:$B$777,O$83)+'СЕТ СН'!$H$11+СВЦЭМ!$D$10+'СЕТ СН'!$H$5-'СЕТ СН'!$H$21</f>
        <v>4419.0160751800004</v>
      </c>
      <c r="P95" s="37">
        <f>SUMIFS(СВЦЭМ!$D$34:$D$777,СВЦЭМ!$A$34:$A$777,$A95,СВЦЭМ!$B$34:$B$777,P$83)+'СЕТ СН'!$H$11+СВЦЭМ!$D$10+'СЕТ СН'!$H$5-'СЕТ СН'!$H$21</f>
        <v>4436.0465680500001</v>
      </c>
      <c r="Q95" s="37">
        <f>SUMIFS(СВЦЭМ!$D$34:$D$777,СВЦЭМ!$A$34:$A$777,$A95,СВЦЭМ!$B$34:$B$777,Q$83)+'СЕТ СН'!$H$11+СВЦЭМ!$D$10+'СЕТ СН'!$H$5-'СЕТ СН'!$H$21</f>
        <v>4442.5972535800001</v>
      </c>
      <c r="R95" s="37">
        <f>SUMIFS(СВЦЭМ!$D$34:$D$777,СВЦЭМ!$A$34:$A$777,$A95,СВЦЭМ!$B$34:$B$777,R$83)+'СЕТ СН'!$H$11+СВЦЭМ!$D$10+'СЕТ СН'!$H$5-'СЕТ СН'!$H$21</f>
        <v>4444.3328769999998</v>
      </c>
      <c r="S95" s="37">
        <f>SUMIFS(СВЦЭМ!$D$34:$D$777,СВЦЭМ!$A$34:$A$777,$A95,СВЦЭМ!$B$34:$B$777,S$83)+'СЕТ СН'!$H$11+СВЦЭМ!$D$10+'СЕТ СН'!$H$5-'СЕТ СН'!$H$21</f>
        <v>4417.9042299800003</v>
      </c>
      <c r="T95" s="37">
        <f>SUMIFS(СВЦЭМ!$D$34:$D$777,СВЦЭМ!$A$34:$A$777,$A95,СВЦЭМ!$B$34:$B$777,T$83)+'СЕТ СН'!$H$11+СВЦЭМ!$D$10+'СЕТ СН'!$H$5-'СЕТ СН'!$H$21</f>
        <v>4387.0413477800003</v>
      </c>
      <c r="U95" s="37">
        <f>SUMIFS(СВЦЭМ!$D$34:$D$777,СВЦЭМ!$A$34:$A$777,$A95,СВЦЭМ!$B$34:$B$777,U$83)+'СЕТ СН'!$H$11+СВЦЭМ!$D$10+'СЕТ СН'!$H$5-'СЕТ СН'!$H$21</f>
        <v>4389.1235676300003</v>
      </c>
      <c r="V95" s="37">
        <f>SUMIFS(СВЦЭМ!$D$34:$D$777,СВЦЭМ!$A$34:$A$777,$A95,СВЦЭМ!$B$34:$B$777,V$83)+'СЕТ СН'!$H$11+СВЦЭМ!$D$10+'СЕТ СН'!$H$5-'СЕТ СН'!$H$21</f>
        <v>4397.5472434100002</v>
      </c>
      <c r="W95" s="37">
        <f>SUMIFS(СВЦЭМ!$D$34:$D$777,СВЦЭМ!$A$34:$A$777,$A95,СВЦЭМ!$B$34:$B$777,W$83)+'СЕТ СН'!$H$11+СВЦЭМ!$D$10+'СЕТ СН'!$H$5-'СЕТ СН'!$H$21</f>
        <v>4452.0043763599997</v>
      </c>
      <c r="X95" s="37">
        <f>SUMIFS(СВЦЭМ!$D$34:$D$777,СВЦЭМ!$A$34:$A$777,$A95,СВЦЭМ!$B$34:$B$777,X$83)+'СЕТ СН'!$H$11+СВЦЭМ!$D$10+'СЕТ СН'!$H$5-'СЕТ СН'!$H$21</f>
        <v>4541.2787974000003</v>
      </c>
      <c r="Y95" s="37">
        <f>SUMIFS(СВЦЭМ!$D$34:$D$777,СВЦЭМ!$A$34:$A$777,$A95,СВЦЭМ!$B$34:$B$777,Y$83)+'СЕТ СН'!$H$11+СВЦЭМ!$D$10+'СЕТ СН'!$H$5-'СЕТ СН'!$H$21</f>
        <v>4625.3442841599999</v>
      </c>
    </row>
    <row r="96" spans="1:27" ht="15.75" x14ac:dyDescent="0.2">
      <c r="A96" s="36">
        <f t="shared" si="2"/>
        <v>43113</v>
      </c>
      <c r="B96" s="37">
        <f>SUMIFS(СВЦЭМ!$D$34:$D$777,СВЦЭМ!$A$34:$A$777,$A96,СВЦЭМ!$B$34:$B$777,B$83)+'СЕТ СН'!$H$11+СВЦЭМ!$D$10+'СЕТ СН'!$H$5-'СЕТ СН'!$H$21</f>
        <v>4653.2637295800005</v>
      </c>
      <c r="C96" s="37">
        <f>SUMIFS(СВЦЭМ!$D$34:$D$777,СВЦЭМ!$A$34:$A$777,$A96,СВЦЭМ!$B$34:$B$777,C$83)+'СЕТ СН'!$H$11+СВЦЭМ!$D$10+'СЕТ СН'!$H$5-'СЕТ СН'!$H$21</f>
        <v>4694.9071143299998</v>
      </c>
      <c r="D96" s="37">
        <f>SUMIFS(СВЦЭМ!$D$34:$D$777,СВЦЭМ!$A$34:$A$777,$A96,СВЦЭМ!$B$34:$B$777,D$83)+'СЕТ СН'!$H$11+СВЦЭМ!$D$10+'СЕТ СН'!$H$5-'СЕТ СН'!$H$21</f>
        <v>4736.2245133099996</v>
      </c>
      <c r="E96" s="37">
        <f>SUMIFS(СВЦЭМ!$D$34:$D$777,СВЦЭМ!$A$34:$A$777,$A96,СВЦЭМ!$B$34:$B$777,E$83)+'СЕТ СН'!$H$11+СВЦЭМ!$D$10+'СЕТ СН'!$H$5-'СЕТ СН'!$H$21</f>
        <v>4749.3626028999997</v>
      </c>
      <c r="F96" s="37">
        <f>SUMIFS(СВЦЭМ!$D$34:$D$777,СВЦЭМ!$A$34:$A$777,$A96,СВЦЭМ!$B$34:$B$777,F$83)+'СЕТ СН'!$H$11+СВЦЭМ!$D$10+'СЕТ СН'!$H$5-'СЕТ СН'!$H$21</f>
        <v>4747.7492763600003</v>
      </c>
      <c r="G96" s="37">
        <f>SUMIFS(СВЦЭМ!$D$34:$D$777,СВЦЭМ!$A$34:$A$777,$A96,СВЦЭМ!$B$34:$B$777,G$83)+'СЕТ СН'!$H$11+СВЦЭМ!$D$10+'СЕТ СН'!$H$5-'СЕТ СН'!$H$21</f>
        <v>4733.0191192700004</v>
      </c>
      <c r="H96" s="37">
        <f>SUMIFS(СВЦЭМ!$D$34:$D$777,СВЦЭМ!$A$34:$A$777,$A96,СВЦЭМ!$B$34:$B$777,H$83)+'СЕТ СН'!$H$11+СВЦЭМ!$D$10+'СЕТ СН'!$H$5-'СЕТ СН'!$H$21</f>
        <v>4718.6265962500001</v>
      </c>
      <c r="I96" s="37">
        <f>SUMIFS(СВЦЭМ!$D$34:$D$777,СВЦЭМ!$A$34:$A$777,$A96,СВЦЭМ!$B$34:$B$777,I$83)+'СЕТ СН'!$H$11+СВЦЭМ!$D$10+'СЕТ СН'!$H$5-'СЕТ СН'!$H$21</f>
        <v>4661.2836154999995</v>
      </c>
      <c r="J96" s="37">
        <f>SUMIFS(СВЦЭМ!$D$34:$D$777,СВЦЭМ!$A$34:$A$777,$A96,СВЦЭМ!$B$34:$B$777,J$83)+'СЕТ СН'!$H$11+СВЦЭМ!$D$10+'СЕТ СН'!$H$5-'СЕТ СН'!$H$21</f>
        <v>4619.7605062000002</v>
      </c>
      <c r="K96" s="37">
        <f>SUMIFS(СВЦЭМ!$D$34:$D$777,СВЦЭМ!$A$34:$A$777,$A96,СВЦЭМ!$B$34:$B$777,K$83)+'СЕТ СН'!$H$11+СВЦЭМ!$D$10+'СЕТ СН'!$H$5-'СЕТ СН'!$H$21</f>
        <v>4528.9029337600005</v>
      </c>
      <c r="L96" s="37">
        <f>SUMIFS(СВЦЭМ!$D$34:$D$777,СВЦЭМ!$A$34:$A$777,$A96,СВЦЭМ!$B$34:$B$777,L$83)+'СЕТ СН'!$H$11+СВЦЭМ!$D$10+'СЕТ СН'!$H$5-'СЕТ СН'!$H$21</f>
        <v>4435.3263644500003</v>
      </c>
      <c r="M96" s="37">
        <f>SUMIFS(СВЦЭМ!$D$34:$D$777,СВЦЭМ!$A$34:$A$777,$A96,СВЦЭМ!$B$34:$B$777,M$83)+'СЕТ СН'!$H$11+СВЦЭМ!$D$10+'СЕТ СН'!$H$5-'СЕТ СН'!$H$21</f>
        <v>4414.6505966200002</v>
      </c>
      <c r="N96" s="37">
        <f>SUMIFS(СВЦЭМ!$D$34:$D$777,СВЦЭМ!$A$34:$A$777,$A96,СВЦЭМ!$B$34:$B$777,N$83)+'СЕТ СН'!$H$11+СВЦЭМ!$D$10+'СЕТ СН'!$H$5-'СЕТ СН'!$H$21</f>
        <v>4406.42480376</v>
      </c>
      <c r="O96" s="37">
        <f>SUMIFS(СВЦЭМ!$D$34:$D$777,СВЦЭМ!$A$34:$A$777,$A96,СВЦЭМ!$B$34:$B$777,O$83)+'СЕТ СН'!$H$11+СВЦЭМ!$D$10+'СЕТ СН'!$H$5-'СЕТ СН'!$H$21</f>
        <v>4415.9571505700005</v>
      </c>
      <c r="P96" s="37">
        <f>SUMIFS(СВЦЭМ!$D$34:$D$777,СВЦЭМ!$A$34:$A$777,$A96,СВЦЭМ!$B$34:$B$777,P$83)+'СЕТ СН'!$H$11+СВЦЭМ!$D$10+'СЕТ СН'!$H$5-'СЕТ СН'!$H$21</f>
        <v>4426.2673093800004</v>
      </c>
      <c r="Q96" s="37">
        <f>SUMIFS(СВЦЭМ!$D$34:$D$777,СВЦЭМ!$A$34:$A$777,$A96,СВЦЭМ!$B$34:$B$777,Q$83)+'СЕТ СН'!$H$11+СВЦЭМ!$D$10+'СЕТ СН'!$H$5-'СЕТ СН'!$H$21</f>
        <v>4428.9834172800001</v>
      </c>
      <c r="R96" s="37">
        <f>SUMIFS(СВЦЭМ!$D$34:$D$777,СВЦЭМ!$A$34:$A$777,$A96,СВЦЭМ!$B$34:$B$777,R$83)+'СЕТ СН'!$H$11+СВЦЭМ!$D$10+'СЕТ СН'!$H$5-'СЕТ СН'!$H$21</f>
        <v>4429.8791652299997</v>
      </c>
      <c r="S96" s="37">
        <f>SUMIFS(СВЦЭМ!$D$34:$D$777,СВЦЭМ!$A$34:$A$777,$A96,СВЦЭМ!$B$34:$B$777,S$83)+'СЕТ СН'!$H$11+СВЦЭМ!$D$10+'СЕТ СН'!$H$5-'СЕТ СН'!$H$21</f>
        <v>4408.8557369300006</v>
      </c>
      <c r="T96" s="37">
        <f>SUMIFS(СВЦЭМ!$D$34:$D$777,СВЦЭМ!$A$34:$A$777,$A96,СВЦЭМ!$B$34:$B$777,T$83)+'СЕТ СН'!$H$11+СВЦЭМ!$D$10+'СЕТ СН'!$H$5-'СЕТ СН'!$H$21</f>
        <v>4369.8138358900005</v>
      </c>
      <c r="U96" s="37">
        <f>SUMIFS(СВЦЭМ!$D$34:$D$777,СВЦЭМ!$A$34:$A$777,$A96,СВЦЭМ!$B$34:$B$777,U$83)+'СЕТ СН'!$H$11+СВЦЭМ!$D$10+'СЕТ СН'!$H$5-'СЕТ СН'!$H$21</f>
        <v>4367.3751820699999</v>
      </c>
      <c r="V96" s="37">
        <f>SUMIFS(СВЦЭМ!$D$34:$D$777,СВЦЭМ!$A$34:$A$777,$A96,СВЦЭМ!$B$34:$B$777,V$83)+'СЕТ СН'!$H$11+СВЦЭМ!$D$10+'СЕТ СН'!$H$5-'СЕТ СН'!$H$21</f>
        <v>4381.6290051000005</v>
      </c>
      <c r="W96" s="37">
        <f>SUMIFS(СВЦЭМ!$D$34:$D$777,СВЦЭМ!$A$34:$A$777,$A96,СВЦЭМ!$B$34:$B$777,W$83)+'СЕТ СН'!$H$11+СВЦЭМ!$D$10+'СЕТ СН'!$H$5-'СЕТ СН'!$H$21</f>
        <v>4436.4730641899996</v>
      </c>
      <c r="X96" s="37">
        <f>SUMIFS(СВЦЭМ!$D$34:$D$777,СВЦЭМ!$A$34:$A$777,$A96,СВЦЭМ!$B$34:$B$777,X$83)+'СЕТ СН'!$H$11+СВЦЭМ!$D$10+'СЕТ СН'!$H$5-'СЕТ СН'!$H$21</f>
        <v>4526.2998246800007</v>
      </c>
      <c r="Y96" s="37">
        <f>SUMIFS(СВЦЭМ!$D$34:$D$777,СВЦЭМ!$A$34:$A$777,$A96,СВЦЭМ!$B$34:$B$777,Y$83)+'СЕТ СН'!$H$11+СВЦЭМ!$D$10+'СЕТ СН'!$H$5-'СЕТ СН'!$H$21</f>
        <v>4609.2544061600001</v>
      </c>
    </row>
    <row r="97" spans="1:25" ht="15.75" x14ac:dyDescent="0.2">
      <c r="A97" s="36">
        <f t="shared" si="2"/>
        <v>43114</v>
      </c>
      <c r="B97" s="37">
        <f>SUMIFS(СВЦЭМ!$D$34:$D$777,СВЦЭМ!$A$34:$A$777,$A97,СВЦЭМ!$B$34:$B$777,B$83)+'СЕТ СН'!$H$11+СВЦЭМ!$D$10+'СЕТ СН'!$H$5-'СЕТ СН'!$H$21</f>
        <v>4671.2347370699999</v>
      </c>
      <c r="C97" s="37">
        <f>SUMIFS(СВЦЭМ!$D$34:$D$777,СВЦЭМ!$A$34:$A$777,$A97,СВЦЭМ!$B$34:$B$777,C$83)+'СЕТ СН'!$H$11+СВЦЭМ!$D$10+'СЕТ СН'!$H$5-'СЕТ СН'!$H$21</f>
        <v>4710.65641805</v>
      </c>
      <c r="D97" s="37">
        <f>SUMIFS(СВЦЭМ!$D$34:$D$777,СВЦЭМ!$A$34:$A$777,$A97,СВЦЭМ!$B$34:$B$777,D$83)+'СЕТ СН'!$H$11+СВЦЭМ!$D$10+'СЕТ СН'!$H$5-'СЕТ СН'!$H$21</f>
        <v>4749.4187371899998</v>
      </c>
      <c r="E97" s="37">
        <f>SUMIFS(СВЦЭМ!$D$34:$D$777,СВЦЭМ!$A$34:$A$777,$A97,СВЦЭМ!$B$34:$B$777,E$83)+'СЕТ СН'!$H$11+СВЦЭМ!$D$10+'СЕТ СН'!$H$5-'СЕТ СН'!$H$21</f>
        <v>4762.2680727100005</v>
      </c>
      <c r="F97" s="37">
        <f>SUMIFS(СВЦЭМ!$D$34:$D$777,СВЦЭМ!$A$34:$A$777,$A97,СВЦЭМ!$B$34:$B$777,F$83)+'СЕТ СН'!$H$11+СВЦЭМ!$D$10+'СЕТ СН'!$H$5-'СЕТ СН'!$H$21</f>
        <v>4762.0424681300001</v>
      </c>
      <c r="G97" s="37">
        <f>SUMIFS(СВЦЭМ!$D$34:$D$777,СВЦЭМ!$A$34:$A$777,$A97,СВЦЭМ!$B$34:$B$777,G$83)+'СЕТ СН'!$H$11+СВЦЭМ!$D$10+'СЕТ СН'!$H$5-'СЕТ СН'!$H$21</f>
        <v>4752.3348655899999</v>
      </c>
      <c r="H97" s="37">
        <f>SUMIFS(СВЦЭМ!$D$34:$D$777,СВЦЭМ!$A$34:$A$777,$A97,СВЦЭМ!$B$34:$B$777,H$83)+'СЕТ СН'!$H$11+СВЦЭМ!$D$10+'СЕТ СН'!$H$5-'СЕТ СН'!$H$21</f>
        <v>4745.0993110299996</v>
      </c>
      <c r="I97" s="37">
        <f>SUMIFS(СВЦЭМ!$D$34:$D$777,СВЦЭМ!$A$34:$A$777,$A97,СВЦЭМ!$B$34:$B$777,I$83)+'СЕТ СН'!$H$11+СВЦЭМ!$D$10+'СЕТ СН'!$H$5-'СЕТ СН'!$H$21</f>
        <v>4701.6428018200004</v>
      </c>
      <c r="J97" s="37">
        <f>SUMIFS(СВЦЭМ!$D$34:$D$777,СВЦЭМ!$A$34:$A$777,$A97,СВЦЭМ!$B$34:$B$777,J$83)+'СЕТ СН'!$H$11+СВЦЭМ!$D$10+'СЕТ СН'!$H$5-'СЕТ СН'!$H$21</f>
        <v>4632.8741969000002</v>
      </c>
      <c r="K97" s="37">
        <f>SUMIFS(СВЦЭМ!$D$34:$D$777,СВЦЭМ!$A$34:$A$777,$A97,СВЦЭМ!$B$34:$B$777,K$83)+'СЕТ СН'!$H$11+СВЦЭМ!$D$10+'СЕТ СН'!$H$5-'СЕТ СН'!$H$21</f>
        <v>4527.9241561500003</v>
      </c>
      <c r="L97" s="37">
        <f>SUMIFS(СВЦЭМ!$D$34:$D$777,СВЦЭМ!$A$34:$A$777,$A97,СВЦЭМ!$B$34:$B$777,L$83)+'СЕТ СН'!$H$11+СВЦЭМ!$D$10+'СЕТ СН'!$H$5-'СЕТ СН'!$H$21</f>
        <v>4418.3835368999999</v>
      </c>
      <c r="M97" s="37">
        <f>SUMIFS(СВЦЭМ!$D$34:$D$777,СВЦЭМ!$A$34:$A$777,$A97,СВЦЭМ!$B$34:$B$777,M$83)+'СЕТ СН'!$H$11+СВЦЭМ!$D$10+'СЕТ СН'!$H$5-'СЕТ СН'!$H$21</f>
        <v>4406.2091942200004</v>
      </c>
      <c r="N97" s="37">
        <f>SUMIFS(СВЦЭМ!$D$34:$D$777,СВЦЭМ!$A$34:$A$777,$A97,СВЦЭМ!$B$34:$B$777,N$83)+'СЕТ СН'!$H$11+СВЦЭМ!$D$10+'СЕТ СН'!$H$5-'СЕТ СН'!$H$21</f>
        <v>4416.2683396600005</v>
      </c>
      <c r="O97" s="37">
        <f>SUMIFS(СВЦЭМ!$D$34:$D$777,СВЦЭМ!$A$34:$A$777,$A97,СВЦЭМ!$B$34:$B$777,O$83)+'СЕТ СН'!$H$11+СВЦЭМ!$D$10+'СЕТ СН'!$H$5-'СЕТ СН'!$H$21</f>
        <v>4422.00600347</v>
      </c>
      <c r="P97" s="37">
        <f>SUMIFS(СВЦЭМ!$D$34:$D$777,СВЦЭМ!$A$34:$A$777,$A97,СВЦЭМ!$B$34:$B$777,P$83)+'СЕТ СН'!$H$11+СВЦЭМ!$D$10+'СЕТ СН'!$H$5-'СЕТ СН'!$H$21</f>
        <v>4429.2792876800004</v>
      </c>
      <c r="Q97" s="37">
        <f>SUMIFS(СВЦЭМ!$D$34:$D$777,СВЦЭМ!$A$34:$A$777,$A97,СВЦЭМ!$B$34:$B$777,Q$83)+'СЕТ СН'!$H$11+СВЦЭМ!$D$10+'СЕТ СН'!$H$5-'СЕТ СН'!$H$21</f>
        <v>4432.74847512</v>
      </c>
      <c r="R97" s="37">
        <f>SUMIFS(СВЦЭМ!$D$34:$D$777,СВЦЭМ!$A$34:$A$777,$A97,СВЦЭМ!$B$34:$B$777,R$83)+'СЕТ СН'!$H$11+СВЦЭМ!$D$10+'СЕТ СН'!$H$5-'СЕТ СН'!$H$21</f>
        <v>4435.6857290600001</v>
      </c>
      <c r="S97" s="37">
        <f>SUMIFS(СВЦЭМ!$D$34:$D$777,СВЦЭМ!$A$34:$A$777,$A97,СВЦЭМ!$B$34:$B$777,S$83)+'СЕТ СН'!$H$11+СВЦЭМ!$D$10+'СЕТ СН'!$H$5-'СЕТ СН'!$H$21</f>
        <v>4404.9634509100006</v>
      </c>
      <c r="T97" s="37">
        <f>SUMIFS(СВЦЭМ!$D$34:$D$777,СВЦЭМ!$A$34:$A$777,$A97,СВЦЭМ!$B$34:$B$777,T$83)+'СЕТ СН'!$H$11+СВЦЭМ!$D$10+'СЕТ СН'!$H$5-'СЕТ СН'!$H$21</f>
        <v>4366.3561886300004</v>
      </c>
      <c r="U97" s="37">
        <f>SUMIFS(СВЦЭМ!$D$34:$D$777,СВЦЭМ!$A$34:$A$777,$A97,СВЦЭМ!$B$34:$B$777,U$83)+'СЕТ СН'!$H$11+СВЦЭМ!$D$10+'СЕТ СН'!$H$5-'СЕТ СН'!$H$21</f>
        <v>4366.27219805</v>
      </c>
      <c r="V97" s="37">
        <f>SUMIFS(СВЦЭМ!$D$34:$D$777,СВЦЭМ!$A$34:$A$777,$A97,СВЦЭМ!$B$34:$B$777,V$83)+'СЕТ СН'!$H$11+СВЦЭМ!$D$10+'СЕТ СН'!$H$5-'СЕТ СН'!$H$21</f>
        <v>4381.4833143700007</v>
      </c>
      <c r="W97" s="37">
        <f>SUMIFS(СВЦЭМ!$D$34:$D$777,СВЦЭМ!$A$34:$A$777,$A97,СВЦЭМ!$B$34:$B$777,W$83)+'СЕТ СН'!$H$11+СВЦЭМ!$D$10+'СЕТ СН'!$H$5-'СЕТ СН'!$H$21</f>
        <v>4439.9439845300003</v>
      </c>
      <c r="X97" s="37">
        <f>SUMIFS(СВЦЭМ!$D$34:$D$777,СВЦЭМ!$A$34:$A$777,$A97,СВЦЭМ!$B$34:$B$777,X$83)+'СЕТ СН'!$H$11+СВЦЭМ!$D$10+'СЕТ СН'!$H$5-'СЕТ СН'!$H$21</f>
        <v>4515.1743097099998</v>
      </c>
      <c r="Y97" s="37">
        <f>SUMIFS(СВЦЭМ!$D$34:$D$777,СВЦЭМ!$A$34:$A$777,$A97,СВЦЭМ!$B$34:$B$777,Y$83)+'СЕТ СН'!$H$11+СВЦЭМ!$D$10+'СЕТ СН'!$H$5-'СЕТ СН'!$H$21</f>
        <v>4602.2511647000001</v>
      </c>
    </row>
    <row r="98" spans="1:25" ht="15.75" x14ac:dyDescent="0.2">
      <c r="A98" s="36">
        <f t="shared" si="2"/>
        <v>43115</v>
      </c>
      <c r="B98" s="37">
        <f>SUMIFS(СВЦЭМ!$D$34:$D$777,СВЦЭМ!$A$34:$A$777,$A98,СВЦЭМ!$B$34:$B$777,B$83)+'СЕТ СН'!$H$11+СВЦЭМ!$D$10+'СЕТ СН'!$H$5-'СЕТ СН'!$H$21</f>
        <v>4625.48239448</v>
      </c>
      <c r="C98" s="37">
        <f>SUMIFS(СВЦЭМ!$D$34:$D$777,СВЦЭМ!$A$34:$A$777,$A98,СВЦЭМ!$B$34:$B$777,C$83)+'СЕТ СН'!$H$11+СВЦЭМ!$D$10+'СЕТ СН'!$H$5-'СЕТ СН'!$H$21</f>
        <v>4667.3044649000003</v>
      </c>
      <c r="D98" s="37">
        <f>SUMIFS(СВЦЭМ!$D$34:$D$777,СВЦЭМ!$A$34:$A$777,$A98,СВЦЭМ!$B$34:$B$777,D$83)+'СЕТ СН'!$H$11+СВЦЭМ!$D$10+'СЕТ СН'!$H$5-'СЕТ СН'!$H$21</f>
        <v>4711.1042168400008</v>
      </c>
      <c r="E98" s="37">
        <f>SUMIFS(СВЦЭМ!$D$34:$D$777,СВЦЭМ!$A$34:$A$777,$A98,СВЦЭМ!$B$34:$B$777,E$83)+'СЕТ СН'!$H$11+СВЦЭМ!$D$10+'СЕТ СН'!$H$5-'СЕТ СН'!$H$21</f>
        <v>4731.2274702300001</v>
      </c>
      <c r="F98" s="37">
        <f>SUMIFS(СВЦЭМ!$D$34:$D$777,СВЦЭМ!$A$34:$A$777,$A98,СВЦЭМ!$B$34:$B$777,F$83)+'СЕТ СН'!$H$11+СВЦЭМ!$D$10+'СЕТ СН'!$H$5-'СЕТ СН'!$H$21</f>
        <v>4725.4440123300001</v>
      </c>
      <c r="G98" s="37">
        <f>SUMIFS(СВЦЭМ!$D$34:$D$777,СВЦЭМ!$A$34:$A$777,$A98,СВЦЭМ!$B$34:$B$777,G$83)+'СЕТ СН'!$H$11+СВЦЭМ!$D$10+'СЕТ СН'!$H$5-'СЕТ СН'!$H$21</f>
        <v>4705.7358958699997</v>
      </c>
      <c r="H98" s="37">
        <f>SUMIFS(СВЦЭМ!$D$34:$D$777,СВЦЭМ!$A$34:$A$777,$A98,СВЦЭМ!$B$34:$B$777,H$83)+'СЕТ СН'!$H$11+СВЦЭМ!$D$10+'СЕТ СН'!$H$5-'СЕТ СН'!$H$21</f>
        <v>4668.9955959099998</v>
      </c>
      <c r="I98" s="37">
        <f>SUMIFS(СВЦЭМ!$D$34:$D$777,СВЦЭМ!$A$34:$A$777,$A98,СВЦЭМ!$B$34:$B$777,I$83)+'СЕТ СН'!$H$11+СВЦЭМ!$D$10+'СЕТ СН'!$H$5-'СЕТ СН'!$H$21</f>
        <v>4611.3344200800002</v>
      </c>
      <c r="J98" s="37">
        <f>SUMIFS(СВЦЭМ!$D$34:$D$777,СВЦЭМ!$A$34:$A$777,$A98,СВЦЭМ!$B$34:$B$777,J$83)+'СЕТ СН'!$H$11+СВЦЭМ!$D$10+'СЕТ СН'!$H$5-'СЕТ СН'!$H$21</f>
        <v>4579.9090244500003</v>
      </c>
      <c r="K98" s="37">
        <f>SUMIFS(СВЦЭМ!$D$34:$D$777,СВЦЭМ!$A$34:$A$777,$A98,СВЦЭМ!$B$34:$B$777,K$83)+'СЕТ СН'!$H$11+СВЦЭМ!$D$10+'СЕТ СН'!$H$5-'СЕТ СН'!$H$21</f>
        <v>4503.3923680100006</v>
      </c>
      <c r="L98" s="37">
        <f>SUMIFS(СВЦЭМ!$D$34:$D$777,СВЦЭМ!$A$34:$A$777,$A98,СВЦЭМ!$B$34:$B$777,L$83)+'СЕТ СН'!$H$11+СВЦЭМ!$D$10+'СЕТ СН'!$H$5-'СЕТ СН'!$H$21</f>
        <v>4410.5918112999998</v>
      </c>
      <c r="M98" s="37">
        <f>SUMIFS(СВЦЭМ!$D$34:$D$777,СВЦЭМ!$A$34:$A$777,$A98,СВЦЭМ!$B$34:$B$777,M$83)+'СЕТ СН'!$H$11+СВЦЭМ!$D$10+'СЕТ СН'!$H$5-'СЕТ СН'!$H$21</f>
        <v>4395.2417843600006</v>
      </c>
      <c r="N98" s="37">
        <f>SUMIFS(СВЦЭМ!$D$34:$D$777,СВЦЭМ!$A$34:$A$777,$A98,СВЦЭМ!$B$34:$B$777,N$83)+'СЕТ СН'!$H$11+СВЦЭМ!$D$10+'СЕТ СН'!$H$5-'СЕТ СН'!$H$21</f>
        <v>4407.6426620800003</v>
      </c>
      <c r="O98" s="37">
        <f>SUMIFS(СВЦЭМ!$D$34:$D$777,СВЦЭМ!$A$34:$A$777,$A98,СВЦЭМ!$B$34:$B$777,O$83)+'СЕТ СН'!$H$11+СВЦЭМ!$D$10+'СЕТ СН'!$H$5-'СЕТ СН'!$H$21</f>
        <v>4408.7628035300004</v>
      </c>
      <c r="P98" s="37">
        <f>SUMIFS(СВЦЭМ!$D$34:$D$777,СВЦЭМ!$A$34:$A$777,$A98,СВЦЭМ!$B$34:$B$777,P$83)+'СЕТ СН'!$H$11+СВЦЭМ!$D$10+'СЕТ СН'!$H$5-'СЕТ СН'!$H$21</f>
        <v>4408.7241558599999</v>
      </c>
      <c r="Q98" s="37">
        <f>SUMIFS(СВЦЭМ!$D$34:$D$777,СВЦЭМ!$A$34:$A$777,$A98,СВЦЭМ!$B$34:$B$777,Q$83)+'СЕТ СН'!$H$11+СВЦЭМ!$D$10+'СЕТ СН'!$H$5-'СЕТ СН'!$H$21</f>
        <v>4415.03281453</v>
      </c>
      <c r="R98" s="37">
        <f>SUMIFS(СВЦЭМ!$D$34:$D$777,СВЦЭМ!$A$34:$A$777,$A98,СВЦЭМ!$B$34:$B$777,R$83)+'СЕТ СН'!$H$11+СВЦЭМ!$D$10+'СЕТ СН'!$H$5-'СЕТ СН'!$H$21</f>
        <v>4412.2663163200004</v>
      </c>
      <c r="S98" s="37">
        <f>SUMIFS(СВЦЭМ!$D$34:$D$777,СВЦЭМ!$A$34:$A$777,$A98,СВЦЭМ!$B$34:$B$777,S$83)+'СЕТ СН'!$H$11+СВЦЭМ!$D$10+'СЕТ СН'!$H$5-'СЕТ СН'!$H$21</f>
        <v>4386.4956741400001</v>
      </c>
      <c r="T98" s="37">
        <f>SUMIFS(СВЦЭМ!$D$34:$D$777,СВЦЭМ!$A$34:$A$777,$A98,СВЦЭМ!$B$34:$B$777,T$83)+'СЕТ СН'!$H$11+СВЦЭМ!$D$10+'СЕТ СН'!$H$5-'СЕТ СН'!$H$21</f>
        <v>4354.4988978600004</v>
      </c>
      <c r="U98" s="37">
        <f>SUMIFS(СВЦЭМ!$D$34:$D$777,СВЦЭМ!$A$34:$A$777,$A98,СВЦЭМ!$B$34:$B$777,U$83)+'СЕТ СН'!$H$11+СВЦЭМ!$D$10+'СЕТ СН'!$H$5-'СЕТ СН'!$H$21</f>
        <v>4352.8235151500003</v>
      </c>
      <c r="V98" s="37">
        <f>SUMIFS(СВЦЭМ!$D$34:$D$777,СВЦЭМ!$A$34:$A$777,$A98,СВЦЭМ!$B$34:$B$777,V$83)+'СЕТ СН'!$H$11+СВЦЭМ!$D$10+'СЕТ СН'!$H$5-'СЕТ СН'!$H$21</f>
        <v>4368.3411508300005</v>
      </c>
      <c r="W98" s="37">
        <f>SUMIFS(СВЦЭМ!$D$34:$D$777,СВЦЭМ!$A$34:$A$777,$A98,СВЦЭМ!$B$34:$B$777,W$83)+'СЕТ СН'!$H$11+СВЦЭМ!$D$10+'СЕТ СН'!$H$5-'СЕТ СН'!$H$21</f>
        <v>4424.11438765</v>
      </c>
      <c r="X98" s="37">
        <f>SUMIFS(СВЦЭМ!$D$34:$D$777,СВЦЭМ!$A$34:$A$777,$A98,СВЦЭМ!$B$34:$B$777,X$83)+'СЕТ СН'!$H$11+СВЦЭМ!$D$10+'СЕТ СН'!$H$5-'СЕТ СН'!$H$21</f>
        <v>4506.3122608500007</v>
      </c>
      <c r="Y98" s="37">
        <f>SUMIFS(СВЦЭМ!$D$34:$D$777,СВЦЭМ!$A$34:$A$777,$A98,СВЦЭМ!$B$34:$B$777,Y$83)+'СЕТ СН'!$H$11+СВЦЭМ!$D$10+'СЕТ СН'!$H$5-'СЕТ СН'!$H$21</f>
        <v>4595.7159044400005</v>
      </c>
    </row>
    <row r="99" spans="1:25" ht="15.75" x14ac:dyDescent="0.2">
      <c r="A99" s="36">
        <f t="shared" si="2"/>
        <v>43116</v>
      </c>
      <c r="B99" s="37">
        <f>SUMIFS(СВЦЭМ!$D$34:$D$777,СВЦЭМ!$A$34:$A$777,$A99,СВЦЭМ!$B$34:$B$777,B$83)+'СЕТ СН'!$H$11+СВЦЭМ!$D$10+'СЕТ СН'!$H$5-'СЕТ СН'!$H$21</f>
        <v>4603.9602054300003</v>
      </c>
      <c r="C99" s="37">
        <f>SUMIFS(СВЦЭМ!$D$34:$D$777,СВЦЭМ!$A$34:$A$777,$A99,СВЦЭМ!$B$34:$B$777,C$83)+'СЕТ СН'!$H$11+СВЦЭМ!$D$10+'СЕТ СН'!$H$5-'СЕТ СН'!$H$21</f>
        <v>4637.1180326100002</v>
      </c>
      <c r="D99" s="37">
        <f>SUMIFS(СВЦЭМ!$D$34:$D$777,СВЦЭМ!$A$34:$A$777,$A99,СВЦЭМ!$B$34:$B$777,D$83)+'СЕТ СН'!$H$11+СВЦЭМ!$D$10+'СЕТ СН'!$H$5-'СЕТ СН'!$H$21</f>
        <v>4674.6718891600003</v>
      </c>
      <c r="E99" s="37">
        <f>SUMIFS(СВЦЭМ!$D$34:$D$777,СВЦЭМ!$A$34:$A$777,$A99,СВЦЭМ!$B$34:$B$777,E$83)+'СЕТ СН'!$H$11+СВЦЭМ!$D$10+'СЕТ СН'!$H$5-'СЕТ СН'!$H$21</f>
        <v>4668.1053853399999</v>
      </c>
      <c r="F99" s="37">
        <f>SUMIFS(СВЦЭМ!$D$34:$D$777,СВЦЭМ!$A$34:$A$777,$A99,СВЦЭМ!$B$34:$B$777,F$83)+'СЕТ СН'!$H$11+СВЦЭМ!$D$10+'СЕТ СН'!$H$5-'СЕТ СН'!$H$21</f>
        <v>4652.0539178999998</v>
      </c>
      <c r="G99" s="37">
        <f>SUMIFS(СВЦЭМ!$D$34:$D$777,СВЦЭМ!$A$34:$A$777,$A99,СВЦЭМ!$B$34:$B$777,G$83)+'СЕТ СН'!$H$11+СВЦЭМ!$D$10+'СЕТ СН'!$H$5-'СЕТ СН'!$H$21</f>
        <v>4642.1472872900003</v>
      </c>
      <c r="H99" s="37">
        <f>SUMIFS(СВЦЭМ!$D$34:$D$777,СВЦЭМ!$A$34:$A$777,$A99,СВЦЭМ!$B$34:$B$777,H$83)+'СЕТ СН'!$H$11+СВЦЭМ!$D$10+'СЕТ СН'!$H$5-'СЕТ СН'!$H$21</f>
        <v>4627.0018105500003</v>
      </c>
      <c r="I99" s="37">
        <f>SUMIFS(СВЦЭМ!$D$34:$D$777,СВЦЭМ!$A$34:$A$777,$A99,СВЦЭМ!$B$34:$B$777,I$83)+'СЕТ СН'!$H$11+СВЦЭМ!$D$10+'СЕТ СН'!$H$5-'СЕТ СН'!$H$21</f>
        <v>4561.1290316599998</v>
      </c>
      <c r="J99" s="37">
        <f>SUMIFS(СВЦЭМ!$D$34:$D$777,СВЦЭМ!$A$34:$A$777,$A99,СВЦЭМ!$B$34:$B$777,J$83)+'СЕТ СН'!$H$11+СВЦЭМ!$D$10+'СЕТ СН'!$H$5-'СЕТ СН'!$H$21</f>
        <v>4523.9365829000008</v>
      </c>
      <c r="K99" s="37">
        <f>SUMIFS(СВЦЭМ!$D$34:$D$777,СВЦЭМ!$A$34:$A$777,$A99,СВЦЭМ!$B$34:$B$777,K$83)+'СЕТ СН'!$H$11+СВЦЭМ!$D$10+'СЕТ СН'!$H$5-'СЕТ СН'!$H$21</f>
        <v>4436.8363478500005</v>
      </c>
      <c r="L99" s="37">
        <f>SUMIFS(СВЦЭМ!$D$34:$D$777,СВЦЭМ!$A$34:$A$777,$A99,СВЦЭМ!$B$34:$B$777,L$83)+'СЕТ СН'!$H$11+СВЦЭМ!$D$10+'СЕТ СН'!$H$5-'СЕТ СН'!$H$21</f>
        <v>4398.9294071300001</v>
      </c>
      <c r="M99" s="37">
        <f>SUMIFS(СВЦЭМ!$D$34:$D$777,СВЦЭМ!$A$34:$A$777,$A99,СВЦЭМ!$B$34:$B$777,M$83)+'СЕТ СН'!$H$11+СВЦЭМ!$D$10+'СЕТ СН'!$H$5-'СЕТ СН'!$H$21</f>
        <v>4405.1366445499998</v>
      </c>
      <c r="N99" s="37">
        <f>SUMIFS(СВЦЭМ!$D$34:$D$777,СВЦЭМ!$A$34:$A$777,$A99,СВЦЭМ!$B$34:$B$777,N$83)+'СЕТ СН'!$H$11+СВЦЭМ!$D$10+'СЕТ СН'!$H$5-'СЕТ СН'!$H$21</f>
        <v>4420.1145896500002</v>
      </c>
      <c r="O99" s="37">
        <f>SUMIFS(СВЦЭМ!$D$34:$D$777,СВЦЭМ!$A$34:$A$777,$A99,СВЦЭМ!$B$34:$B$777,O$83)+'СЕТ СН'!$H$11+СВЦЭМ!$D$10+'СЕТ СН'!$H$5-'СЕТ СН'!$H$21</f>
        <v>4427.4100757799997</v>
      </c>
      <c r="P99" s="37">
        <f>SUMIFS(СВЦЭМ!$D$34:$D$777,СВЦЭМ!$A$34:$A$777,$A99,СВЦЭМ!$B$34:$B$777,P$83)+'СЕТ СН'!$H$11+СВЦЭМ!$D$10+'СЕТ СН'!$H$5-'СЕТ СН'!$H$21</f>
        <v>4437.58362364</v>
      </c>
      <c r="Q99" s="37">
        <f>SUMIFS(СВЦЭМ!$D$34:$D$777,СВЦЭМ!$A$34:$A$777,$A99,СВЦЭМ!$B$34:$B$777,Q$83)+'СЕТ СН'!$H$11+СВЦЭМ!$D$10+'СЕТ СН'!$H$5-'СЕТ СН'!$H$21</f>
        <v>4440.2099345899996</v>
      </c>
      <c r="R99" s="37">
        <f>SUMIFS(СВЦЭМ!$D$34:$D$777,СВЦЭМ!$A$34:$A$777,$A99,СВЦЭМ!$B$34:$B$777,R$83)+'СЕТ СН'!$H$11+СВЦЭМ!$D$10+'СЕТ СН'!$H$5-'СЕТ СН'!$H$21</f>
        <v>4440.3157900100005</v>
      </c>
      <c r="S99" s="37">
        <f>SUMIFS(СВЦЭМ!$D$34:$D$777,СВЦЭМ!$A$34:$A$777,$A99,СВЦЭМ!$B$34:$B$777,S$83)+'СЕТ СН'!$H$11+СВЦЭМ!$D$10+'СЕТ СН'!$H$5-'СЕТ СН'!$H$21</f>
        <v>4422.3070991100003</v>
      </c>
      <c r="T99" s="37">
        <f>SUMIFS(СВЦЭМ!$D$34:$D$777,СВЦЭМ!$A$34:$A$777,$A99,СВЦЭМ!$B$34:$B$777,T$83)+'СЕТ СН'!$H$11+СВЦЭМ!$D$10+'СЕТ СН'!$H$5-'СЕТ СН'!$H$21</f>
        <v>4379.9122629700005</v>
      </c>
      <c r="U99" s="37">
        <f>SUMIFS(СВЦЭМ!$D$34:$D$777,СВЦЭМ!$A$34:$A$777,$A99,СВЦЭМ!$B$34:$B$777,U$83)+'СЕТ СН'!$H$11+СВЦЭМ!$D$10+'СЕТ СН'!$H$5-'СЕТ СН'!$H$21</f>
        <v>4379.2218369700004</v>
      </c>
      <c r="V99" s="37">
        <f>SUMIFS(СВЦЭМ!$D$34:$D$777,СВЦЭМ!$A$34:$A$777,$A99,СВЦЭМ!$B$34:$B$777,V$83)+'СЕТ СН'!$H$11+СВЦЭМ!$D$10+'СЕТ СН'!$H$5-'СЕТ СН'!$H$21</f>
        <v>4397.7770625399999</v>
      </c>
      <c r="W99" s="37">
        <f>SUMIFS(СВЦЭМ!$D$34:$D$777,СВЦЭМ!$A$34:$A$777,$A99,СВЦЭМ!$B$34:$B$777,W$83)+'СЕТ СН'!$H$11+СВЦЭМ!$D$10+'СЕТ СН'!$H$5-'СЕТ СН'!$H$21</f>
        <v>4414.7699293200003</v>
      </c>
      <c r="X99" s="37">
        <f>SUMIFS(СВЦЭМ!$D$34:$D$777,СВЦЭМ!$A$34:$A$777,$A99,СВЦЭМ!$B$34:$B$777,X$83)+'СЕТ СН'!$H$11+СВЦЭМ!$D$10+'СЕТ СН'!$H$5-'СЕТ СН'!$H$21</f>
        <v>4476.3407212900001</v>
      </c>
      <c r="Y99" s="37">
        <f>SUMIFS(СВЦЭМ!$D$34:$D$777,СВЦЭМ!$A$34:$A$777,$A99,СВЦЭМ!$B$34:$B$777,Y$83)+'СЕТ СН'!$H$11+СВЦЭМ!$D$10+'СЕТ СН'!$H$5-'СЕТ СН'!$H$21</f>
        <v>4549.6904101400005</v>
      </c>
    </row>
    <row r="100" spans="1:25" ht="15.75" x14ac:dyDescent="0.2">
      <c r="A100" s="36">
        <f t="shared" si="2"/>
        <v>43117</v>
      </c>
      <c r="B100" s="37">
        <f>SUMIFS(СВЦЭМ!$D$34:$D$777,СВЦЭМ!$A$34:$A$777,$A100,СВЦЭМ!$B$34:$B$777,B$83)+'СЕТ СН'!$H$11+СВЦЭМ!$D$10+'СЕТ СН'!$H$5-'СЕТ СН'!$H$21</f>
        <v>4618.3074431499999</v>
      </c>
      <c r="C100" s="37">
        <f>SUMIFS(СВЦЭМ!$D$34:$D$777,СВЦЭМ!$A$34:$A$777,$A100,СВЦЭМ!$B$34:$B$777,C$83)+'СЕТ СН'!$H$11+СВЦЭМ!$D$10+'СЕТ СН'!$H$5-'СЕТ СН'!$H$21</f>
        <v>4663.1952272200006</v>
      </c>
      <c r="D100" s="37">
        <f>SUMIFS(СВЦЭМ!$D$34:$D$777,СВЦЭМ!$A$34:$A$777,$A100,СВЦЭМ!$B$34:$B$777,D$83)+'СЕТ СН'!$H$11+СВЦЭМ!$D$10+'СЕТ СН'!$H$5-'СЕТ СН'!$H$21</f>
        <v>4708.4925984600004</v>
      </c>
      <c r="E100" s="37">
        <f>SUMIFS(СВЦЭМ!$D$34:$D$777,СВЦЭМ!$A$34:$A$777,$A100,СВЦЭМ!$B$34:$B$777,E$83)+'СЕТ СН'!$H$11+СВЦЭМ!$D$10+'СЕТ СН'!$H$5-'СЕТ СН'!$H$21</f>
        <v>4721.8601860200006</v>
      </c>
      <c r="F100" s="37">
        <f>SUMIFS(СВЦЭМ!$D$34:$D$777,СВЦЭМ!$A$34:$A$777,$A100,СВЦЭМ!$B$34:$B$777,F$83)+'СЕТ СН'!$H$11+СВЦЭМ!$D$10+'СЕТ СН'!$H$5-'СЕТ СН'!$H$21</f>
        <v>4725.4662162699997</v>
      </c>
      <c r="G100" s="37">
        <f>SUMIFS(СВЦЭМ!$D$34:$D$777,СВЦЭМ!$A$34:$A$777,$A100,СВЦЭМ!$B$34:$B$777,G$83)+'СЕТ СН'!$H$11+СВЦЭМ!$D$10+'СЕТ СН'!$H$5-'СЕТ СН'!$H$21</f>
        <v>4699.5154143000009</v>
      </c>
      <c r="H100" s="37">
        <f>SUMIFS(СВЦЭМ!$D$34:$D$777,СВЦЭМ!$A$34:$A$777,$A100,СВЦЭМ!$B$34:$B$777,H$83)+'СЕТ СН'!$H$11+СВЦЭМ!$D$10+'СЕТ СН'!$H$5-'СЕТ СН'!$H$21</f>
        <v>4637.4400872100005</v>
      </c>
      <c r="I100" s="37">
        <f>SUMIFS(СВЦЭМ!$D$34:$D$777,СВЦЭМ!$A$34:$A$777,$A100,СВЦЭМ!$B$34:$B$777,I$83)+'СЕТ СН'!$H$11+СВЦЭМ!$D$10+'СЕТ СН'!$H$5-'СЕТ СН'!$H$21</f>
        <v>4564.2411183800004</v>
      </c>
      <c r="J100" s="37">
        <f>SUMIFS(СВЦЭМ!$D$34:$D$777,СВЦЭМ!$A$34:$A$777,$A100,СВЦЭМ!$B$34:$B$777,J$83)+'СЕТ СН'!$H$11+СВЦЭМ!$D$10+'СЕТ СН'!$H$5-'СЕТ СН'!$H$21</f>
        <v>4508.0636130000003</v>
      </c>
      <c r="K100" s="37">
        <f>SUMIFS(СВЦЭМ!$D$34:$D$777,СВЦЭМ!$A$34:$A$777,$A100,СВЦЭМ!$B$34:$B$777,K$83)+'СЕТ СН'!$H$11+СВЦЭМ!$D$10+'СЕТ СН'!$H$5-'СЕТ СН'!$H$21</f>
        <v>4436.1425661599997</v>
      </c>
      <c r="L100" s="37">
        <f>SUMIFS(СВЦЭМ!$D$34:$D$777,СВЦЭМ!$A$34:$A$777,$A100,СВЦЭМ!$B$34:$B$777,L$83)+'СЕТ СН'!$H$11+СВЦЭМ!$D$10+'СЕТ СН'!$H$5-'СЕТ СН'!$H$21</f>
        <v>4405.3535459100003</v>
      </c>
      <c r="M100" s="37">
        <f>SUMIFS(СВЦЭМ!$D$34:$D$777,СВЦЭМ!$A$34:$A$777,$A100,СВЦЭМ!$B$34:$B$777,M$83)+'СЕТ СН'!$H$11+СВЦЭМ!$D$10+'СЕТ СН'!$H$5-'СЕТ СН'!$H$21</f>
        <v>4409.7896699000003</v>
      </c>
      <c r="N100" s="37">
        <f>SUMIFS(СВЦЭМ!$D$34:$D$777,СВЦЭМ!$A$34:$A$777,$A100,СВЦЭМ!$B$34:$B$777,N$83)+'СЕТ СН'!$H$11+СВЦЭМ!$D$10+'СЕТ СН'!$H$5-'СЕТ СН'!$H$21</f>
        <v>4416.2613366400001</v>
      </c>
      <c r="O100" s="37">
        <f>SUMIFS(СВЦЭМ!$D$34:$D$777,СВЦЭМ!$A$34:$A$777,$A100,СВЦЭМ!$B$34:$B$777,O$83)+'СЕТ СН'!$H$11+СВЦЭМ!$D$10+'СЕТ СН'!$H$5-'СЕТ СН'!$H$21</f>
        <v>4422.2433432799999</v>
      </c>
      <c r="P100" s="37">
        <f>SUMIFS(СВЦЭМ!$D$34:$D$777,СВЦЭМ!$A$34:$A$777,$A100,СВЦЭМ!$B$34:$B$777,P$83)+'СЕТ СН'!$H$11+СВЦЭМ!$D$10+'СЕТ СН'!$H$5-'СЕТ СН'!$H$21</f>
        <v>4438.1473295799997</v>
      </c>
      <c r="Q100" s="37">
        <f>SUMIFS(СВЦЭМ!$D$34:$D$777,СВЦЭМ!$A$34:$A$777,$A100,СВЦЭМ!$B$34:$B$777,Q$83)+'СЕТ СН'!$H$11+СВЦЭМ!$D$10+'СЕТ СН'!$H$5-'СЕТ СН'!$H$21</f>
        <v>4448.7032683099997</v>
      </c>
      <c r="R100" s="37">
        <f>SUMIFS(СВЦЭМ!$D$34:$D$777,СВЦЭМ!$A$34:$A$777,$A100,СВЦЭМ!$B$34:$B$777,R$83)+'СЕТ СН'!$H$11+СВЦЭМ!$D$10+'СЕТ СН'!$H$5-'СЕТ СН'!$H$21</f>
        <v>4459.0282270300004</v>
      </c>
      <c r="S100" s="37">
        <f>SUMIFS(СВЦЭМ!$D$34:$D$777,СВЦЭМ!$A$34:$A$777,$A100,СВЦЭМ!$B$34:$B$777,S$83)+'СЕТ СН'!$H$11+СВЦЭМ!$D$10+'СЕТ СН'!$H$5-'СЕТ СН'!$H$21</f>
        <v>4453.7355878300004</v>
      </c>
      <c r="T100" s="37">
        <f>SUMIFS(СВЦЭМ!$D$34:$D$777,СВЦЭМ!$A$34:$A$777,$A100,СВЦЭМ!$B$34:$B$777,T$83)+'СЕТ СН'!$H$11+СВЦЭМ!$D$10+'СЕТ СН'!$H$5-'СЕТ СН'!$H$21</f>
        <v>4430.7984932600002</v>
      </c>
      <c r="U100" s="37">
        <f>SUMIFS(СВЦЭМ!$D$34:$D$777,СВЦЭМ!$A$34:$A$777,$A100,СВЦЭМ!$B$34:$B$777,U$83)+'СЕТ СН'!$H$11+СВЦЭМ!$D$10+'СЕТ СН'!$H$5-'СЕТ СН'!$H$21</f>
        <v>4443.9564008900006</v>
      </c>
      <c r="V100" s="37">
        <f>SUMIFS(СВЦЭМ!$D$34:$D$777,СВЦЭМ!$A$34:$A$777,$A100,СВЦЭМ!$B$34:$B$777,V$83)+'СЕТ СН'!$H$11+СВЦЭМ!$D$10+'СЕТ СН'!$H$5-'СЕТ СН'!$H$21</f>
        <v>4461.0169374799998</v>
      </c>
      <c r="W100" s="37">
        <f>SUMIFS(СВЦЭМ!$D$34:$D$777,СВЦЭМ!$A$34:$A$777,$A100,СВЦЭМ!$B$34:$B$777,W$83)+'СЕТ СН'!$H$11+СВЦЭМ!$D$10+'СЕТ СН'!$H$5-'СЕТ СН'!$H$21</f>
        <v>4451.3163513700001</v>
      </c>
      <c r="X100" s="37">
        <f>SUMIFS(СВЦЭМ!$D$34:$D$777,СВЦЭМ!$A$34:$A$777,$A100,СВЦЭМ!$B$34:$B$777,X$83)+'СЕТ СН'!$H$11+СВЦЭМ!$D$10+'СЕТ СН'!$H$5-'СЕТ СН'!$H$21</f>
        <v>4472.9995497700002</v>
      </c>
      <c r="Y100" s="37">
        <f>SUMIFS(СВЦЭМ!$D$34:$D$777,СВЦЭМ!$A$34:$A$777,$A100,СВЦЭМ!$B$34:$B$777,Y$83)+'СЕТ СН'!$H$11+СВЦЭМ!$D$10+'СЕТ СН'!$H$5-'СЕТ СН'!$H$21</f>
        <v>4554.7653580300002</v>
      </c>
    </row>
    <row r="101" spans="1:25" ht="15.75" x14ac:dyDescent="0.2">
      <c r="A101" s="36">
        <f t="shared" si="2"/>
        <v>43118</v>
      </c>
      <c r="B101" s="37">
        <f>SUMIFS(СВЦЭМ!$D$34:$D$777,СВЦЭМ!$A$34:$A$777,$A101,СВЦЭМ!$B$34:$B$777,B$83)+'СЕТ СН'!$H$11+СВЦЭМ!$D$10+'СЕТ СН'!$H$5-'СЕТ СН'!$H$21</f>
        <v>4636.8884908700002</v>
      </c>
      <c r="C101" s="37">
        <f>SUMIFS(СВЦЭМ!$D$34:$D$777,СВЦЭМ!$A$34:$A$777,$A101,СВЦЭМ!$B$34:$B$777,C$83)+'СЕТ СН'!$H$11+СВЦЭМ!$D$10+'СЕТ СН'!$H$5-'СЕТ СН'!$H$21</f>
        <v>4689.6957807500003</v>
      </c>
      <c r="D101" s="37">
        <f>SUMIFS(СВЦЭМ!$D$34:$D$777,СВЦЭМ!$A$34:$A$777,$A101,СВЦЭМ!$B$34:$B$777,D$83)+'СЕТ СН'!$H$11+СВЦЭМ!$D$10+'СЕТ СН'!$H$5-'СЕТ СН'!$H$21</f>
        <v>4732.8248321500005</v>
      </c>
      <c r="E101" s="37">
        <f>SUMIFS(СВЦЭМ!$D$34:$D$777,СВЦЭМ!$A$34:$A$777,$A101,СВЦЭМ!$B$34:$B$777,E$83)+'СЕТ СН'!$H$11+СВЦЭМ!$D$10+'СЕТ СН'!$H$5-'СЕТ СН'!$H$21</f>
        <v>4740.4506018000002</v>
      </c>
      <c r="F101" s="37">
        <f>SUMIFS(СВЦЭМ!$D$34:$D$777,СВЦЭМ!$A$34:$A$777,$A101,СВЦЭМ!$B$34:$B$777,F$83)+'СЕТ СН'!$H$11+СВЦЭМ!$D$10+'СЕТ СН'!$H$5-'СЕТ СН'!$H$21</f>
        <v>4738.8137119600005</v>
      </c>
      <c r="G101" s="37">
        <f>SUMIFS(СВЦЭМ!$D$34:$D$777,СВЦЭМ!$A$34:$A$777,$A101,СВЦЭМ!$B$34:$B$777,G$83)+'СЕТ СН'!$H$11+СВЦЭМ!$D$10+'СЕТ СН'!$H$5-'СЕТ СН'!$H$21</f>
        <v>4716.7632132400004</v>
      </c>
      <c r="H101" s="37">
        <f>SUMIFS(СВЦЭМ!$D$34:$D$777,СВЦЭМ!$A$34:$A$777,$A101,СВЦЭМ!$B$34:$B$777,H$83)+'СЕТ СН'!$H$11+СВЦЭМ!$D$10+'СЕТ СН'!$H$5-'СЕТ СН'!$H$21</f>
        <v>4656.8237226299998</v>
      </c>
      <c r="I101" s="37">
        <f>SUMIFS(СВЦЭМ!$D$34:$D$777,СВЦЭМ!$A$34:$A$777,$A101,СВЦЭМ!$B$34:$B$777,I$83)+'СЕТ СН'!$H$11+СВЦЭМ!$D$10+'СЕТ СН'!$H$5-'СЕТ СН'!$H$21</f>
        <v>4581.8023530800001</v>
      </c>
      <c r="J101" s="37">
        <f>SUMIFS(СВЦЭМ!$D$34:$D$777,СВЦЭМ!$A$34:$A$777,$A101,СВЦЭМ!$B$34:$B$777,J$83)+'СЕТ СН'!$H$11+СВЦЭМ!$D$10+'СЕТ СН'!$H$5-'СЕТ СН'!$H$21</f>
        <v>4530.2837059800004</v>
      </c>
      <c r="K101" s="37">
        <f>SUMIFS(СВЦЭМ!$D$34:$D$777,СВЦЭМ!$A$34:$A$777,$A101,СВЦЭМ!$B$34:$B$777,K$83)+'СЕТ СН'!$H$11+СВЦЭМ!$D$10+'СЕТ СН'!$H$5-'СЕТ СН'!$H$21</f>
        <v>4456.40468177</v>
      </c>
      <c r="L101" s="37">
        <f>SUMIFS(СВЦЭМ!$D$34:$D$777,СВЦЭМ!$A$34:$A$777,$A101,СВЦЭМ!$B$34:$B$777,L$83)+'СЕТ СН'!$H$11+СВЦЭМ!$D$10+'СЕТ СН'!$H$5-'СЕТ СН'!$H$21</f>
        <v>4422.3038034199999</v>
      </c>
      <c r="M101" s="37">
        <f>SUMIFS(СВЦЭМ!$D$34:$D$777,СВЦЭМ!$A$34:$A$777,$A101,СВЦЭМ!$B$34:$B$777,M$83)+'СЕТ СН'!$H$11+СВЦЭМ!$D$10+'СЕТ СН'!$H$5-'СЕТ СН'!$H$21</f>
        <v>4426.5480273800003</v>
      </c>
      <c r="N101" s="37">
        <f>SUMIFS(СВЦЭМ!$D$34:$D$777,СВЦЭМ!$A$34:$A$777,$A101,СВЦЭМ!$B$34:$B$777,N$83)+'СЕТ СН'!$H$11+СВЦЭМ!$D$10+'СЕТ СН'!$H$5-'СЕТ СН'!$H$21</f>
        <v>4437.6429786300005</v>
      </c>
      <c r="O101" s="37">
        <f>SUMIFS(СВЦЭМ!$D$34:$D$777,СВЦЭМ!$A$34:$A$777,$A101,СВЦЭМ!$B$34:$B$777,O$83)+'СЕТ СН'!$H$11+СВЦЭМ!$D$10+'СЕТ СН'!$H$5-'СЕТ СН'!$H$21</f>
        <v>4434.9485412800004</v>
      </c>
      <c r="P101" s="37">
        <f>SUMIFS(СВЦЭМ!$D$34:$D$777,СВЦЭМ!$A$34:$A$777,$A101,СВЦЭМ!$B$34:$B$777,P$83)+'СЕТ СН'!$H$11+СВЦЭМ!$D$10+'СЕТ СН'!$H$5-'СЕТ СН'!$H$21</f>
        <v>4450.8030866700001</v>
      </c>
      <c r="Q101" s="37">
        <f>SUMIFS(СВЦЭМ!$D$34:$D$777,СВЦЭМ!$A$34:$A$777,$A101,СВЦЭМ!$B$34:$B$777,Q$83)+'СЕТ СН'!$H$11+СВЦЭМ!$D$10+'СЕТ СН'!$H$5-'СЕТ СН'!$H$21</f>
        <v>4471.6988578400005</v>
      </c>
      <c r="R101" s="37">
        <f>SUMIFS(СВЦЭМ!$D$34:$D$777,СВЦЭМ!$A$34:$A$777,$A101,СВЦЭМ!$B$34:$B$777,R$83)+'СЕТ СН'!$H$11+СВЦЭМ!$D$10+'СЕТ СН'!$H$5-'СЕТ СН'!$H$21</f>
        <v>4470.2503567200001</v>
      </c>
      <c r="S101" s="37">
        <f>SUMIFS(СВЦЭМ!$D$34:$D$777,СВЦЭМ!$A$34:$A$777,$A101,СВЦЭМ!$B$34:$B$777,S$83)+'СЕТ СН'!$H$11+СВЦЭМ!$D$10+'СЕТ СН'!$H$5-'СЕТ СН'!$H$21</f>
        <v>4458.9694087100006</v>
      </c>
      <c r="T101" s="37">
        <f>SUMIFS(СВЦЭМ!$D$34:$D$777,СВЦЭМ!$A$34:$A$777,$A101,СВЦЭМ!$B$34:$B$777,T$83)+'СЕТ СН'!$H$11+СВЦЭМ!$D$10+'СЕТ СН'!$H$5-'СЕТ СН'!$H$21</f>
        <v>4422.2563406500003</v>
      </c>
      <c r="U101" s="37">
        <f>SUMIFS(СВЦЭМ!$D$34:$D$777,СВЦЭМ!$A$34:$A$777,$A101,СВЦЭМ!$B$34:$B$777,U$83)+'СЕТ СН'!$H$11+СВЦЭМ!$D$10+'СЕТ СН'!$H$5-'СЕТ СН'!$H$21</f>
        <v>4433.4418893700004</v>
      </c>
      <c r="V101" s="37">
        <f>SUMIFS(СВЦЭМ!$D$34:$D$777,СВЦЭМ!$A$34:$A$777,$A101,СВЦЭМ!$B$34:$B$777,V$83)+'СЕТ СН'!$H$11+СВЦЭМ!$D$10+'СЕТ СН'!$H$5-'СЕТ СН'!$H$21</f>
        <v>4451.2176236100004</v>
      </c>
      <c r="W101" s="37">
        <f>SUMIFS(СВЦЭМ!$D$34:$D$777,СВЦЭМ!$A$34:$A$777,$A101,СВЦЭМ!$B$34:$B$777,W$83)+'СЕТ СН'!$H$11+СВЦЭМ!$D$10+'СЕТ СН'!$H$5-'СЕТ СН'!$H$21</f>
        <v>4457.2545487200005</v>
      </c>
      <c r="X101" s="37">
        <f>SUMIFS(СВЦЭМ!$D$34:$D$777,СВЦЭМ!$A$34:$A$777,$A101,СВЦЭМ!$B$34:$B$777,X$83)+'СЕТ СН'!$H$11+СВЦЭМ!$D$10+'СЕТ СН'!$H$5-'СЕТ СН'!$H$21</f>
        <v>4516.6372819300004</v>
      </c>
      <c r="Y101" s="37">
        <f>SUMIFS(СВЦЭМ!$D$34:$D$777,СВЦЭМ!$A$34:$A$777,$A101,СВЦЭМ!$B$34:$B$777,Y$83)+'СЕТ СН'!$H$11+СВЦЭМ!$D$10+'СЕТ СН'!$H$5-'СЕТ СН'!$H$21</f>
        <v>4599.3269433699998</v>
      </c>
    </row>
    <row r="102" spans="1:25" ht="15.75" x14ac:dyDescent="0.2">
      <c r="A102" s="36">
        <f t="shared" si="2"/>
        <v>43119</v>
      </c>
      <c r="B102" s="37">
        <f>SUMIFS(СВЦЭМ!$D$34:$D$777,СВЦЭМ!$A$34:$A$777,$A102,СВЦЭМ!$B$34:$B$777,B$83)+'СЕТ СН'!$H$11+СВЦЭМ!$D$10+'СЕТ СН'!$H$5-'СЕТ СН'!$H$21</f>
        <v>4615.2092775499996</v>
      </c>
      <c r="C102" s="37">
        <f>SUMIFS(СВЦЭМ!$D$34:$D$777,СВЦЭМ!$A$34:$A$777,$A102,СВЦЭМ!$B$34:$B$777,C$83)+'СЕТ СН'!$H$11+СВЦЭМ!$D$10+'СЕТ СН'!$H$5-'СЕТ СН'!$H$21</f>
        <v>4662.1026076900007</v>
      </c>
      <c r="D102" s="37">
        <f>SUMIFS(СВЦЭМ!$D$34:$D$777,СВЦЭМ!$A$34:$A$777,$A102,СВЦЭМ!$B$34:$B$777,D$83)+'СЕТ СН'!$H$11+СВЦЭМ!$D$10+'СЕТ СН'!$H$5-'СЕТ СН'!$H$21</f>
        <v>4709.2365390700006</v>
      </c>
      <c r="E102" s="37">
        <f>SUMIFS(СВЦЭМ!$D$34:$D$777,СВЦЭМ!$A$34:$A$777,$A102,СВЦЭМ!$B$34:$B$777,E$83)+'СЕТ СН'!$H$11+СВЦЭМ!$D$10+'СЕТ СН'!$H$5-'СЕТ СН'!$H$21</f>
        <v>4717.5598090000003</v>
      </c>
      <c r="F102" s="37">
        <f>SUMIFS(СВЦЭМ!$D$34:$D$777,СВЦЭМ!$A$34:$A$777,$A102,СВЦЭМ!$B$34:$B$777,F$83)+'СЕТ СН'!$H$11+СВЦЭМ!$D$10+'СЕТ СН'!$H$5-'СЕТ СН'!$H$21</f>
        <v>4718.38469248</v>
      </c>
      <c r="G102" s="37">
        <f>SUMIFS(СВЦЭМ!$D$34:$D$777,СВЦЭМ!$A$34:$A$777,$A102,СВЦЭМ!$B$34:$B$777,G$83)+'СЕТ СН'!$H$11+СВЦЭМ!$D$10+'СЕТ СН'!$H$5-'СЕТ СН'!$H$21</f>
        <v>4697.0337746900004</v>
      </c>
      <c r="H102" s="37">
        <f>SUMIFS(СВЦЭМ!$D$34:$D$777,СВЦЭМ!$A$34:$A$777,$A102,СВЦЭМ!$B$34:$B$777,H$83)+'СЕТ СН'!$H$11+СВЦЭМ!$D$10+'СЕТ СН'!$H$5-'СЕТ СН'!$H$21</f>
        <v>4641.6974349900001</v>
      </c>
      <c r="I102" s="37">
        <f>SUMIFS(СВЦЭМ!$D$34:$D$777,СВЦЭМ!$A$34:$A$777,$A102,СВЦЭМ!$B$34:$B$777,I$83)+'СЕТ СН'!$H$11+СВЦЭМ!$D$10+'СЕТ СН'!$H$5-'СЕТ СН'!$H$21</f>
        <v>4572.2350926999998</v>
      </c>
      <c r="J102" s="37">
        <f>SUMIFS(СВЦЭМ!$D$34:$D$777,СВЦЭМ!$A$34:$A$777,$A102,СВЦЭМ!$B$34:$B$777,J$83)+'СЕТ СН'!$H$11+СВЦЭМ!$D$10+'СЕТ СН'!$H$5-'СЕТ СН'!$H$21</f>
        <v>4522.0064229400004</v>
      </c>
      <c r="K102" s="37">
        <f>SUMIFS(СВЦЭМ!$D$34:$D$777,СВЦЭМ!$A$34:$A$777,$A102,СВЦЭМ!$B$34:$B$777,K$83)+'СЕТ СН'!$H$11+СВЦЭМ!$D$10+'СЕТ СН'!$H$5-'СЕТ СН'!$H$21</f>
        <v>4457.6248664500008</v>
      </c>
      <c r="L102" s="37">
        <f>SUMIFS(СВЦЭМ!$D$34:$D$777,СВЦЭМ!$A$34:$A$777,$A102,СВЦЭМ!$B$34:$B$777,L$83)+'СЕТ СН'!$H$11+СВЦЭМ!$D$10+'СЕТ СН'!$H$5-'СЕТ СН'!$H$21</f>
        <v>4434.5741501500006</v>
      </c>
      <c r="M102" s="37">
        <f>SUMIFS(СВЦЭМ!$D$34:$D$777,СВЦЭМ!$A$34:$A$777,$A102,СВЦЭМ!$B$34:$B$777,M$83)+'СЕТ СН'!$H$11+СВЦЭМ!$D$10+'СЕТ СН'!$H$5-'СЕТ СН'!$H$21</f>
        <v>4440.4768379200004</v>
      </c>
      <c r="N102" s="37">
        <f>SUMIFS(СВЦЭМ!$D$34:$D$777,СВЦЭМ!$A$34:$A$777,$A102,СВЦЭМ!$B$34:$B$777,N$83)+'СЕТ СН'!$H$11+СВЦЭМ!$D$10+'СЕТ СН'!$H$5-'СЕТ СН'!$H$21</f>
        <v>4455.7269441199996</v>
      </c>
      <c r="O102" s="37">
        <f>SUMIFS(СВЦЭМ!$D$34:$D$777,СВЦЭМ!$A$34:$A$777,$A102,СВЦЭМ!$B$34:$B$777,O$83)+'СЕТ СН'!$H$11+СВЦЭМ!$D$10+'СЕТ СН'!$H$5-'СЕТ СН'!$H$21</f>
        <v>4448.9148009800001</v>
      </c>
      <c r="P102" s="37">
        <f>SUMIFS(СВЦЭМ!$D$34:$D$777,СВЦЭМ!$A$34:$A$777,$A102,СВЦЭМ!$B$34:$B$777,P$83)+'СЕТ СН'!$H$11+СВЦЭМ!$D$10+'СЕТ СН'!$H$5-'СЕТ СН'!$H$21</f>
        <v>4466.6896088100002</v>
      </c>
      <c r="Q102" s="37">
        <f>SUMIFS(СВЦЭМ!$D$34:$D$777,СВЦЭМ!$A$34:$A$777,$A102,СВЦЭМ!$B$34:$B$777,Q$83)+'СЕТ СН'!$H$11+СВЦЭМ!$D$10+'СЕТ СН'!$H$5-'СЕТ СН'!$H$21</f>
        <v>4477.6564159300005</v>
      </c>
      <c r="R102" s="37">
        <f>SUMIFS(СВЦЭМ!$D$34:$D$777,СВЦЭМ!$A$34:$A$777,$A102,СВЦЭМ!$B$34:$B$777,R$83)+'СЕТ СН'!$H$11+СВЦЭМ!$D$10+'СЕТ СН'!$H$5-'СЕТ СН'!$H$21</f>
        <v>4482.5228038400001</v>
      </c>
      <c r="S102" s="37">
        <f>SUMIFS(СВЦЭМ!$D$34:$D$777,СВЦЭМ!$A$34:$A$777,$A102,СВЦЭМ!$B$34:$B$777,S$83)+'СЕТ СН'!$H$11+СВЦЭМ!$D$10+'СЕТ СН'!$H$5-'СЕТ СН'!$H$21</f>
        <v>4471.0403872300003</v>
      </c>
      <c r="T102" s="37">
        <f>SUMIFS(СВЦЭМ!$D$34:$D$777,СВЦЭМ!$A$34:$A$777,$A102,СВЦЭМ!$B$34:$B$777,T$83)+'СЕТ СН'!$H$11+СВЦЭМ!$D$10+'СЕТ СН'!$H$5-'СЕТ СН'!$H$21</f>
        <v>4427.2416247500005</v>
      </c>
      <c r="U102" s="37">
        <f>SUMIFS(СВЦЭМ!$D$34:$D$777,СВЦЭМ!$A$34:$A$777,$A102,СВЦЭМ!$B$34:$B$777,U$83)+'СЕТ СН'!$H$11+СВЦЭМ!$D$10+'СЕТ СН'!$H$5-'СЕТ СН'!$H$21</f>
        <v>4434.9570054300002</v>
      </c>
      <c r="V102" s="37">
        <f>SUMIFS(СВЦЭМ!$D$34:$D$777,СВЦЭМ!$A$34:$A$777,$A102,СВЦЭМ!$B$34:$B$777,V$83)+'СЕТ СН'!$H$11+СВЦЭМ!$D$10+'СЕТ СН'!$H$5-'СЕТ СН'!$H$21</f>
        <v>4453.3237700600002</v>
      </c>
      <c r="W102" s="37">
        <f>SUMIFS(СВЦЭМ!$D$34:$D$777,СВЦЭМ!$A$34:$A$777,$A102,СВЦЭМ!$B$34:$B$777,W$83)+'СЕТ СН'!$H$11+СВЦЭМ!$D$10+'СЕТ СН'!$H$5-'СЕТ СН'!$H$21</f>
        <v>4438.0882795999996</v>
      </c>
      <c r="X102" s="37">
        <f>SUMIFS(СВЦЭМ!$D$34:$D$777,СВЦЭМ!$A$34:$A$777,$A102,СВЦЭМ!$B$34:$B$777,X$83)+'СЕТ СН'!$H$11+СВЦЭМ!$D$10+'СЕТ СН'!$H$5-'СЕТ СН'!$H$21</f>
        <v>4492.4896842799999</v>
      </c>
      <c r="Y102" s="37">
        <f>SUMIFS(СВЦЭМ!$D$34:$D$777,СВЦЭМ!$A$34:$A$777,$A102,СВЦЭМ!$B$34:$B$777,Y$83)+'СЕТ СН'!$H$11+СВЦЭМ!$D$10+'СЕТ СН'!$H$5-'СЕТ СН'!$H$21</f>
        <v>4578.9033493800007</v>
      </c>
    </row>
    <row r="103" spans="1:25" ht="15.75" x14ac:dyDescent="0.2">
      <c r="A103" s="36">
        <f t="shared" si="2"/>
        <v>43120</v>
      </c>
      <c r="B103" s="37">
        <f>SUMIFS(СВЦЭМ!$D$34:$D$777,СВЦЭМ!$A$34:$A$777,$A103,СВЦЭМ!$B$34:$B$777,B$83)+'СЕТ СН'!$H$11+СВЦЭМ!$D$10+'СЕТ СН'!$H$5-'СЕТ СН'!$H$21</f>
        <v>4614.6211208900004</v>
      </c>
      <c r="C103" s="37">
        <f>SUMIFS(СВЦЭМ!$D$34:$D$777,СВЦЭМ!$A$34:$A$777,$A103,СВЦЭМ!$B$34:$B$777,C$83)+'СЕТ СН'!$H$11+СВЦЭМ!$D$10+'СЕТ СН'!$H$5-'СЕТ СН'!$H$21</f>
        <v>4658.7887821000004</v>
      </c>
      <c r="D103" s="37">
        <f>SUMIFS(СВЦЭМ!$D$34:$D$777,СВЦЭМ!$A$34:$A$777,$A103,СВЦЭМ!$B$34:$B$777,D$83)+'СЕТ СН'!$H$11+СВЦЭМ!$D$10+'СЕТ СН'!$H$5-'СЕТ СН'!$H$21</f>
        <v>4700.1305390000007</v>
      </c>
      <c r="E103" s="37">
        <f>SUMIFS(СВЦЭМ!$D$34:$D$777,СВЦЭМ!$A$34:$A$777,$A103,СВЦЭМ!$B$34:$B$777,E$83)+'СЕТ СН'!$H$11+СВЦЭМ!$D$10+'СЕТ СН'!$H$5-'СЕТ СН'!$H$21</f>
        <v>4706.5740616000003</v>
      </c>
      <c r="F103" s="37">
        <f>SUMIFS(СВЦЭМ!$D$34:$D$777,СВЦЭМ!$A$34:$A$777,$A103,СВЦЭМ!$B$34:$B$777,F$83)+'СЕТ СН'!$H$11+СВЦЭМ!$D$10+'СЕТ СН'!$H$5-'СЕТ СН'!$H$21</f>
        <v>4701.0502357899995</v>
      </c>
      <c r="G103" s="37">
        <f>SUMIFS(СВЦЭМ!$D$34:$D$777,СВЦЭМ!$A$34:$A$777,$A103,СВЦЭМ!$B$34:$B$777,G$83)+'СЕТ СН'!$H$11+СВЦЭМ!$D$10+'СЕТ СН'!$H$5-'СЕТ СН'!$H$21</f>
        <v>4686.8020883199997</v>
      </c>
      <c r="H103" s="37">
        <f>SUMIFS(СВЦЭМ!$D$34:$D$777,СВЦЭМ!$A$34:$A$777,$A103,СВЦЭМ!$B$34:$B$777,H$83)+'СЕТ СН'!$H$11+СВЦЭМ!$D$10+'СЕТ СН'!$H$5-'СЕТ СН'!$H$21</f>
        <v>4667.6363255300002</v>
      </c>
      <c r="I103" s="37">
        <f>SUMIFS(СВЦЭМ!$D$34:$D$777,СВЦЭМ!$A$34:$A$777,$A103,СВЦЭМ!$B$34:$B$777,I$83)+'СЕТ СН'!$H$11+СВЦЭМ!$D$10+'СЕТ СН'!$H$5-'СЕТ СН'!$H$21</f>
        <v>4623.3584214400007</v>
      </c>
      <c r="J103" s="37">
        <f>SUMIFS(СВЦЭМ!$D$34:$D$777,СВЦЭМ!$A$34:$A$777,$A103,СВЦЭМ!$B$34:$B$777,J$83)+'СЕТ СН'!$H$11+СВЦЭМ!$D$10+'СЕТ СН'!$H$5-'СЕТ СН'!$H$21</f>
        <v>4554.8880585800007</v>
      </c>
      <c r="K103" s="37">
        <f>SUMIFS(СВЦЭМ!$D$34:$D$777,СВЦЭМ!$A$34:$A$777,$A103,СВЦЭМ!$B$34:$B$777,K$83)+'СЕТ СН'!$H$11+СВЦЭМ!$D$10+'СЕТ СН'!$H$5-'СЕТ СН'!$H$21</f>
        <v>4463.3454309700001</v>
      </c>
      <c r="L103" s="37">
        <f>SUMIFS(СВЦЭМ!$D$34:$D$777,СВЦЭМ!$A$34:$A$777,$A103,СВЦЭМ!$B$34:$B$777,L$83)+'СЕТ СН'!$H$11+СВЦЭМ!$D$10+'СЕТ СН'!$H$5-'СЕТ СН'!$H$21</f>
        <v>4410.5975708000005</v>
      </c>
      <c r="M103" s="37">
        <f>SUMIFS(СВЦЭМ!$D$34:$D$777,СВЦЭМ!$A$34:$A$777,$A103,СВЦЭМ!$B$34:$B$777,M$83)+'СЕТ СН'!$H$11+СВЦЭМ!$D$10+'СЕТ СН'!$H$5-'СЕТ СН'!$H$21</f>
        <v>4421.0084696100002</v>
      </c>
      <c r="N103" s="37">
        <f>SUMIFS(СВЦЭМ!$D$34:$D$777,СВЦЭМ!$A$34:$A$777,$A103,СВЦЭМ!$B$34:$B$777,N$83)+'СЕТ СН'!$H$11+СВЦЭМ!$D$10+'СЕТ СН'!$H$5-'СЕТ СН'!$H$21</f>
        <v>4428.61297595</v>
      </c>
      <c r="O103" s="37">
        <f>SUMIFS(СВЦЭМ!$D$34:$D$777,СВЦЭМ!$A$34:$A$777,$A103,СВЦЭМ!$B$34:$B$777,O$83)+'СЕТ СН'!$H$11+СВЦЭМ!$D$10+'СЕТ СН'!$H$5-'СЕТ СН'!$H$21</f>
        <v>4453.6081110200003</v>
      </c>
      <c r="P103" s="37">
        <f>SUMIFS(СВЦЭМ!$D$34:$D$777,СВЦЭМ!$A$34:$A$777,$A103,СВЦЭМ!$B$34:$B$777,P$83)+'СЕТ СН'!$H$11+СВЦЭМ!$D$10+'СЕТ СН'!$H$5-'СЕТ СН'!$H$21</f>
        <v>4470.6993346999998</v>
      </c>
      <c r="Q103" s="37">
        <f>SUMIFS(СВЦЭМ!$D$34:$D$777,СВЦЭМ!$A$34:$A$777,$A103,СВЦЭМ!$B$34:$B$777,Q$83)+'СЕТ СН'!$H$11+СВЦЭМ!$D$10+'СЕТ СН'!$H$5-'СЕТ СН'!$H$21</f>
        <v>4470.5490544000004</v>
      </c>
      <c r="R103" s="37">
        <f>SUMIFS(СВЦЭМ!$D$34:$D$777,СВЦЭМ!$A$34:$A$777,$A103,СВЦЭМ!$B$34:$B$777,R$83)+'СЕТ СН'!$H$11+СВЦЭМ!$D$10+'СЕТ СН'!$H$5-'СЕТ СН'!$H$21</f>
        <v>4472.6500629800003</v>
      </c>
      <c r="S103" s="37">
        <f>SUMIFS(СВЦЭМ!$D$34:$D$777,СВЦЭМ!$A$34:$A$777,$A103,СВЦЭМ!$B$34:$B$777,S$83)+'СЕТ СН'!$H$11+СВЦЭМ!$D$10+'СЕТ СН'!$H$5-'СЕТ СН'!$H$21</f>
        <v>4443.8460521200004</v>
      </c>
      <c r="T103" s="37">
        <f>SUMIFS(СВЦЭМ!$D$34:$D$777,СВЦЭМ!$A$34:$A$777,$A103,СВЦЭМ!$B$34:$B$777,T$83)+'СЕТ СН'!$H$11+СВЦЭМ!$D$10+'СЕТ СН'!$H$5-'СЕТ СН'!$H$21</f>
        <v>4397.0830486900004</v>
      </c>
      <c r="U103" s="37">
        <f>SUMIFS(СВЦЭМ!$D$34:$D$777,СВЦЭМ!$A$34:$A$777,$A103,СВЦЭМ!$B$34:$B$777,U$83)+'СЕТ СН'!$H$11+СВЦЭМ!$D$10+'СЕТ СН'!$H$5-'СЕТ СН'!$H$21</f>
        <v>4398.2866178499999</v>
      </c>
      <c r="V103" s="37">
        <f>SUMIFS(СВЦЭМ!$D$34:$D$777,СВЦЭМ!$A$34:$A$777,$A103,СВЦЭМ!$B$34:$B$777,V$83)+'СЕТ СН'!$H$11+СВЦЭМ!$D$10+'СЕТ СН'!$H$5-'СЕТ СН'!$H$21</f>
        <v>4422.1240559300004</v>
      </c>
      <c r="W103" s="37">
        <f>SUMIFS(СВЦЭМ!$D$34:$D$777,СВЦЭМ!$A$34:$A$777,$A103,СВЦЭМ!$B$34:$B$777,W$83)+'СЕТ СН'!$H$11+СВЦЭМ!$D$10+'СЕТ СН'!$H$5-'СЕТ СН'!$H$21</f>
        <v>4427.5325770999998</v>
      </c>
      <c r="X103" s="37">
        <f>SUMIFS(СВЦЭМ!$D$34:$D$777,СВЦЭМ!$A$34:$A$777,$A103,СВЦЭМ!$B$34:$B$777,X$83)+'СЕТ СН'!$H$11+СВЦЭМ!$D$10+'СЕТ СН'!$H$5-'СЕТ СН'!$H$21</f>
        <v>4503.5740175800001</v>
      </c>
      <c r="Y103" s="37">
        <f>SUMIFS(СВЦЭМ!$D$34:$D$777,СВЦЭМ!$A$34:$A$777,$A103,СВЦЭМ!$B$34:$B$777,Y$83)+'СЕТ СН'!$H$11+СВЦЭМ!$D$10+'СЕТ СН'!$H$5-'СЕТ СН'!$H$21</f>
        <v>4580.5634035699995</v>
      </c>
    </row>
    <row r="104" spans="1:25" ht="15.75" x14ac:dyDescent="0.2">
      <c r="A104" s="36">
        <f t="shared" si="2"/>
        <v>43121</v>
      </c>
      <c r="B104" s="37">
        <f>SUMIFS(СВЦЭМ!$D$34:$D$777,СВЦЭМ!$A$34:$A$777,$A104,СВЦЭМ!$B$34:$B$777,B$83)+'СЕТ СН'!$H$11+СВЦЭМ!$D$10+'СЕТ СН'!$H$5-'СЕТ СН'!$H$21</f>
        <v>4630.9186383300002</v>
      </c>
      <c r="C104" s="37">
        <f>SUMIFS(СВЦЭМ!$D$34:$D$777,СВЦЭМ!$A$34:$A$777,$A104,СВЦЭМ!$B$34:$B$777,C$83)+'СЕТ СН'!$H$11+СВЦЭМ!$D$10+'СЕТ СН'!$H$5-'СЕТ СН'!$H$21</f>
        <v>4682.5336936200001</v>
      </c>
      <c r="D104" s="37">
        <f>SUMIFS(СВЦЭМ!$D$34:$D$777,СВЦЭМ!$A$34:$A$777,$A104,СВЦЭМ!$B$34:$B$777,D$83)+'СЕТ СН'!$H$11+СВЦЭМ!$D$10+'СЕТ СН'!$H$5-'СЕТ СН'!$H$21</f>
        <v>4724.5604644799996</v>
      </c>
      <c r="E104" s="37">
        <f>SUMIFS(СВЦЭМ!$D$34:$D$777,СВЦЭМ!$A$34:$A$777,$A104,СВЦЭМ!$B$34:$B$777,E$83)+'СЕТ СН'!$H$11+СВЦЭМ!$D$10+'СЕТ СН'!$H$5-'СЕТ СН'!$H$21</f>
        <v>4736.2820721600001</v>
      </c>
      <c r="F104" s="37">
        <f>SUMIFS(СВЦЭМ!$D$34:$D$777,СВЦЭМ!$A$34:$A$777,$A104,СВЦЭМ!$B$34:$B$777,F$83)+'СЕТ СН'!$H$11+СВЦЭМ!$D$10+'СЕТ СН'!$H$5-'СЕТ СН'!$H$21</f>
        <v>4742.7799832400005</v>
      </c>
      <c r="G104" s="37">
        <f>SUMIFS(СВЦЭМ!$D$34:$D$777,СВЦЭМ!$A$34:$A$777,$A104,СВЦЭМ!$B$34:$B$777,G$83)+'СЕТ СН'!$H$11+СВЦЭМ!$D$10+'СЕТ СН'!$H$5-'СЕТ СН'!$H$21</f>
        <v>4732.8530397700006</v>
      </c>
      <c r="H104" s="37">
        <f>SUMIFS(СВЦЭМ!$D$34:$D$777,СВЦЭМ!$A$34:$A$777,$A104,СВЦЭМ!$B$34:$B$777,H$83)+'СЕТ СН'!$H$11+СВЦЭМ!$D$10+'СЕТ СН'!$H$5-'СЕТ СН'!$H$21</f>
        <v>4693.65782193</v>
      </c>
      <c r="I104" s="37">
        <f>SUMIFS(СВЦЭМ!$D$34:$D$777,СВЦЭМ!$A$34:$A$777,$A104,СВЦЭМ!$B$34:$B$777,I$83)+'СЕТ СН'!$H$11+СВЦЭМ!$D$10+'СЕТ СН'!$H$5-'СЕТ СН'!$H$21</f>
        <v>4636.5686422200006</v>
      </c>
      <c r="J104" s="37">
        <f>SUMIFS(СВЦЭМ!$D$34:$D$777,СВЦЭМ!$A$34:$A$777,$A104,СВЦЭМ!$B$34:$B$777,J$83)+'СЕТ СН'!$H$11+СВЦЭМ!$D$10+'СЕТ СН'!$H$5-'СЕТ СН'!$H$21</f>
        <v>4567.6557756000002</v>
      </c>
      <c r="K104" s="37">
        <f>SUMIFS(СВЦЭМ!$D$34:$D$777,СВЦЭМ!$A$34:$A$777,$A104,СВЦЭМ!$B$34:$B$777,K$83)+'СЕТ СН'!$H$11+СВЦЭМ!$D$10+'СЕТ СН'!$H$5-'СЕТ СН'!$H$21</f>
        <v>4488.3458681399998</v>
      </c>
      <c r="L104" s="37">
        <f>SUMIFS(СВЦЭМ!$D$34:$D$777,СВЦЭМ!$A$34:$A$777,$A104,СВЦЭМ!$B$34:$B$777,L$83)+'СЕТ СН'!$H$11+СВЦЭМ!$D$10+'СЕТ СН'!$H$5-'СЕТ СН'!$H$21</f>
        <v>4436.3843939799999</v>
      </c>
      <c r="M104" s="37">
        <f>SUMIFS(СВЦЭМ!$D$34:$D$777,СВЦЭМ!$A$34:$A$777,$A104,СВЦЭМ!$B$34:$B$777,M$83)+'СЕТ СН'!$H$11+СВЦЭМ!$D$10+'СЕТ СН'!$H$5-'СЕТ СН'!$H$21</f>
        <v>4432.5646304100001</v>
      </c>
      <c r="N104" s="37">
        <f>SUMIFS(СВЦЭМ!$D$34:$D$777,СВЦЭМ!$A$34:$A$777,$A104,СВЦЭМ!$B$34:$B$777,N$83)+'СЕТ СН'!$H$11+СВЦЭМ!$D$10+'СЕТ СН'!$H$5-'СЕТ СН'!$H$21</f>
        <v>4441.5380406900003</v>
      </c>
      <c r="O104" s="37">
        <f>SUMIFS(СВЦЭМ!$D$34:$D$777,СВЦЭМ!$A$34:$A$777,$A104,СВЦЭМ!$B$34:$B$777,O$83)+'СЕТ СН'!$H$11+СВЦЭМ!$D$10+'СЕТ СН'!$H$5-'СЕТ СН'!$H$21</f>
        <v>4446.8904939200002</v>
      </c>
      <c r="P104" s="37">
        <f>SUMIFS(СВЦЭМ!$D$34:$D$777,СВЦЭМ!$A$34:$A$777,$A104,СВЦЭМ!$B$34:$B$777,P$83)+'СЕТ СН'!$H$11+СВЦЭМ!$D$10+'СЕТ СН'!$H$5-'СЕТ СН'!$H$21</f>
        <v>4463.4709399600006</v>
      </c>
      <c r="Q104" s="37">
        <f>SUMIFS(СВЦЭМ!$D$34:$D$777,СВЦЭМ!$A$34:$A$777,$A104,СВЦЭМ!$B$34:$B$777,Q$83)+'СЕТ СН'!$H$11+СВЦЭМ!$D$10+'СЕТ СН'!$H$5-'СЕТ СН'!$H$21</f>
        <v>4468.26970394</v>
      </c>
      <c r="R104" s="37">
        <f>SUMIFS(СВЦЭМ!$D$34:$D$777,СВЦЭМ!$A$34:$A$777,$A104,СВЦЭМ!$B$34:$B$777,R$83)+'СЕТ СН'!$H$11+СВЦЭМ!$D$10+'СЕТ СН'!$H$5-'СЕТ СН'!$H$21</f>
        <v>4466.8475267200001</v>
      </c>
      <c r="S104" s="37">
        <f>SUMIFS(СВЦЭМ!$D$34:$D$777,СВЦЭМ!$A$34:$A$777,$A104,СВЦЭМ!$B$34:$B$777,S$83)+'СЕТ СН'!$H$11+СВЦЭМ!$D$10+'СЕТ СН'!$H$5-'СЕТ СН'!$H$21</f>
        <v>4437.2397290600002</v>
      </c>
      <c r="T104" s="37">
        <f>SUMIFS(СВЦЭМ!$D$34:$D$777,СВЦЭМ!$A$34:$A$777,$A104,СВЦЭМ!$B$34:$B$777,T$83)+'СЕТ СН'!$H$11+СВЦЭМ!$D$10+'СЕТ СН'!$H$5-'СЕТ СН'!$H$21</f>
        <v>4399.4452906200004</v>
      </c>
      <c r="U104" s="37">
        <f>SUMIFS(СВЦЭМ!$D$34:$D$777,СВЦЭМ!$A$34:$A$777,$A104,СВЦЭМ!$B$34:$B$777,U$83)+'СЕТ СН'!$H$11+СВЦЭМ!$D$10+'СЕТ СН'!$H$5-'СЕТ СН'!$H$21</f>
        <v>4394.1966364</v>
      </c>
      <c r="V104" s="37">
        <f>SUMIFS(СВЦЭМ!$D$34:$D$777,СВЦЭМ!$A$34:$A$777,$A104,СВЦЭМ!$B$34:$B$777,V$83)+'СЕТ СН'!$H$11+СВЦЭМ!$D$10+'СЕТ СН'!$H$5-'СЕТ СН'!$H$21</f>
        <v>4406.5042564400001</v>
      </c>
      <c r="W104" s="37">
        <f>SUMIFS(СВЦЭМ!$D$34:$D$777,СВЦЭМ!$A$34:$A$777,$A104,СВЦЭМ!$B$34:$B$777,W$83)+'СЕТ СН'!$H$11+СВЦЭМ!$D$10+'СЕТ СН'!$H$5-'СЕТ СН'!$H$21</f>
        <v>4413.4696030900004</v>
      </c>
      <c r="X104" s="37">
        <f>SUMIFS(СВЦЭМ!$D$34:$D$777,СВЦЭМ!$A$34:$A$777,$A104,СВЦЭМ!$B$34:$B$777,X$83)+'СЕТ СН'!$H$11+СВЦЭМ!$D$10+'СЕТ СН'!$H$5-'СЕТ СН'!$H$21</f>
        <v>4497.1607925300004</v>
      </c>
      <c r="Y104" s="37">
        <f>SUMIFS(СВЦЭМ!$D$34:$D$777,СВЦЭМ!$A$34:$A$777,$A104,СВЦЭМ!$B$34:$B$777,Y$83)+'СЕТ СН'!$H$11+СВЦЭМ!$D$10+'СЕТ СН'!$H$5-'СЕТ СН'!$H$21</f>
        <v>4567.3354954699998</v>
      </c>
    </row>
    <row r="105" spans="1:25" ht="15.75" x14ac:dyDescent="0.2">
      <c r="A105" s="36">
        <f t="shared" si="2"/>
        <v>43122</v>
      </c>
      <c r="B105" s="37">
        <f>SUMIFS(СВЦЭМ!$D$34:$D$777,СВЦЭМ!$A$34:$A$777,$A105,СВЦЭМ!$B$34:$B$777,B$83)+'СЕТ СН'!$H$11+СВЦЭМ!$D$10+'СЕТ СН'!$H$5-'СЕТ СН'!$H$21</f>
        <v>4658.0382079500005</v>
      </c>
      <c r="C105" s="37">
        <f>SUMIFS(СВЦЭМ!$D$34:$D$777,СВЦЭМ!$A$34:$A$777,$A105,СВЦЭМ!$B$34:$B$777,C$83)+'СЕТ СН'!$H$11+СВЦЭМ!$D$10+'СЕТ СН'!$H$5-'СЕТ СН'!$H$21</f>
        <v>4703.3113735400002</v>
      </c>
      <c r="D105" s="37">
        <f>SUMIFS(СВЦЭМ!$D$34:$D$777,СВЦЭМ!$A$34:$A$777,$A105,СВЦЭМ!$B$34:$B$777,D$83)+'СЕТ СН'!$H$11+СВЦЭМ!$D$10+'СЕТ СН'!$H$5-'СЕТ СН'!$H$21</f>
        <v>4744.7130095000002</v>
      </c>
      <c r="E105" s="37">
        <f>SUMIFS(СВЦЭМ!$D$34:$D$777,СВЦЭМ!$A$34:$A$777,$A105,СВЦЭМ!$B$34:$B$777,E$83)+'СЕТ СН'!$H$11+СВЦЭМ!$D$10+'СЕТ СН'!$H$5-'СЕТ СН'!$H$21</f>
        <v>4759.9702781799997</v>
      </c>
      <c r="F105" s="37">
        <f>SUMIFS(СВЦЭМ!$D$34:$D$777,СВЦЭМ!$A$34:$A$777,$A105,СВЦЭМ!$B$34:$B$777,F$83)+'СЕТ СН'!$H$11+СВЦЭМ!$D$10+'СЕТ СН'!$H$5-'СЕТ СН'!$H$21</f>
        <v>4755.0292994700003</v>
      </c>
      <c r="G105" s="37">
        <f>SUMIFS(СВЦЭМ!$D$34:$D$777,СВЦЭМ!$A$34:$A$777,$A105,СВЦЭМ!$B$34:$B$777,G$83)+'СЕТ СН'!$H$11+СВЦЭМ!$D$10+'СЕТ СН'!$H$5-'СЕТ СН'!$H$21</f>
        <v>4726.7118314500003</v>
      </c>
      <c r="H105" s="37">
        <f>SUMIFS(СВЦЭМ!$D$34:$D$777,СВЦЭМ!$A$34:$A$777,$A105,СВЦЭМ!$B$34:$B$777,H$83)+'СЕТ СН'!$H$11+СВЦЭМ!$D$10+'СЕТ СН'!$H$5-'СЕТ СН'!$H$21</f>
        <v>4673.9457865300001</v>
      </c>
      <c r="I105" s="37">
        <f>SUMIFS(СВЦЭМ!$D$34:$D$777,СВЦЭМ!$A$34:$A$777,$A105,СВЦЭМ!$B$34:$B$777,I$83)+'СЕТ СН'!$H$11+СВЦЭМ!$D$10+'СЕТ СН'!$H$5-'СЕТ СН'!$H$21</f>
        <v>4591.6052755999999</v>
      </c>
      <c r="J105" s="37">
        <f>SUMIFS(СВЦЭМ!$D$34:$D$777,СВЦЭМ!$A$34:$A$777,$A105,СВЦЭМ!$B$34:$B$777,J$83)+'СЕТ СН'!$H$11+СВЦЭМ!$D$10+'СЕТ СН'!$H$5-'СЕТ СН'!$H$21</f>
        <v>4542.17486388</v>
      </c>
      <c r="K105" s="37">
        <f>SUMIFS(СВЦЭМ!$D$34:$D$777,СВЦЭМ!$A$34:$A$777,$A105,СВЦЭМ!$B$34:$B$777,K$83)+'СЕТ СН'!$H$11+СВЦЭМ!$D$10+'СЕТ СН'!$H$5-'СЕТ СН'!$H$21</f>
        <v>4467.5201777400007</v>
      </c>
      <c r="L105" s="37">
        <f>SUMIFS(СВЦЭМ!$D$34:$D$777,СВЦЭМ!$A$34:$A$777,$A105,СВЦЭМ!$B$34:$B$777,L$83)+'СЕТ СН'!$H$11+СВЦЭМ!$D$10+'СЕТ СН'!$H$5-'СЕТ СН'!$H$21</f>
        <v>4436.1490710600001</v>
      </c>
      <c r="M105" s="37">
        <f>SUMIFS(СВЦЭМ!$D$34:$D$777,СВЦЭМ!$A$34:$A$777,$A105,СВЦЭМ!$B$34:$B$777,M$83)+'СЕТ СН'!$H$11+СВЦЭМ!$D$10+'СЕТ СН'!$H$5-'СЕТ СН'!$H$21</f>
        <v>4447.4095419499999</v>
      </c>
      <c r="N105" s="37">
        <f>SUMIFS(СВЦЭМ!$D$34:$D$777,СВЦЭМ!$A$34:$A$777,$A105,СВЦЭМ!$B$34:$B$777,N$83)+'СЕТ СН'!$H$11+СВЦЭМ!$D$10+'СЕТ СН'!$H$5-'СЕТ СН'!$H$21</f>
        <v>4465.6296222600004</v>
      </c>
      <c r="O105" s="37">
        <f>SUMIFS(СВЦЭМ!$D$34:$D$777,СВЦЭМ!$A$34:$A$777,$A105,СВЦЭМ!$B$34:$B$777,O$83)+'СЕТ СН'!$H$11+СВЦЭМ!$D$10+'СЕТ СН'!$H$5-'СЕТ СН'!$H$21</f>
        <v>4476.2618143400005</v>
      </c>
      <c r="P105" s="37">
        <f>SUMIFS(СВЦЭМ!$D$34:$D$777,СВЦЭМ!$A$34:$A$777,$A105,СВЦЭМ!$B$34:$B$777,P$83)+'СЕТ СН'!$H$11+СВЦЭМ!$D$10+'СЕТ СН'!$H$5-'СЕТ СН'!$H$21</f>
        <v>4490.2254345299998</v>
      </c>
      <c r="Q105" s="37">
        <f>SUMIFS(СВЦЭМ!$D$34:$D$777,СВЦЭМ!$A$34:$A$777,$A105,СВЦЭМ!$B$34:$B$777,Q$83)+'СЕТ СН'!$H$11+СВЦЭМ!$D$10+'СЕТ СН'!$H$5-'СЕТ СН'!$H$21</f>
        <v>4498.0260604300001</v>
      </c>
      <c r="R105" s="37">
        <f>SUMIFS(СВЦЭМ!$D$34:$D$777,СВЦЭМ!$A$34:$A$777,$A105,СВЦЭМ!$B$34:$B$777,R$83)+'СЕТ СН'!$H$11+СВЦЭМ!$D$10+'СЕТ СН'!$H$5-'СЕТ СН'!$H$21</f>
        <v>4497.36805714</v>
      </c>
      <c r="S105" s="37">
        <f>SUMIFS(СВЦЭМ!$D$34:$D$777,СВЦЭМ!$A$34:$A$777,$A105,СВЦЭМ!$B$34:$B$777,S$83)+'СЕТ СН'!$H$11+СВЦЭМ!$D$10+'СЕТ СН'!$H$5-'СЕТ СН'!$H$21</f>
        <v>4469.4232777200004</v>
      </c>
      <c r="T105" s="37">
        <f>SUMIFS(СВЦЭМ!$D$34:$D$777,СВЦЭМ!$A$34:$A$777,$A105,СВЦЭМ!$B$34:$B$777,T$83)+'СЕТ СН'!$H$11+СВЦЭМ!$D$10+'СЕТ СН'!$H$5-'СЕТ СН'!$H$21</f>
        <v>4421.5294183599999</v>
      </c>
      <c r="U105" s="37">
        <f>SUMIFS(СВЦЭМ!$D$34:$D$777,СВЦЭМ!$A$34:$A$777,$A105,СВЦЭМ!$B$34:$B$777,U$83)+'СЕТ СН'!$H$11+СВЦЭМ!$D$10+'СЕТ СН'!$H$5-'СЕТ СН'!$H$21</f>
        <v>4422.4085369300001</v>
      </c>
      <c r="V105" s="37">
        <f>SUMIFS(СВЦЭМ!$D$34:$D$777,СВЦЭМ!$A$34:$A$777,$A105,СВЦЭМ!$B$34:$B$777,V$83)+'СЕТ СН'!$H$11+СВЦЭМ!$D$10+'СЕТ СН'!$H$5-'СЕТ СН'!$H$21</f>
        <v>4440.5341084600004</v>
      </c>
      <c r="W105" s="37">
        <f>SUMIFS(СВЦЭМ!$D$34:$D$777,СВЦЭМ!$A$34:$A$777,$A105,СВЦЭМ!$B$34:$B$777,W$83)+'СЕТ СН'!$H$11+СВЦЭМ!$D$10+'СЕТ СН'!$H$5-'СЕТ СН'!$H$21</f>
        <v>4452.7917345300002</v>
      </c>
      <c r="X105" s="37">
        <f>SUMIFS(СВЦЭМ!$D$34:$D$777,СВЦЭМ!$A$34:$A$777,$A105,СВЦЭМ!$B$34:$B$777,X$83)+'СЕТ СН'!$H$11+СВЦЭМ!$D$10+'СЕТ СН'!$H$5-'СЕТ СН'!$H$21</f>
        <v>4518.4839838400003</v>
      </c>
      <c r="Y105" s="37">
        <f>SUMIFS(СВЦЭМ!$D$34:$D$777,СВЦЭМ!$A$34:$A$777,$A105,СВЦЭМ!$B$34:$B$777,Y$83)+'СЕТ СН'!$H$11+СВЦЭМ!$D$10+'СЕТ СН'!$H$5-'СЕТ СН'!$H$21</f>
        <v>4600.5531718299999</v>
      </c>
    </row>
    <row r="106" spans="1:25" ht="15.75" x14ac:dyDescent="0.2">
      <c r="A106" s="36">
        <f t="shared" si="2"/>
        <v>43123</v>
      </c>
      <c r="B106" s="37">
        <f>SUMIFS(СВЦЭМ!$D$34:$D$777,СВЦЭМ!$A$34:$A$777,$A106,СВЦЭМ!$B$34:$B$777,B$83)+'СЕТ СН'!$H$11+СВЦЭМ!$D$10+'СЕТ СН'!$H$5-'СЕТ СН'!$H$21</f>
        <v>4635.3889421000003</v>
      </c>
      <c r="C106" s="37">
        <f>SUMIFS(СВЦЭМ!$D$34:$D$777,СВЦЭМ!$A$34:$A$777,$A106,СВЦЭМ!$B$34:$B$777,C$83)+'СЕТ СН'!$H$11+СВЦЭМ!$D$10+'СЕТ СН'!$H$5-'СЕТ СН'!$H$21</f>
        <v>4681.4972280499996</v>
      </c>
      <c r="D106" s="37">
        <f>SUMIFS(СВЦЭМ!$D$34:$D$777,СВЦЭМ!$A$34:$A$777,$A106,СВЦЭМ!$B$34:$B$777,D$83)+'СЕТ СН'!$H$11+СВЦЭМ!$D$10+'СЕТ СН'!$H$5-'СЕТ СН'!$H$21</f>
        <v>4723.9659003400002</v>
      </c>
      <c r="E106" s="37">
        <f>SUMIFS(СВЦЭМ!$D$34:$D$777,СВЦЭМ!$A$34:$A$777,$A106,СВЦЭМ!$B$34:$B$777,E$83)+'СЕТ СН'!$H$11+СВЦЭМ!$D$10+'СЕТ СН'!$H$5-'СЕТ СН'!$H$21</f>
        <v>4734.7732009600004</v>
      </c>
      <c r="F106" s="37">
        <f>SUMIFS(СВЦЭМ!$D$34:$D$777,СВЦЭМ!$A$34:$A$777,$A106,СВЦЭМ!$B$34:$B$777,F$83)+'СЕТ СН'!$H$11+СВЦЭМ!$D$10+'СЕТ СН'!$H$5-'СЕТ СН'!$H$21</f>
        <v>4736.9974713399997</v>
      </c>
      <c r="G106" s="37">
        <f>SUMIFS(СВЦЭМ!$D$34:$D$777,СВЦЭМ!$A$34:$A$777,$A106,СВЦЭМ!$B$34:$B$777,G$83)+'СЕТ СН'!$H$11+СВЦЭМ!$D$10+'СЕТ СН'!$H$5-'СЕТ СН'!$H$21</f>
        <v>4718.0286611300007</v>
      </c>
      <c r="H106" s="37">
        <f>SUMIFS(СВЦЭМ!$D$34:$D$777,СВЦЭМ!$A$34:$A$777,$A106,СВЦЭМ!$B$34:$B$777,H$83)+'СЕТ СН'!$H$11+СВЦЭМ!$D$10+'СЕТ СН'!$H$5-'СЕТ СН'!$H$21</f>
        <v>4661.3926263500007</v>
      </c>
      <c r="I106" s="37">
        <f>SUMIFS(СВЦЭМ!$D$34:$D$777,СВЦЭМ!$A$34:$A$777,$A106,СВЦЭМ!$B$34:$B$777,I$83)+'СЕТ СН'!$H$11+СВЦЭМ!$D$10+'СЕТ СН'!$H$5-'СЕТ СН'!$H$21</f>
        <v>4581.2915060500009</v>
      </c>
      <c r="J106" s="37">
        <f>SUMIFS(СВЦЭМ!$D$34:$D$777,СВЦЭМ!$A$34:$A$777,$A106,СВЦЭМ!$B$34:$B$777,J$83)+'СЕТ СН'!$H$11+СВЦЭМ!$D$10+'СЕТ СН'!$H$5-'СЕТ СН'!$H$21</f>
        <v>4526.9425413100007</v>
      </c>
      <c r="K106" s="37">
        <f>SUMIFS(СВЦЭМ!$D$34:$D$777,СВЦЭМ!$A$34:$A$777,$A106,СВЦЭМ!$B$34:$B$777,K$83)+'СЕТ СН'!$H$11+СВЦЭМ!$D$10+'СЕТ СН'!$H$5-'СЕТ СН'!$H$21</f>
        <v>4448.8652695500004</v>
      </c>
      <c r="L106" s="37">
        <f>SUMIFS(СВЦЭМ!$D$34:$D$777,СВЦЭМ!$A$34:$A$777,$A106,СВЦЭМ!$B$34:$B$777,L$83)+'СЕТ СН'!$H$11+СВЦЭМ!$D$10+'СЕТ СН'!$H$5-'СЕТ СН'!$H$21</f>
        <v>4422.47605277</v>
      </c>
      <c r="M106" s="37">
        <f>SUMIFS(СВЦЭМ!$D$34:$D$777,СВЦЭМ!$A$34:$A$777,$A106,СВЦЭМ!$B$34:$B$777,M$83)+'СЕТ СН'!$H$11+СВЦЭМ!$D$10+'СЕТ СН'!$H$5-'СЕТ СН'!$H$21</f>
        <v>4431.5643628099997</v>
      </c>
      <c r="N106" s="37">
        <f>SUMIFS(СВЦЭМ!$D$34:$D$777,СВЦЭМ!$A$34:$A$777,$A106,СВЦЭМ!$B$34:$B$777,N$83)+'СЕТ СН'!$H$11+СВЦЭМ!$D$10+'СЕТ СН'!$H$5-'СЕТ СН'!$H$21</f>
        <v>4450.6323272500003</v>
      </c>
      <c r="O106" s="37">
        <f>SUMIFS(СВЦЭМ!$D$34:$D$777,СВЦЭМ!$A$34:$A$777,$A106,СВЦЭМ!$B$34:$B$777,O$83)+'СЕТ СН'!$H$11+СВЦЭМ!$D$10+'СЕТ СН'!$H$5-'СЕТ СН'!$H$21</f>
        <v>4452.1884695100007</v>
      </c>
      <c r="P106" s="37">
        <f>SUMIFS(СВЦЭМ!$D$34:$D$777,СВЦЭМ!$A$34:$A$777,$A106,СВЦЭМ!$B$34:$B$777,P$83)+'СЕТ СН'!$H$11+СВЦЭМ!$D$10+'СЕТ СН'!$H$5-'СЕТ СН'!$H$21</f>
        <v>4467.8665884800002</v>
      </c>
      <c r="Q106" s="37">
        <f>SUMIFS(СВЦЭМ!$D$34:$D$777,СВЦЭМ!$A$34:$A$777,$A106,СВЦЭМ!$B$34:$B$777,Q$83)+'СЕТ СН'!$H$11+СВЦЭМ!$D$10+'СЕТ СН'!$H$5-'СЕТ СН'!$H$21</f>
        <v>4476.42466651</v>
      </c>
      <c r="R106" s="37">
        <f>SUMIFS(СВЦЭМ!$D$34:$D$777,СВЦЭМ!$A$34:$A$777,$A106,СВЦЭМ!$B$34:$B$777,R$83)+'СЕТ СН'!$H$11+СВЦЭМ!$D$10+'СЕТ СН'!$H$5-'СЕТ СН'!$H$21</f>
        <v>4477.4065374199999</v>
      </c>
      <c r="S106" s="37">
        <f>SUMIFS(СВЦЭМ!$D$34:$D$777,СВЦЭМ!$A$34:$A$777,$A106,СВЦЭМ!$B$34:$B$777,S$83)+'СЕТ СН'!$H$11+СВЦЭМ!$D$10+'СЕТ СН'!$H$5-'СЕТ СН'!$H$21</f>
        <v>4460.5329299800005</v>
      </c>
      <c r="T106" s="37">
        <f>SUMIFS(СВЦЭМ!$D$34:$D$777,СВЦЭМ!$A$34:$A$777,$A106,СВЦЭМ!$B$34:$B$777,T$83)+'СЕТ СН'!$H$11+СВЦЭМ!$D$10+'СЕТ СН'!$H$5-'СЕТ СН'!$H$21</f>
        <v>4416.6837345200001</v>
      </c>
      <c r="U106" s="37">
        <f>SUMIFS(СВЦЭМ!$D$34:$D$777,СВЦЭМ!$A$34:$A$777,$A106,СВЦЭМ!$B$34:$B$777,U$83)+'СЕТ СН'!$H$11+СВЦЭМ!$D$10+'СЕТ СН'!$H$5-'СЕТ СН'!$H$21</f>
        <v>4409.6547356400006</v>
      </c>
      <c r="V106" s="37">
        <f>SUMIFS(СВЦЭМ!$D$34:$D$777,СВЦЭМ!$A$34:$A$777,$A106,СВЦЭМ!$B$34:$B$777,V$83)+'СЕТ СН'!$H$11+СВЦЭМ!$D$10+'СЕТ СН'!$H$5-'СЕТ СН'!$H$21</f>
        <v>4425.9568922500002</v>
      </c>
      <c r="W106" s="37">
        <f>SUMIFS(СВЦЭМ!$D$34:$D$777,СВЦЭМ!$A$34:$A$777,$A106,СВЦЭМ!$B$34:$B$777,W$83)+'СЕТ СН'!$H$11+СВЦЭМ!$D$10+'СЕТ СН'!$H$5-'СЕТ СН'!$H$21</f>
        <v>4434.3215575800004</v>
      </c>
      <c r="X106" s="37">
        <f>SUMIFS(СВЦЭМ!$D$34:$D$777,СВЦЭМ!$A$34:$A$777,$A106,СВЦЭМ!$B$34:$B$777,X$83)+'СЕТ СН'!$H$11+СВЦЭМ!$D$10+'СЕТ СН'!$H$5-'СЕТ СН'!$H$21</f>
        <v>4499.2352986900005</v>
      </c>
      <c r="Y106" s="37">
        <f>SUMIFS(СВЦЭМ!$D$34:$D$777,СВЦЭМ!$A$34:$A$777,$A106,СВЦЭМ!$B$34:$B$777,Y$83)+'СЕТ СН'!$H$11+СВЦЭМ!$D$10+'СЕТ СН'!$H$5-'СЕТ СН'!$H$21</f>
        <v>4581.0989419900006</v>
      </c>
    </row>
    <row r="107" spans="1:25" ht="15.75" x14ac:dyDescent="0.2">
      <c r="A107" s="36">
        <f t="shared" si="2"/>
        <v>43124</v>
      </c>
      <c r="B107" s="37">
        <f>SUMIFS(СВЦЭМ!$D$34:$D$777,СВЦЭМ!$A$34:$A$777,$A107,СВЦЭМ!$B$34:$B$777,B$83)+'СЕТ СН'!$H$11+СВЦЭМ!$D$10+'СЕТ СН'!$H$5-'СЕТ СН'!$H$21</f>
        <v>4661.02426827</v>
      </c>
      <c r="C107" s="37">
        <f>SUMIFS(СВЦЭМ!$D$34:$D$777,СВЦЭМ!$A$34:$A$777,$A107,СВЦЭМ!$B$34:$B$777,C$83)+'СЕТ СН'!$H$11+СВЦЭМ!$D$10+'СЕТ СН'!$H$5-'СЕТ СН'!$H$21</f>
        <v>4710.68897595</v>
      </c>
      <c r="D107" s="37">
        <f>SUMIFS(СВЦЭМ!$D$34:$D$777,СВЦЭМ!$A$34:$A$777,$A107,СВЦЭМ!$B$34:$B$777,D$83)+'СЕТ СН'!$H$11+СВЦЭМ!$D$10+'СЕТ СН'!$H$5-'СЕТ СН'!$H$21</f>
        <v>4748.9925390800008</v>
      </c>
      <c r="E107" s="37">
        <f>SUMIFS(СВЦЭМ!$D$34:$D$777,СВЦЭМ!$A$34:$A$777,$A107,СВЦЭМ!$B$34:$B$777,E$83)+'СЕТ СН'!$H$11+СВЦЭМ!$D$10+'СЕТ СН'!$H$5-'СЕТ СН'!$H$21</f>
        <v>4771.8661111600004</v>
      </c>
      <c r="F107" s="37">
        <f>SUMIFS(СВЦЭМ!$D$34:$D$777,СВЦЭМ!$A$34:$A$777,$A107,СВЦЭМ!$B$34:$B$777,F$83)+'СЕТ СН'!$H$11+СВЦЭМ!$D$10+'СЕТ СН'!$H$5-'СЕТ СН'!$H$21</f>
        <v>4763.5619825599997</v>
      </c>
      <c r="G107" s="37">
        <f>SUMIFS(СВЦЭМ!$D$34:$D$777,СВЦЭМ!$A$34:$A$777,$A107,СВЦЭМ!$B$34:$B$777,G$83)+'СЕТ СН'!$H$11+СВЦЭМ!$D$10+'СЕТ СН'!$H$5-'СЕТ СН'!$H$21</f>
        <v>4736.1278914300001</v>
      </c>
      <c r="H107" s="37">
        <f>SUMIFS(СВЦЭМ!$D$34:$D$777,СВЦЭМ!$A$34:$A$777,$A107,СВЦЭМ!$B$34:$B$777,H$83)+'СЕТ СН'!$H$11+СВЦЭМ!$D$10+'СЕТ СН'!$H$5-'СЕТ СН'!$H$21</f>
        <v>4684.01709157</v>
      </c>
      <c r="I107" s="37">
        <f>SUMIFS(СВЦЭМ!$D$34:$D$777,СВЦЭМ!$A$34:$A$777,$A107,СВЦЭМ!$B$34:$B$777,I$83)+'СЕТ СН'!$H$11+СВЦЭМ!$D$10+'СЕТ СН'!$H$5-'СЕТ СН'!$H$21</f>
        <v>4612.5449454300006</v>
      </c>
      <c r="J107" s="37">
        <f>SUMIFS(СВЦЭМ!$D$34:$D$777,СВЦЭМ!$A$34:$A$777,$A107,СВЦЭМ!$B$34:$B$777,J$83)+'СЕТ СН'!$H$11+СВЦЭМ!$D$10+'СЕТ СН'!$H$5-'СЕТ СН'!$H$21</f>
        <v>4553.8689669400001</v>
      </c>
      <c r="K107" s="37">
        <f>SUMIFS(СВЦЭМ!$D$34:$D$777,СВЦЭМ!$A$34:$A$777,$A107,СВЦЭМ!$B$34:$B$777,K$83)+'СЕТ СН'!$H$11+СВЦЭМ!$D$10+'СЕТ СН'!$H$5-'СЕТ СН'!$H$21</f>
        <v>4481.6897614500003</v>
      </c>
      <c r="L107" s="37">
        <f>SUMIFS(СВЦЭМ!$D$34:$D$777,СВЦЭМ!$A$34:$A$777,$A107,СВЦЭМ!$B$34:$B$777,L$83)+'СЕТ СН'!$H$11+СВЦЭМ!$D$10+'СЕТ СН'!$H$5-'СЕТ СН'!$H$21</f>
        <v>4451.9599262800002</v>
      </c>
      <c r="M107" s="37">
        <f>SUMIFS(СВЦЭМ!$D$34:$D$777,СВЦЭМ!$A$34:$A$777,$A107,СВЦЭМ!$B$34:$B$777,M$83)+'СЕТ СН'!$H$11+СВЦЭМ!$D$10+'СЕТ СН'!$H$5-'СЕТ СН'!$H$21</f>
        <v>4460.1365899100001</v>
      </c>
      <c r="N107" s="37">
        <f>SUMIFS(СВЦЭМ!$D$34:$D$777,СВЦЭМ!$A$34:$A$777,$A107,СВЦЭМ!$B$34:$B$777,N$83)+'СЕТ СН'!$H$11+СВЦЭМ!$D$10+'СЕТ СН'!$H$5-'СЕТ СН'!$H$21</f>
        <v>4477.1776680900002</v>
      </c>
      <c r="O107" s="37">
        <f>SUMIFS(СВЦЭМ!$D$34:$D$777,СВЦЭМ!$A$34:$A$777,$A107,СВЦЭМ!$B$34:$B$777,O$83)+'СЕТ СН'!$H$11+СВЦЭМ!$D$10+'СЕТ СН'!$H$5-'СЕТ СН'!$H$21</f>
        <v>4482.9054337799998</v>
      </c>
      <c r="P107" s="37">
        <f>SUMIFS(СВЦЭМ!$D$34:$D$777,СВЦЭМ!$A$34:$A$777,$A107,СВЦЭМ!$B$34:$B$777,P$83)+'СЕТ СН'!$H$11+СВЦЭМ!$D$10+'СЕТ СН'!$H$5-'СЕТ СН'!$H$21</f>
        <v>4494.7324759100002</v>
      </c>
      <c r="Q107" s="37">
        <f>SUMIFS(СВЦЭМ!$D$34:$D$777,СВЦЭМ!$A$34:$A$777,$A107,СВЦЭМ!$B$34:$B$777,Q$83)+'СЕТ СН'!$H$11+СВЦЭМ!$D$10+'СЕТ СН'!$H$5-'СЕТ СН'!$H$21</f>
        <v>4501.5224997699997</v>
      </c>
      <c r="R107" s="37">
        <f>SUMIFS(СВЦЭМ!$D$34:$D$777,СВЦЭМ!$A$34:$A$777,$A107,СВЦЭМ!$B$34:$B$777,R$83)+'СЕТ СН'!$H$11+СВЦЭМ!$D$10+'СЕТ СН'!$H$5-'СЕТ СН'!$H$21</f>
        <v>4504.7453466800007</v>
      </c>
      <c r="S107" s="37">
        <f>SUMIFS(СВЦЭМ!$D$34:$D$777,СВЦЭМ!$A$34:$A$777,$A107,СВЦЭМ!$B$34:$B$777,S$83)+'СЕТ СН'!$H$11+СВЦЭМ!$D$10+'СЕТ СН'!$H$5-'СЕТ СН'!$H$21</f>
        <v>4486.5455681800004</v>
      </c>
      <c r="T107" s="37">
        <f>SUMIFS(СВЦЭМ!$D$34:$D$777,СВЦЭМ!$A$34:$A$777,$A107,СВЦЭМ!$B$34:$B$777,T$83)+'СЕТ СН'!$H$11+СВЦЭМ!$D$10+'СЕТ СН'!$H$5-'СЕТ СН'!$H$21</f>
        <v>4442.9344529700002</v>
      </c>
      <c r="U107" s="37">
        <f>SUMIFS(СВЦЭМ!$D$34:$D$777,СВЦЭМ!$A$34:$A$777,$A107,СВЦЭМ!$B$34:$B$777,U$83)+'СЕТ СН'!$H$11+СВЦЭМ!$D$10+'СЕТ СН'!$H$5-'СЕТ СН'!$H$21</f>
        <v>4439.7004494100001</v>
      </c>
      <c r="V107" s="37">
        <f>SUMIFS(СВЦЭМ!$D$34:$D$777,СВЦЭМ!$A$34:$A$777,$A107,СВЦЭМ!$B$34:$B$777,V$83)+'СЕТ СН'!$H$11+СВЦЭМ!$D$10+'СЕТ СН'!$H$5-'СЕТ СН'!$H$21</f>
        <v>4452.8778267099997</v>
      </c>
      <c r="W107" s="37">
        <f>SUMIFS(СВЦЭМ!$D$34:$D$777,СВЦЭМ!$A$34:$A$777,$A107,СВЦЭМ!$B$34:$B$777,W$83)+'СЕТ СН'!$H$11+СВЦЭМ!$D$10+'СЕТ СН'!$H$5-'СЕТ СН'!$H$21</f>
        <v>4467.6111531899996</v>
      </c>
      <c r="X107" s="37">
        <f>SUMIFS(СВЦЭМ!$D$34:$D$777,СВЦЭМ!$A$34:$A$777,$A107,СВЦЭМ!$B$34:$B$777,X$83)+'СЕТ СН'!$H$11+СВЦЭМ!$D$10+'СЕТ СН'!$H$5-'СЕТ СН'!$H$21</f>
        <v>4528.8910897200003</v>
      </c>
      <c r="Y107" s="37">
        <f>SUMIFS(СВЦЭМ!$D$34:$D$777,СВЦЭМ!$A$34:$A$777,$A107,СВЦЭМ!$B$34:$B$777,Y$83)+'СЕТ СН'!$H$11+СВЦЭМ!$D$10+'СЕТ СН'!$H$5-'СЕТ СН'!$H$21</f>
        <v>4606.0002105600006</v>
      </c>
    </row>
    <row r="108" spans="1:25" ht="15.75" x14ac:dyDescent="0.2">
      <c r="A108" s="36">
        <f t="shared" si="2"/>
        <v>43125</v>
      </c>
      <c r="B108" s="37">
        <f>SUMIFS(СВЦЭМ!$D$34:$D$777,СВЦЭМ!$A$34:$A$777,$A108,СВЦЭМ!$B$34:$B$777,B$83)+'СЕТ СН'!$H$11+СВЦЭМ!$D$10+'СЕТ СН'!$H$5-'СЕТ СН'!$H$21</f>
        <v>4627.6025034700006</v>
      </c>
      <c r="C108" s="37">
        <f>SUMIFS(СВЦЭМ!$D$34:$D$777,СВЦЭМ!$A$34:$A$777,$A108,СВЦЭМ!$B$34:$B$777,C$83)+'СЕТ СН'!$H$11+СВЦЭМ!$D$10+'СЕТ СН'!$H$5-'СЕТ СН'!$H$21</f>
        <v>4682.2321241300006</v>
      </c>
      <c r="D108" s="37">
        <f>SUMIFS(СВЦЭМ!$D$34:$D$777,СВЦЭМ!$A$34:$A$777,$A108,СВЦЭМ!$B$34:$B$777,D$83)+'СЕТ СН'!$H$11+СВЦЭМ!$D$10+'СЕТ СН'!$H$5-'СЕТ СН'!$H$21</f>
        <v>4717.1321701200004</v>
      </c>
      <c r="E108" s="37">
        <f>SUMIFS(СВЦЭМ!$D$34:$D$777,СВЦЭМ!$A$34:$A$777,$A108,СВЦЭМ!$B$34:$B$777,E$83)+'СЕТ СН'!$H$11+СВЦЭМ!$D$10+'СЕТ СН'!$H$5-'СЕТ СН'!$H$21</f>
        <v>4723.9007095099996</v>
      </c>
      <c r="F108" s="37">
        <f>SUMIFS(СВЦЭМ!$D$34:$D$777,СВЦЭМ!$A$34:$A$777,$A108,СВЦЭМ!$B$34:$B$777,F$83)+'СЕТ СН'!$H$11+СВЦЭМ!$D$10+'СЕТ СН'!$H$5-'СЕТ СН'!$H$21</f>
        <v>4725.1900393700007</v>
      </c>
      <c r="G108" s="37">
        <f>SUMIFS(СВЦЭМ!$D$34:$D$777,СВЦЭМ!$A$34:$A$777,$A108,СВЦЭМ!$B$34:$B$777,G$83)+'СЕТ СН'!$H$11+СВЦЭМ!$D$10+'СЕТ СН'!$H$5-'СЕТ СН'!$H$21</f>
        <v>4709.8708725799997</v>
      </c>
      <c r="H108" s="37">
        <f>SUMIFS(СВЦЭМ!$D$34:$D$777,СВЦЭМ!$A$34:$A$777,$A108,СВЦЭМ!$B$34:$B$777,H$83)+'СЕТ СН'!$H$11+СВЦЭМ!$D$10+'СЕТ СН'!$H$5-'СЕТ СН'!$H$21</f>
        <v>4658.3398750400002</v>
      </c>
      <c r="I108" s="37">
        <f>SUMIFS(СВЦЭМ!$D$34:$D$777,СВЦЭМ!$A$34:$A$777,$A108,СВЦЭМ!$B$34:$B$777,I$83)+'СЕТ СН'!$H$11+СВЦЭМ!$D$10+'СЕТ СН'!$H$5-'СЕТ СН'!$H$21</f>
        <v>4596.5456360899998</v>
      </c>
      <c r="J108" s="37">
        <f>SUMIFS(СВЦЭМ!$D$34:$D$777,СВЦЭМ!$A$34:$A$777,$A108,СВЦЭМ!$B$34:$B$777,J$83)+'СЕТ СН'!$H$11+СВЦЭМ!$D$10+'СЕТ СН'!$H$5-'СЕТ СН'!$H$21</f>
        <v>4550.5040534900008</v>
      </c>
      <c r="K108" s="37">
        <f>SUMIFS(СВЦЭМ!$D$34:$D$777,СВЦЭМ!$A$34:$A$777,$A108,СВЦЭМ!$B$34:$B$777,K$83)+'СЕТ СН'!$H$11+СВЦЭМ!$D$10+'СЕТ СН'!$H$5-'СЕТ СН'!$H$21</f>
        <v>4493.26573508</v>
      </c>
      <c r="L108" s="37">
        <f>SUMIFS(СВЦЭМ!$D$34:$D$777,СВЦЭМ!$A$34:$A$777,$A108,СВЦЭМ!$B$34:$B$777,L$83)+'СЕТ СН'!$H$11+СВЦЭМ!$D$10+'СЕТ СН'!$H$5-'СЕТ СН'!$H$21</f>
        <v>4474.6322754599996</v>
      </c>
      <c r="M108" s="37">
        <f>SUMIFS(СВЦЭМ!$D$34:$D$777,СВЦЭМ!$A$34:$A$777,$A108,СВЦЭМ!$B$34:$B$777,M$83)+'СЕТ СН'!$H$11+СВЦЭМ!$D$10+'СЕТ СН'!$H$5-'СЕТ СН'!$H$21</f>
        <v>4480.7185852499997</v>
      </c>
      <c r="N108" s="37">
        <f>SUMIFS(СВЦЭМ!$D$34:$D$777,СВЦЭМ!$A$34:$A$777,$A108,СВЦЭМ!$B$34:$B$777,N$83)+'СЕТ СН'!$H$11+СВЦЭМ!$D$10+'СЕТ СН'!$H$5-'СЕТ СН'!$H$21</f>
        <v>4484.8411158200006</v>
      </c>
      <c r="O108" s="37">
        <f>SUMIFS(СВЦЭМ!$D$34:$D$777,СВЦЭМ!$A$34:$A$777,$A108,СВЦЭМ!$B$34:$B$777,O$83)+'СЕТ СН'!$H$11+СВЦЭМ!$D$10+'СЕТ СН'!$H$5-'СЕТ СН'!$H$21</f>
        <v>4483.7613233300008</v>
      </c>
      <c r="P108" s="37">
        <f>SUMIFS(СВЦЭМ!$D$34:$D$777,СВЦЭМ!$A$34:$A$777,$A108,СВЦЭМ!$B$34:$B$777,P$83)+'СЕТ СН'!$H$11+СВЦЭМ!$D$10+'СЕТ СН'!$H$5-'СЕТ СН'!$H$21</f>
        <v>4492.5198186200005</v>
      </c>
      <c r="Q108" s="37">
        <f>SUMIFS(СВЦЭМ!$D$34:$D$777,СВЦЭМ!$A$34:$A$777,$A108,СВЦЭМ!$B$34:$B$777,Q$83)+'СЕТ СН'!$H$11+СВЦЭМ!$D$10+'СЕТ СН'!$H$5-'СЕТ СН'!$H$21</f>
        <v>4494.6730227899998</v>
      </c>
      <c r="R108" s="37">
        <f>SUMIFS(СВЦЭМ!$D$34:$D$777,СВЦЭМ!$A$34:$A$777,$A108,СВЦЭМ!$B$34:$B$777,R$83)+'СЕТ СН'!$H$11+СВЦЭМ!$D$10+'СЕТ СН'!$H$5-'СЕТ СН'!$H$21</f>
        <v>4502.9069077900003</v>
      </c>
      <c r="S108" s="37">
        <f>SUMIFS(СВЦЭМ!$D$34:$D$777,СВЦЭМ!$A$34:$A$777,$A108,СВЦЭМ!$B$34:$B$777,S$83)+'СЕТ СН'!$H$11+СВЦЭМ!$D$10+'СЕТ СН'!$H$5-'СЕТ СН'!$H$21</f>
        <v>4493.9154216400002</v>
      </c>
      <c r="T108" s="37">
        <f>SUMIFS(СВЦЭМ!$D$34:$D$777,СВЦЭМ!$A$34:$A$777,$A108,СВЦЭМ!$B$34:$B$777,T$83)+'СЕТ СН'!$H$11+СВЦЭМ!$D$10+'СЕТ СН'!$H$5-'СЕТ СН'!$H$21</f>
        <v>4480.6042730600002</v>
      </c>
      <c r="U108" s="37">
        <f>SUMIFS(СВЦЭМ!$D$34:$D$777,СВЦЭМ!$A$34:$A$777,$A108,СВЦЭМ!$B$34:$B$777,U$83)+'СЕТ СН'!$H$11+СВЦЭМ!$D$10+'СЕТ СН'!$H$5-'СЕТ СН'!$H$21</f>
        <v>4473.8494095600008</v>
      </c>
      <c r="V108" s="37">
        <f>SUMIFS(СВЦЭМ!$D$34:$D$777,СВЦЭМ!$A$34:$A$777,$A108,СВЦЭМ!$B$34:$B$777,V$83)+'СЕТ СН'!$H$11+СВЦЭМ!$D$10+'СЕТ СН'!$H$5-'СЕТ СН'!$H$21</f>
        <v>4477.0071215100006</v>
      </c>
      <c r="W108" s="37">
        <f>SUMIFS(СВЦЭМ!$D$34:$D$777,СВЦЭМ!$A$34:$A$777,$A108,СВЦЭМ!$B$34:$B$777,W$83)+'СЕТ СН'!$H$11+СВЦЭМ!$D$10+'СЕТ СН'!$H$5-'СЕТ СН'!$H$21</f>
        <v>4480.45952614</v>
      </c>
      <c r="X108" s="37">
        <f>SUMIFS(СВЦЭМ!$D$34:$D$777,СВЦЭМ!$A$34:$A$777,$A108,СВЦЭМ!$B$34:$B$777,X$83)+'СЕТ СН'!$H$11+СВЦЭМ!$D$10+'СЕТ СН'!$H$5-'СЕТ СН'!$H$21</f>
        <v>4525.4677350499996</v>
      </c>
      <c r="Y108" s="37">
        <f>SUMIFS(СВЦЭМ!$D$34:$D$777,СВЦЭМ!$A$34:$A$777,$A108,СВЦЭМ!$B$34:$B$777,Y$83)+'СЕТ СН'!$H$11+СВЦЭМ!$D$10+'СЕТ СН'!$H$5-'СЕТ СН'!$H$21</f>
        <v>4595.4618832300002</v>
      </c>
    </row>
    <row r="109" spans="1:25" ht="15.75" x14ac:dyDescent="0.2">
      <c r="A109" s="36">
        <f t="shared" si="2"/>
        <v>43126</v>
      </c>
      <c r="B109" s="37">
        <f>SUMIFS(СВЦЭМ!$D$34:$D$777,СВЦЭМ!$A$34:$A$777,$A109,СВЦЭМ!$B$34:$B$777,B$83)+'СЕТ СН'!$H$11+СВЦЭМ!$D$10+'СЕТ СН'!$H$5-'СЕТ СН'!$H$21</f>
        <v>4616.8492527999997</v>
      </c>
      <c r="C109" s="37">
        <f>SUMIFS(СВЦЭМ!$D$34:$D$777,СВЦЭМ!$A$34:$A$777,$A109,СВЦЭМ!$B$34:$B$777,C$83)+'СЕТ СН'!$H$11+СВЦЭМ!$D$10+'СЕТ СН'!$H$5-'СЕТ СН'!$H$21</f>
        <v>4666.6027201300003</v>
      </c>
      <c r="D109" s="37">
        <f>SUMIFS(СВЦЭМ!$D$34:$D$777,СВЦЭМ!$A$34:$A$777,$A109,СВЦЭМ!$B$34:$B$777,D$83)+'СЕТ СН'!$H$11+СВЦЭМ!$D$10+'СЕТ СН'!$H$5-'СЕТ СН'!$H$21</f>
        <v>4702.7873855300004</v>
      </c>
      <c r="E109" s="37">
        <f>SUMIFS(СВЦЭМ!$D$34:$D$777,СВЦЭМ!$A$34:$A$777,$A109,СВЦЭМ!$B$34:$B$777,E$83)+'СЕТ СН'!$H$11+СВЦЭМ!$D$10+'СЕТ СН'!$H$5-'СЕТ СН'!$H$21</f>
        <v>4717.6179524500003</v>
      </c>
      <c r="F109" s="37">
        <f>SUMIFS(СВЦЭМ!$D$34:$D$777,СВЦЭМ!$A$34:$A$777,$A109,СВЦЭМ!$B$34:$B$777,F$83)+'СЕТ СН'!$H$11+СВЦЭМ!$D$10+'СЕТ СН'!$H$5-'СЕТ СН'!$H$21</f>
        <v>4712.7018687400005</v>
      </c>
      <c r="G109" s="37">
        <f>SUMIFS(СВЦЭМ!$D$34:$D$777,СВЦЭМ!$A$34:$A$777,$A109,СВЦЭМ!$B$34:$B$777,G$83)+'СЕТ СН'!$H$11+СВЦЭМ!$D$10+'СЕТ СН'!$H$5-'СЕТ СН'!$H$21</f>
        <v>4689.6468732599997</v>
      </c>
      <c r="H109" s="37">
        <f>SUMIFS(СВЦЭМ!$D$34:$D$777,СВЦЭМ!$A$34:$A$777,$A109,СВЦЭМ!$B$34:$B$777,H$83)+'СЕТ СН'!$H$11+СВЦЭМ!$D$10+'СЕТ СН'!$H$5-'СЕТ СН'!$H$21</f>
        <v>4634.0623289000005</v>
      </c>
      <c r="I109" s="37">
        <f>SUMIFS(СВЦЭМ!$D$34:$D$777,СВЦЭМ!$A$34:$A$777,$A109,СВЦЭМ!$B$34:$B$777,I$83)+'СЕТ СН'!$H$11+СВЦЭМ!$D$10+'СЕТ СН'!$H$5-'СЕТ СН'!$H$21</f>
        <v>4575.6900742700009</v>
      </c>
      <c r="J109" s="37">
        <f>SUMIFS(СВЦЭМ!$D$34:$D$777,СВЦЭМ!$A$34:$A$777,$A109,СВЦЭМ!$B$34:$B$777,J$83)+'СЕТ СН'!$H$11+СВЦЭМ!$D$10+'СЕТ СН'!$H$5-'СЕТ СН'!$H$21</f>
        <v>4532.2331768800004</v>
      </c>
      <c r="K109" s="37">
        <f>SUMIFS(СВЦЭМ!$D$34:$D$777,СВЦЭМ!$A$34:$A$777,$A109,СВЦЭМ!$B$34:$B$777,K$83)+'СЕТ СН'!$H$11+СВЦЭМ!$D$10+'СЕТ СН'!$H$5-'СЕТ СН'!$H$21</f>
        <v>4461.7130213500004</v>
      </c>
      <c r="L109" s="37">
        <f>SUMIFS(СВЦЭМ!$D$34:$D$777,СВЦЭМ!$A$34:$A$777,$A109,СВЦЭМ!$B$34:$B$777,L$83)+'СЕТ СН'!$H$11+СВЦЭМ!$D$10+'СЕТ СН'!$H$5-'СЕТ СН'!$H$21</f>
        <v>4429.6326422700004</v>
      </c>
      <c r="M109" s="37">
        <f>SUMIFS(СВЦЭМ!$D$34:$D$777,СВЦЭМ!$A$34:$A$777,$A109,СВЦЭМ!$B$34:$B$777,M$83)+'СЕТ СН'!$H$11+СВЦЭМ!$D$10+'СЕТ СН'!$H$5-'СЕТ СН'!$H$21</f>
        <v>4443.5068775600002</v>
      </c>
      <c r="N109" s="37">
        <f>SUMIFS(СВЦЭМ!$D$34:$D$777,СВЦЭМ!$A$34:$A$777,$A109,СВЦЭМ!$B$34:$B$777,N$83)+'СЕТ СН'!$H$11+СВЦЭМ!$D$10+'СЕТ СН'!$H$5-'СЕТ СН'!$H$21</f>
        <v>4455.1724566700004</v>
      </c>
      <c r="O109" s="37">
        <f>SUMIFS(СВЦЭМ!$D$34:$D$777,СВЦЭМ!$A$34:$A$777,$A109,СВЦЭМ!$B$34:$B$777,O$83)+'СЕТ СН'!$H$11+СВЦЭМ!$D$10+'СЕТ СН'!$H$5-'СЕТ СН'!$H$21</f>
        <v>4460.0545437400006</v>
      </c>
      <c r="P109" s="37">
        <f>SUMIFS(СВЦЭМ!$D$34:$D$777,СВЦЭМ!$A$34:$A$777,$A109,СВЦЭМ!$B$34:$B$777,P$83)+'СЕТ СН'!$H$11+СВЦЭМ!$D$10+'СЕТ СН'!$H$5-'СЕТ СН'!$H$21</f>
        <v>4471.4901809400008</v>
      </c>
      <c r="Q109" s="37">
        <f>SUMIFS(СВЦЭМ!$D$34:$D$777,СВЦЭМ!$A$34:$A$777,$A109,СВЦЭМ!$B$34:$B$777,Q$83)+'СЕТ СН'!$H$11+СВЦЭМ!$D$10+'СЕТ СН'!$H$5-'СЕТ СН'!$H$21</f>
        <v>4481.8371646400001</v>
      </c>
      <c r="R109" s="37">
        <f>SUMIFS(СВЦЭМ!$D$34:$D$777,СВЦЭМ!$A$34:$A$777,$A109,СВЦЭМ!$B$34:$B$777,R$83)+'СЕТ СН'!$H$11+СВЦЭМ!$D$10+'СЕТ СН'!$H$5-'СЕТ СН'!$H$21</f>
        <v>4487.0555980899999</v>
      </c>
      <c r="S109" s="37">
        <f>SUMIFS(СВЦЭМ!$D$34:$D$777,СВЦЭМ!$A$34:$A$777,$A109,СВЦЭМ!$B$34:$B$777,S$83)+'СЕТ СН'!$H$11+СВЦЭМ!$D$10+'СЕТ СН'!$H$5-'СЕТ СН'!$H$21</f>
        <v>4475.0573560500006</v>
      </c>
      <c r="T109" s="37">
        <f>SUMIFS(СВЦЭМ!$D$34:$D$777,СВЦЭМ!$A$34:$A$777,$A109,СВЦЭМ!$B$34:$B$777,T$83)+'СЕТ СН'!$H$11+СВЦЭМ!$D$10+'СЕТ СН'!$H$5-'СЕТ СН'!$H$21</f>
        <v>4438.8676864899999</v>
      </c>
      <c r="U109" s="37">
        <f>SUMIFS(СВЦЭМ!$D$34:$D$777,СВЦЭМ!$A$34:$A$777,$A109,СВЦЭМ!$B$34:$B$777,U$83)+'СЕТ СН'!$H$11+СВЦЭМ!$D$10+'СЕТ СН'!$H$5-'СЕТ СН'!$H$21</f>
        <v>4431.0055920599998</v>
      </c>
      <c r="V109" s="37">
        <f>SUMIFS(СВЦЭМ!$D$34:$D$777,СВЦЭМ!$A$34:$A$777,$A109,СВЦЭМ!$B$34:$B$777,V$83)+'СЕТ СН'!$H$11+СВЦЭМ!$D$10+'СЕТ СН'!$H$5-'СЕТ СН'!$H$21</f>
        <v>4443.4855193800004</v>
      </c>
      <c r="W109" s="37">
        <f>SUMIFS(СВЦЭМ!$D$34:$D$777,СВЦЭМ!$A$34:$A$777,$A109,СВЦЭМ!$B$34:$B$777,W$83)+'СЕТ СН'!$H$11+СВЦЭМ!$D$10+'СЕТ СН'!$H$5-'СЕТ СН'!$H$21</f>
        <v>4465.3104186</v>
      </c>
      <c r="X109" s="37">
        <f>SUMIFS(СВЦЭМ!$D$34:$D$777,СВЦЭМ!$A$34:$A$777,$A109,СВЦЭМ!$B$34:$B$777,X$83)+'СЕТ СН'!$H$11+СВЦЭМ!$D$10+'СЕТ СН'!$H$5-'СЕТ СН'!$H$21</f>
        <v>4525.6701093000001</v>
      </c>
      <c r="Y109" s="37">
        <f>SUMIFS(СВЦЭМ!$D$34:$D$777,СВЦЭМ!$A$34:$A$777,$A109,СВЦЭМ!$B$34:$B$777,Y$83)+'СЕТ СН'!$H$11+СВЦЭМ!$D$10+'СЕТ СН'!$H$5-'СЕТ СН'!$H$21</f>
        <v>4608.9041490500003</v>
      </c>
    </row>
    <row r="110" spans="1:25" ht="15.75" x14ac:dyDescent="0.2">
      <c r="A110" s="36">
        <f t="shared" si="2"/>
        <v>43127</v>
      </c>
      <c r="B110" s="37">
        <f>SUMIFS(СВЦЭМ!$D$34:$D$777,СВЦЭМ!$A$34:$A$777,$A110,СВЦЭМ!$B$34:$B$777,B$83)+'СЕТ СН'!$H$11+СВЦЭМ!$D$10+'СЕТ СН'!$H$5-'СЕТ СН'!$H$21</f>
        <v>4597.9887615199996</v>
      </c>
      <c r="C110" s="37">
        <f>SUMIFS(СВЦЭМ!$D$34:$D$777,СВЦЭМ!$A$34:$A$777,$A110,СВЦЭМ!$B$34:$B$777,C$83)+'СЕТ СН'!$H$11+СВЦЭМ!$D$10+'СЕТ СН'!$H$5-'СЕТ СН'!$H$21</f>
        <v>4633.0706197299996</v>
      </c>
      <c r="D110" s="37">
        <f>SUMIFS(СВЦЭМ!$D$34:$D$777,СВЦЭМ!$A$34:$A$777,$A110,СВЦЭМ!$B$34:$B$777,D$83)+'СЕТ СН'!$H$11+СВЦЭМ!$D$10+'СЕТ СН'!$H$5-'СЕТ СН'!$H$21</f>
        <v>4702.7667345899999</v>
      </c>
      <c r="E110" s="37">
        <f>SUMIFS(СВЦЭМ!$D$34:$D$777,СВЦЭМ!$A$34:$A$777,$A110,СВЦЭМ!$B$34:$B$777,E$83)+'СЕТ СН'!$H$11+СВЦЭМ!$D$10+'СЕТ СН'!$H$5-'СЕТ СН'!$H$21</f>
        <v>4713.6372854299998</v>
      </c>
      <c r="F110" s="37">
        <f>SUMIFS(СВЦЭМ!$D$34:$D$777,СВЦЭМ!$A$34:$A$777,$A110,СВЦЭМ!$B$34:$B$777,F$83)+'СЕТ СН'!$H$11+СВЦЭМ!$D$10+'СЕТ СН'!$H$5-'СЕТ СН'!$H$21</f>
        <v>4705.6472301700005</v>
      </c>
      <c r="G110" s="37">
        <f>SUMIFS(СВЦЭМ!$D$34:$D$777,СВЦЭМ!$A$34:$A$777,$A110,СВЦЭМ!$B$34:$B$777,G$83)+'СЕТ СН'!$H$11+СВЦЭМ!$D$10+'СЕТ СН'!$H$5-'СЕТ СН'!$H$21</f>
        <v>4701.1344640800007</v>
      </c>
      <c r="H110" s="37">
        <f>SUMIFS(СВЦЭМ!$D$34:$D$777,СВЦЭМ!$A$34:$A$777,$A110,СВЦЭМ!$B$34:$B$777,H$83)+'СЕТ СН'!$H$11+СВЦЭМ!$D$10+'СЕТ СН'!$H$5-'СЕТ СН'!$H$21</f>
        <v>4673.3981512800001</v>
      </c>
      <c r="I110" s="37">
        <f>SUMIFS(СВЦЭМ!$D$34:$D$777,СВЦЭМ!$A$34:$A$777,$A110,СВЦЭМ!$B$34:$B$777,I$83)+'СЕТ СН'!$H$11+СВЦЭМ!$D$10+'СЕТ СН'!$H$5-'СЕТ СН'!$H$21</f>
        <v>4609.61128207</v>
      </c>
      <c r="J110" s="37">
        <f>SUMIFS(СВЦЭМ!$D$34:$D$777,СВЦЭМ!$A$34:$A$777,$A110,СВЦЭМ!$B$34:$B$777,J$83)+'СЕТ СН'!$H$11+СВЦЭМ!$D$10+'СЕТ СН'!$H$5-'СЕТ СН'!$H$21</f>
        <v>4548.3296161400003</v>
      </c>
      <c r="K110" s="37">
        <f>SUMIFS(СВЦЭМ!$D$34:$D$777,СВЦЭМ!$A$34:$A$777,$A110,СВЦЭМ!$B$34:$B$777,K$83)+'СЕТ СН'!$H$11+СВЦЭМ!$D$10+'СЕТ СН'!$H$5-'СЕТ СН'!$H$21</f>
        <v>4492.6784800699998</v>
      </c>
      <c r="L110" s="37">
        <f>SUMIFS(СВЦЭМ!$D$34:$D$777,СВЦЭМ!$A$34:$A$777,$A110,СВЦЭМ!$B$34:$B$777,L$83)+'СЕТ СН'!$H$11+СВЦЭМ!$D$10+'СЕТ СН'!$H$5-'СЕТ СН'!$H$21</f>
        <v>4466.0792184800002</v>
      </c>
      <c r="M110" s="37">
        <f>SUMIFS(СВЦЭМ!$D$34:$D$777,СВЦЭМ!$A$34:$A$777,$A110,СВЦЭМ!$B$34:$B$777,M$83)+'СЕТ СН'!$H$11+СВЦЭМ!$D$10+'СЕТ СН'!$H$5-'СЕТ СН'!$H$21</f>
        <v>4459.8432143100008</v>
      </c>
      <c r="N110" s="37">
        <f>SUMIFS(СВЦЭМ!$D$34:$D$777,СВЦЭМ!$A$34:$A$777,$A110,СВЦЭМ!$B$34:$B$777,N$83)+'СЕТ СН'!$H$11+СВЦЭМ!$D$10+'СЕТ СН'!$H$5-'СЕТ СН'!$H$21</f>
        <v>4472.3395394400004</v>
      </c>
      <c r="O110" s="37">
        <f>SUMIFS(СВЦЭМ!$D$34:$D$777,СВЦЭМ!$A$34:$A$777,$A110,СВЦЭМ!$B$34:$B$777,O$83)+'СЕТ СН'!$H$11+СВЦЭМ!$D$10+'СЕТ СН'!$H$5-'СЕТ СН'!$H$21</f>
        <v>4481.6511366599998</v>
      </c>
      <c r="P110" s="37">
        <f>SUMIFS(СВЦЭМ!$D$34:$D$777,СВЦЭМ!$A$34:$A$777,$A110,СВЦЭМ!$B$34:$B$777,P$83)+'СЕТ СН'!$H$11+СВЦЭМ!$D$10+'СЕТ СН'!$H$5-'СЕТ СН'!$H$21</f>
        <v>4500.9497213300001</v>
      </c>
      <c r="Q110" s="37">
        <f>SUMIFS(СВЦЭМ!$D$34:$D$777,СВЦЭМ!$A$34:$A$777,$A110,СВЦЭМ!$B$34:$B$777,Q$83)+'СЕТ СН'!$H$11+СВЦЭМ!$D$10+'СЕТ СН'!$H$5-'СЕТ СН'!$H$21</f>
        <v>4509.0015393700005</v>
      </c>
      <c r="R110" s="37">
        <f>SUMIFS(СВЦЭМ!$D$34:$D$777,СВЦЭМ!$A$34:$A$777,$A110,СВЦЭМ!$B$34:$B$777,R$83)+'СЕТ СН'!$H$11+СВЦЭМ!$D$10+'СЕТ СН'!$H$5-'СЕТ СН'!$H$21</f>
        <v>4516.4787231500004</v>
      </c>
      <c r="S110" s="37">
        <f>SUMIFS(СВЦЭМ!$D$34:$D$777,СВЦЭМ!$A$34:$A$777,$A110,СВЦЭМ!$B$34:$B$777,S$83)+'СЕТ СН'!$H$11+СВЦЭМ!$D$10+'СЕТ СН'!$H$5-'СЕТ СН'!$H$21</f>
        <v>4497.3450306800005</v>
      </c>
      <c r="T110" s="37">
        <f>SUMIFS(СВЦЭМ!$D$34:$D$777,СВЦЭМ!$A$34:$A$777,$A110,СВЦЭМ!$B$34:$B$777,T$83)+'СЕТ СН'!$H$11+СВЦЭМ!$D$10+'СЕТ СН'!$H$5-'СЕТ СН'!$H$21</f>
        <v>4455.2019307399996</v>
      </c>
      <c r="U110" s="37">
        <f>SUMIFS(СВЦЭМ!$D$34:$D$777,СВЦЭМ!$A$34:$A$777,$A110,СВЦЭМ!$B$34:$B$777,U$83)+'СЕТ СН'!$H$11+СВЦЭМ!$D$10+'СЕТ СН'!$H$5-'СЕТ СН'!$H$21</f>
        <v>4449.1206889200002</v>
      </c>
      <c r="V110" s="37">
        <f>SUMIFS(СВЦЭМ!$D$34:$D$777,СВЦЭМ!$A$34:$A$777,$A110,СВЦЭМ!$B$34:$B$777,V$83)+'СЕТ СН'!$H$11+СВЦЭМ!$D$10+'СЕТ СН'!$H$5-'СЕТ СН'!$H$21</f>
        <v>4457.1332316400003</v>
      </c>
      <c r="W110" s="37">
        <f>SUMIFS(СВЦЭМ!$D$34:$D$777,СВЦЭМ!$A$34:$A$777,$A110,СВЦЭМ!$B$34:$B$777,W$83)+'СЕТ СН'!$H$11+СВЦЭМ!$D$10+'СЕТ СН'!$H$5-'СЕТ СН'!$H$21</f>
        <v>4466.4065349700004</v>
      </c>
      <c r="X110" s="37">
        <f>SUMIFS(СВЦЭМ!$D$34:$D$777,СВЦЭМ!$A$34:$A$777,$A110,СВЦЭМ!$B$34:$B$777,X$83)+'СЕТ СН'!$H$11+СВЦЭМ!$D$10+'СЕТ СН'!$H$5-'СЕТ СН'!$H$21</f>
        <v>4489.0580349500005</v>
      </c>
      <c r="Y110" s="37">
        <f>SUMIFS(СВЦЭМ!$D$34:$D$777,СВЦЭМ!$A$34:$A$777,$A110,СВЦЭМ!$B$34:$B$777,Y$83)+'СЕТ СН'!$H$11+СВЦЭМ!$D$10+'СЕТ СН'!$H$5-'СЕТ СН'!$H$21</f>
        <v>4554.9441759299998</v>
      </c>
    </row>
    <row r="111" spans="1:25" ht="15.75" x14ac:dyDescent="0.2">
      <c r="A111" s="36">
        <f t="shared" si="2"/>
        <v>43128</v>
      </c>
      <c r="B111" s="37">
        <f>SUMIFS(СВЦЭМ!$D$34:$D$777,СВЦЭМ!$A$34:$A$777,$A111,СВЦЭМ!$B$34:$B$777,B$83)+'СЕТ СН'!$H$11+СВЦЭМ!$D$10+'СЕТ СН'!$H$5-'СЕТ СН'!$H$21</f>
        <v>4621.5276569700009</v>
      </c>
      <c r="C111" s="37">
        <f>SUMIFS(СВЦЭМ!$D$34:$D$777,СВЦЭМ!$A$34:$A$777,$A111,СВЦЭМ!$B$34:$B$777,C$83)+'СЕТ СН'!$H$11+СВЦЭМ!$D$10+'СЕТ СН'!$H$5-'СЕТ СН'!$H$21</f>
        <v>4657.11714648</v>
      </c>
      <c r="D111" s="37">
        <f>SUMIFS(СВЦЭМ!$D$34:$D$777,СВЦЭМ!$A$34:$A$777,$A111,СВЦЭМ!$B$34:$B$777,D$83)+'СЕТ СН'!$H$11+СВЦЭМ!$D$10+'СЕТ СН'!$H$5-'СЕТ СН'!$H$21</f>
        <v>4714.1416058799996</v>
      </c>
      <c r="E111" s="37">
        <f>SUMIFS(СВЦЭМ!$D$34:$D$777,СВЦЭМ!$A$34:$A$777,$A111,СВЦЭМ!$B$34:$B$777,E$83)+'СЕТ СН'!$H$11+СВЦЭМ!$D$10+'СЕТ СН'!$H$5-'СЕТ СН'!$H$21</f>
        <v>4733.0274344700001</v>
      </c>
      <c r="F111" s="37">
        <f>SUMIFS(СВЦЭМ!$D$34:$D$777,СВЦЭМ!$A$34:$A$777,$A111,СВЦЭМ!$B$34:$B$777,F$83)+'СЕТ СН'!$H$11+СВЦЭМ!$D$10+'СЕТ СН'!$H$5-'СЕТ СН'!$H$21</f>
        <v>4736.3419831199999</v>
      </c>
      <c r="G111" s="37">
        <f>SUMIFS(СВЦЭМ!$D$34:$D$777,СВЦЭМ!$A$34:$A$777,$A111,СВЦЭМ!$B$34:$B$777,G$83)+'СЕТ СН'!$H$11+СВЦЭМ!$D$10+'СЕТ СН'!$H$5-'СЕТ СН'!$H$21</f>
        <v>4729.72220509</v>
      </c>
      <c r="H111" s="37">
        <f>SUMIFS(СВЦЭМ!$D$34:$D$777,СВЦЭМ!$A$34:$A$777,$A111,СВЦЭМ!$B$34:$B$777,H$83)+'СЕТ СН'!$H$11+СВЦЭМ!$D$10+'СЕТ СН'!$H$5-'СЕТ СН'!$H$21</f>
        <v>4697.2178112700003</v>
      </c>
      <c r="I111" s="37">
        <f>SUMIFS(СВЦЭМ!$D$34:$D$777,СВЦЭМ!$A$34:$A$777,$A111,СВЦЭМ!$B$34:$B$777,I$83)+'СЕТ СН'!$H$11+СВЦЭМ!$D$10+'СЕТ СН'!$H$5-'СЕТ СН'!$H$21</f>
        <v>4639.4309790400002</v>
      </c>
      <c r="J111" s="37">
        <f>SUMIFS(СВЦЭМ!$D$34:$D$777,СВЦЭМ!$A$34:$A$777,$A111,СВЦЭМ!$B$34:$B$777,J$83)+'СЕТ СН'!$H$11+СВЦЭМ!$D$10+'СЕТ СН'!$H$5-'СЕТ СН'!$H$21</f>
        <v>4570.5672739800002</v>
      </c>
      <c r="K111" s="37">
        <f>SUMIFS(СВЦЭМ!$D$34:$D$777,СВЦЭМ!$A$34:$A$777,$A111,СВЦЭМ!$B$34:$B$777,K$83)+'СЕТ СН'!$H$11+СВЦЭМ!$D$10+'СЕТ СН'!$H$5-'СЕТ СН'!$H$21</f>
        <v>4510.3718077700005</v>
      </c>
      <c r="L111" s="37">
        <f>SUMIFS(СВЦЭМ!$D$34:$D$777,СВЦЭМ!$A$34:$A$777,$A111,СВЦЭМ!$B$34:$B$777,L$83)+'СЕТ СН'!$H$11+СВЦЭМ!$D$10+'СЕТ СН'!$H$5-'СЕТ СН'!$H$21</f>
        <v>4476.52511865</v>
      </c>
      <c r="M111" s="37">
        <f>SUMIFS(СВЦЭМ!$D$34:$D$777,СВЦЭМ!$A$34:$A$777,$A111,СВЦЭМ!$B$34:$B$777,M$83)+'СЕТ СН'!$H$11+СВЦЭМ!$D$10+'СЕТ СН'!$H$5-'СЕТ СН'!$H$21</f>
        <v>4471.2368354100008</v>
      </c>
      <c r="N111" s="37">
        <f>SUMIFS(СВЦЭМ!$D$34:$D$777,СВЦЭМ!$A$34:$A$777,$A111,СВЦЭМ!$B$34:$B$777,N$83)+'СЕТ СН'!$H$11+СВЦЭМ!$D$10+'СЕТ СН'!$H$5-'СЕТ СН'!$H$21</f>
        <v>4480.9560807600001</v>
      </c>
      <c r="O111" s="37">
        <f>SUMIFS(СВЦЭМ!$D$34:$D$777,СВЦЭМ!$A$34:$A$777,$A111,СВЦЭМ!$B$34:$B$777,O$83)+'СЕТ СН'!$H$11+СВЦЭМ!$D$10+'СЕТ СН'!$H$5-'СЕТ СН'!$H$21</f>
        <v>4487.8340956800002</v>
      </c>
      <c r="P111" s="37">
        <f>SUMIFS(СВЦЭМ!$D$34:$D$777,СВЦЭМ!$A$34:$A$777,$A111,СВЦЭМ!$B$34:$B$777,P$83)+'СЕТ СН'!$H$11+СВЦЭМ!$D$10+'СЕТ СН'!$H$5-'СЕТ СН'!$H$21</f>
        <v>4496.40896299</v>
      </c>
      <c r="Q111" s="37">
        <f>SUMIFS(СВЦЭМ!$D$34:$D$777,СВЦЭМ!$A$34:$A$777,$A111,СВЦЭМ!$B$34:$B$777,Q$83)+'СЕТ СН'!$H$11+СВЦЭМ!$D$10+'СЕТ СН'!$H$5-'СЕТ СН'!$H$21</f>
        <v>4515.4826963799997</v>
      </c>
      <c r="R111" s="37">
        <f>SUMIFS(СВЦЭМ!$D$34:$D$777,СВЦЭМ!$A$34:$A$777,$A111,СВЦЭМ!$B$34:$B$777,R$83)+'СЕТ СН'!$H$11+СВЦЭМ!$D$10+'СЕТ СН'!$H$5-'СЕТ СН'!$H$21</f>
        <v>4521.4925098699996</v>
      </c>
      <c r="S111" s="37">
        <f>SUMIFS(СВЦЭМ!$D$34:$D$777,СВЦЭМ!$A$34:$A$777,$A111,СВЦЭМ!$B$34:$B$777,S$83)+'СЕТ СН'!$H$11+СВЦЭМ!$D$10+'СЕТ СН'!$H$5-'СЕТ СН'!$H$21</f>
        <v>4491.2163521600005</v>
      </c>
      <c r="T111" s="37">
        <f>SUMIFS(СВЦЭМ!$D$34:$D$777,СВЦЭМ!$A$34:$A$777,$A111,СВЦЭМ!$B$34:$B$777,T$83)+'СЕТ СН'!$H$11+СВЦЭМ!$D$10+'СЕТ СН'!$H$5-'СЕТ СН'!$H$21</f>
        <v>4464.5449496600004</v>
      </c>
      <c r="U111" s="37">
        <f>SUMIFS(СВЦЭМ!$D$34:$D$777,СВЦЭМ!$A$34:$A$777,$A111,СВЦЭМ!$B$34:$B$777,U$83)+'СЕТ СН'!$H$11+СВЦЭМ!$D$10+'СЕТ СН'!$H$5-'СЕТ СН'!$H$21</f>
        <v>4470.5562605799996</v>
      </c>
      <c r="V111" s="37">
        <f>SUMIFS(СВЦЭМ!$D$34:$D$777,СВЦЭМ!$A$34:$A$777,$A111,СВЦЭМ!$B$34:$B$777,V$83)+'СЕТ СН'!$H$11+СВЦЭМ!$D$10+'СЕТ СН'!$H$5-'СЕТ СН'!$H$21</f>
        <v>4467.3089365799997</v>
      </c>
      <c r="W111" s="37">
        <f>SUMIFS(СВЦЭМ!$D$34:$D$777,СВЦЭМ!$A$34:$A$777,$A111,СВЦЭМ!$B$34:$B$777,W$83)+'СЕТ СН'!$H$11+СВЦЭМ!$D$10+'СЕТ СН'!$H$5-'СЕТ СН'!$H$21</f>
        <v>4463.7767491100003</v>
      </c>
      <c r="X111" s="37">
        <f>SUMIFS(СВЦЭМ!$D$34:$D$777,СВЦЭМ!$A$34:$A$777,$A111,СВЦЭМ!$B$34:$B$777,X$83)+'СЕТ СН'!$H$11+СВЦЭМ!$D$10+'СЕТ СН'!$H$5-'СЕТ СН'!$H$21</f>
        <v>4486.3368930799998</v>
      </c>
      <c r="Y111" s="37">
        <f>SUMIFS(СВЦЭМ!$D$34:$D$777,СВЦЭМ!$A$34:$A$777,$A111,СВЦЭМ!$B$34:$B$777,Y$83)+'СЕТ СН'!$H$11+СВЦЭМ!$D$10+'СЕТ СН'!$H$5-'СЕТ СН'!$H$21</f>
        <v>4553.6074599400008</v>
      </c>
    </row>
    <row r="112" spans="1:25" ht="15.75" x14ac:dyDescent="0.2">
      <c r="A112" s="36">
        <f t="shared" si="2"/>
        <v>43129</v>
      </c>
      <c r="B112" s="37">
        <f>SUMIFS(СВЦЭМ!$D$34:$D$777,СВЦЭМ!$A$34:$A$777,$A112,СВЦЭМ!$B$34:$B$777,B$83)+'СЕТ СН'!$H$11+СВЦЭМ!$D$10+'СЕТ СН'!$H$5-'СЕТ СН'!$H$21</f>
        <v>4609.0728497500004</v>
      </c>
      <c r="C112" s="37">
        <f>SUMIFS(СВЦЭМ!$D$34:$D$777,СВЦЭМ!$A$34:$A$777,$A112,СВЦЭМ!$B$34:$B$777,C$83)+'СЕТ СН'!$H$11+СВЦЭМ!$D$10+'СЕТ СН'!$H$5-'СЕТ СН'!$H$21</f>
        <v>4640.0956589099997</v>
      </c>
      <c r="D112" s="37">
        <f>SUMIFS(СВЦЭМ!$D$34:$D$777,СВЦЭМ!$A$34:$A$777,$A112,СВЦЭМ!$B$34:$B$777,D$83)+'СЕТ СН'!$H$11+СВЦЭМ!$D$10+'СЕТ СН'!$H$5-'СЕТ СН'!$H$21</f>
        <v>4688.9944768899995</v>
      </c>
      <c r="E112" s="37">
        <f>SUMIFS(СВЦЭМ!$D$34:$D$777,СВЦЭМ!$A$34:$A$777,$A112,СВЦЭМ!$B$34:$B$777,E$83)+'СЕТ СН'!$H$11+СВЦЭМ!$D$10+'СЕТ СН'!$H$5-'СЕТ СН'!$H$21</f>
        <v>4702.6627778700004</v>
      </c>
      <c r="F112" s="37">
        <f>SUMIFS(СВЦЭМ!$D$34:$D$777,СВЦЭМ!$A$34:$A$777,$A112,СВЦЭМ!$B$34:$B$777,F$83)+'СЕТ СН'!$H$11+СВЦЭМ!$D$10+'СЕТ СН'!$H$5-'СЕТ СН'!$H$21</f>
        <v>4700.5726909699997</v>
      </c>
      <c r="G112" s="37">
        <f>SUMIFS(СВЦЭМ!$D$34:$D$777,СВЦЭМ!$A$34:$A$777,$A112,СВЦЭМ!$B$34:$B$777,G$83)+'СЕТ СН'!$H$11+СВЦЭМ!$D$10+'СЕТ СН'!$H$5-'СЕТ СН'!$H$21</f>
        <v>4687.14756373</v>
      </c>
      <c r="H112" s="37">
        <f>SUMIFS(СВЦЭМ!$D$34:$D$777,СВЦЭМ!$A$34:$A$777,$A112,СВЦЭМ!$B$34:$B$777,H$83)+'СЕТ СН'!$H$11+СВЦЭМ!$D$10+'СЕТ СН'!$H$5-'СЕТ СН'!$H$21</f>
        <v>4628.9866203900001</v>
      </c>
      <c r="I112" s="37">
        <f>SUMIFS(СВЦЭМ!$D$34:$D$777,СВЦЭМ!$A$34:$A$777,$A112,СВЦЭМ!$B$34:$B$777,I$83)+'СЕТ СН'!$H$11+СВЦЭМ!$D$10+'СЕТ СН'!$H$5-'СЕТ СН'!$H$21</f>
        <v>4552.1314243700008</v>
      </c>
      <c r="J112" s="37">
        <f>SUMIFS(СВЦЭМ!$D$34:$D$777,СВЦЭМ!$A$34:$A$777,$A112,СВЦЭМ!$B$34:$B$777,J$83)+'СЕТ СН'!$H$11+СВЦЭМ!$D$10+'СЕТ СН'!$H$5-'СЕТ СН'!$H$21</f>
        <v>4513.4800015700002</v>
      </c>
      <c r="K112" s="37">
        <f>SUMIFS(СВЦЭМ!$D$34:$D$777,СВЦЭМ!$A$34:$A$777,$A112,СВЦЭМ!$B$34:$B$777,K$83)+'СЕТ СН'!$H$11+СВЦЭМ!$D$10+'СЕТ СН'!$H$5-'СЕТ СН'!$H$21</f>
        <v>4485.0855443200007</v>
      </c>
      <c r="L112" s="37">
        <f>SUMIFS(СВЦЭМ!$D$34:$D$777,СВЦЭМ!$A$34:$A$777,$A112,СВЦЭМ!$B$34:$B$777,L$83)+'СЕТ СН'!$H$11+СВЦЭМ!$D$10+'СЕТ СН'!$H$5-'СЕТ СН'!$H$21</f>
        <v>4472.8821979600007</v>
      </c>
      <c r="M112" s="37">
        <f>SUMIFS(СВЦЭМ!$D$34:$D$777,СВЦЭМ!$A$34:$A$777,$A112,СВЦЭМ!$B$34:$B$777,M$83)+'СЕТ СН'!$H$11+СВЦЭМ!$D$10+'СЕТ СН'!$H$5-'СЕТ СН'!$H$21</f>
        <v>4475.30546667</v>
      </c>
      <c r="N112" s="37">
        <f>SUMIFS(СВЦЭМ!$D$34:$D$777,СВЦЭМ!$A$34:$A$777,$A112,СВЦЭМ!$B$34:$B$777,N$83)+'СЕТ СН'!$H$11+СВЦЭМ!$D$10+'СЕТ СН'!$H$5-'СЕТ СН'!$H$21</f>
        <v>4487.3930600100002</v>
      </c>
      <c r="O112" s="37">
        <f>SUMIFS(СВЦЭМ!$D$34:$D$777,СВЦЭМ!$A$34:$A$777,$A112,СВЦЭМ!$B$34:$B$777,O$83)+'СЕТ СН'!$H$11+СВЦЭМ!$D$10+'СЕТ СН'!$H$5-'СЕТ СН'!$H$21</f>
        <v>4483.4321137500001</v>
      </c>
      <c r="P112" s="37">
        <f>SUMIFS(СВЦЭМ!$D$34:$D$777,СВЦЭМ!$A$34:$A$777,$A112,СВЦЭМ!$B$34:$B$777,P$83)+'СЕТ СН'!$H$11+СВЦЭМ!$D$10+'СЕТ СН'!$H$5-'СЕТ СН'!$H$21</f>
        <v>4495.9113936000003</v>
      </c>
      <c r="Q112" s="37">
        <f>SUMIFS(СВЦЭМ!$D$34:$D$777,СВЦЭМ!$A$34:$A$777,$A112,СВЦЭМ!$B$34:$B$777,Q$83)+'СЕТ СН'!$H$11+СВЦЭМ!$D$10+'СЕТ СН'!$H$5-'СЕТ СН'!$H$21</f>
        <v>4504.0184134600004</v>
      </c>
      <c r="R112" s="37">
        <f>SUMIFS(СВЦЭМ!$D$34:$D$777,СВЦЭМ!$A$34:$A$777,$A112,СВЦЭМ!$B$34:$B$777,R$83)+'СЕТ СН'!$H$11+СВЦЭМ!$D$10+'СЕТ СН'!$H$5-'СЕТ СН'!$H$21</f>
        <v>4508.8723176000003</v>
      </c>
      <c r="S112" s="37">
        <f>SUMIFS(СВЦЭМ!$D$34:$D$777,СВЦЭМ!$A$34:$A$777,$A112,СВЦЭМ!$B$34:$B$777,S$83)+'СЕТ СН'!$H$11+СВЦЭМ!$D$10+'СЕТ СН'!$H$5-'СЕТ СН'!$H$21</f>
        <v>4506.6184036000004</v>
      </c>
      <c r="T112" s="37">
        <f>SUMIFS(СВЦЭМ!$D$34:$D$777,СВЦЭМ!$A$34:$A$777,$A112,СВЦЭМ!$B$34:$B$777,T$83)+'СЕТ СН'!$H$11+СВЦЭМ!$D$10+'СЕТ СН'!$H$5-'СЕТ СН'!$H$21</f>
        <v>4478.6357253600008</v>
      </c>
      <c r="U112" s="37">
        <f>SUMIFS(СВЦЭМ!$D$34:$D$777,СВЦЭМ!$A$34:$A$777,$A112,СВЦЭМ!$B$34:$B$777,U$83)+'СЕТ СН'!$H$11+СВЦЭМ!$D$10+'СЕТ СН'!$H$5-'СЕТ СН'!$H$21</f>
        <v>4472.9448712200001</v>
      </c>
      <c r="V112" s="37">
        <f>SUMIFS(СВЦЭМ!$D$34:$D$777,СВЦЭМ!$A$34:$A$777,$A112,СВЦЭМ!$B$34:$B$777,V$83)+'СЕТ СН'!$H$11+СВЦЭМ!$D$10+'СЕТ СН'!$H$5-'СЕТ СН'!$H$21</f>
        <v>4469.1634531700001</v>
      </c>
      <c r="W112" s="37">
        <f>SUMIFS(СВЦЭМ!$D$34:$D$777,СВЦЭМ!$A$34:$A$777,$A112,СВЦЭМ!$B$34:$B$777,W$83)+'СЕТ СН'!$H$11+СВЦЭМ!$D$10+'СЕТ СН'!$H$5-'СЕТ СН'!$H$21</f>
        <v>4481.2694610900007</v>
      </c>
      <c r="X112" s="37">
        <f>SUMIFS(СВЦЭМ!$D$34:$D$777,СВЦЭМ!$A$34:$A$777,$A112,СВЦЭМ!$B$34:$B$777,X$83)+'СЕТ СН'!$H$11+СВЦЭМ!$D$10+'СЕТ СН'!$H$5-'СЕТ СН'!$H$21</f>
        <v>4486.7688048200007</v>
      </c>
      <c r="Y112" s="37">
        <f>SUMIFS(СВЦЭМ!$D$34:$D$777,СВЦЭМ!$A$34:$A$777,$A112,СВЦЭМ!$B$34:$B$777,Y$83)+'СЕТ СН'!$H$11+СВЦЭМ!$D$10+'СЕТ СН'!$H$5-'СЕТ СН'!$H$21</f>
        <v>4545.8542154500001</v>
      </c>
    </row>
    <row r="113" spans="1:27" ht="15.75" x14ac:dyDescent="0.2">
      <c r="A113" s="36">
        <f t="shared" si="2"/>
        <v>43130</v>
      </c>
      <c r="B113" s="37">
        <f>SUMIFS(СВЦЭМ!$D$34:$D$777,СВЦЭМ!$A$34:$A$777,$A113,СВЦЭМ!$B$34:$B$777,B$83)+'СЕТ СН'!$H$11+СВЦЭМ!$D$10+'СЕТ СН'!$H$5-'СЕТ СН'!$H$21</f>
        <v>4609.7824257700004</v>
      </c>
      <c r="C113" s="37">
        <f>SUMIFS(СВЦЭМ!$D$34:$D$777,СВЦЭМ!$A$34:$A$777,$A113,СВЦЭМ!$B$34:$B$777,C$83)+'СЕТ СН'!$H$11+СВЦЭМ!$D$10+'СЕТ СН'!$H$5-'СЕТ СН'!$H$21</f>
        <v>4649.6449489800007</v>
      </c>
      <c r="D113" s="37">
        <f>SUMIFS(СВЦЭМ!$D$34:$D$777,СВЦЭМ!$A$34:$A$777,$A113,СВЦЭМ!$B$34:$B$777,D$83)+'СЕТ СН'!$H$11+СВЦЭМ!$D$10+'СЕТ СН'!$H$5-'СЕТ СН'!$H$21</f>
        <v>4685.3180686799997</v>
      </c>
      <c r="E113" s="37">
        <f>SUMIFS(СВЦЭМ!$D$34:$D$777,СВЦЭМ!$A$34:$A$777,$A113,СВЦЭМ!$B$34:$B$777,E$83)+'СЕТ СН'!$H$11+СВЦЭМ!$D$10+'СЕТ СН'!$H$5-'СЕТ СН'!$H$21</f>
        <v>4704.0101476999998</v>
      </c>
      <c r="F113" s="37">
        <f>SUMIFS(СВЦЭМ!$D$34:$D$777,СВЦЭМ!$A$34:$A$777,$A113,СВЦЭМ!$B$34:$B$777,F$83)+'СЕТ СН'!$H$11+СВЦЭМ!$D$10+'СЕТ СН'!$H$5-'СЕТ СН'!$H$21</f>
        <v>4701.2947519400004</v>
      </c>
      <c r="G113" s="37">
        <f>SUMIFS(СВЦЭМ!$D$34:$D$777,СВЦЭМ!$A$34:$A$777,$A113,СВЦЭМ!$B$34:$B$777,G$83)+'СЕТ СН'!$H$11+СВЦЭМ!$D$10+'СЕТ СН'!$H$5-'СЕТ СН'!$H$21</f>
        <v>4692.1873440700001</v>
      </c>
      <c r="H113" s="37">
        <f>SUMIFS(СВЦЭМ!$D$34:$D$777,СВЦЭМ!$A$34:$A$777,$A113,СВЦЭМ!$B$34:$B$777,H$83)+'СЕТ СН'!$H$11+СВЦЭМ!$D$10+'СЕТ СН'!$H$5-'СЕТ СН'!$H$21</f>
        <v>4641.7660052500005</v>
      </c>
      <c r="I113" s="37">
        <f>SUMIFS(СВЦЭМ!$D$34:$D$777,СВЦЭМ!$A$34:$A$777,$A113,СВЦЭМ!$B$34:$B$777,I$83)+'СЕТ СН'!$H$11+СВЦЭМ!$D$10+'СЕТ СН'!$H$5-'СЕТ СН'!$H$21</f>
        <v>4551.5121430999998</v>
      </c>
      <c r="J113" s="37">
        <f>SUMIFS(СВЦЭМ!$D$34:$D$777,СВЦЭМ!$A$34:$A$777,$A113,СВЦЭМ!$B$34:$B$777,J$83)+'СЕТ СН'!$H$11+СВЦЭМ!$D$10+'СЕТ СН'!$H$5-'СЕТ СН'!$H$21</f>
        <v>4507.5528012800005</v>
      </c>
      <c r="K113" s="37">
        <f>SUMIFS(СВЦЭМ!$D$34:$D$777,СВЦЭМ!$A$34:$A$777,$A113,СВЦЭМ!$B$34:$B$777,K$83)+'СЕТ СН'!$H$11+СВЦЭМ!$D$10+'СЕТ СН'!$H$5-'СЕТ СН'!$H$21</f>
        <v>4482.4341472599999</v>
      </c>
      <c r="L113" s="37">
        <f>SUMIFS(СВЦЭМ!$D$34:$D$777,СВЦЭМ!$A$34:$A$777,$A113,СВЦЭМ!$B$34:$B$777,L$83)+'СЕТ СН'!$H$11+СВЦЭМ!$D$10+'СЕТ СН'!$H$5-'СЕТ СН'!$H$21</f>
        <v>4469.1361341800002</v>
      </c>
      <c r="M113" s="37">
        <f>SUMIFS(СВЦЭМ!$D$34:$D$777,СВЦЭМ!$A$34:$A$777,$A113,СВЦЭМ!$B$34:$B$777,M$83)+'СЕТ СН'!$H$11+СВЦЭМ!$D$10+'СЕТ СН'!$H$5-'СЕТ СН'!$H$21</f>
        <v>4475.1636313299996</v>
      </c>
      <c r="N113" s="37">
        <f>SUMIFS(СВЦЭМ!$D$34:$D$777,СВЦЭМ!$A$34:$A$777,$A113,СВЦЭМ!$B$34:$B$777,N$83)+'СЕТ СН'!$H$11+СВЦЭМ!$D$10+'СЕТ СН'!$H$5-'СЕТ СН'!$H$21</f>
        <v>4484.0043313699998</v>
      </c>
      <c r="O113" s="37">
        <f>SUMIFS(СВЦЭМ!$D$34:$D$777,СВЦЭМ!$A$34:$A$777,$A113,СВЦЭМ!$B$34:$B$777,O$83)+'СЕТ СН'!$H$11+СВЦЭМ!$D$10+'СЕТ СН'!$H$5-'СЕТ СН'!$H$21</f>
        <v>4485.6568092999996</v>
      </c>
      <c r="P113" s="37">
        <f>SUMIFS(СВЦЭМ!$D$34:$D$777,СВЦЭМ!$A$34:$A$777,$A113,СВЦЭМ!$B$34:$B$777,P$83)+'СЕТ СН'!$H$11+СВЦЭМ!$D$10+'СЕТ СН'!$H$5-'СЕТ СН'!$H$21</f>
        <v>4496.6210797800004</v>
      </c>
      <c r="Q113" s="37">
        <f>SUMIFS(СВЦЭМ!$D$34:$D$777,СВЦЭМ!$A$34:$A$777,$A113,СВЦЭМ!$B$34:$B$777,Q$83)+'СЕТ СН'!$H$11+СВЦЭМ!$D$10+'СЕТ СН'!$H$5-'СЕТ СН'!$H$21</f>
        <v>4503.7042244699996</v>
      </c>
      <c r="R113" s="37">
        <f>SUMIFS(СВЦЭМ!$D$34:$D$777,СВЦЭМ!$A$34:$A$777,$A113,СВЦЭМ!$B$34:$B$777,R$83)+'СЕТ СН'!$H$11+СВЦЭМ!$D$10+'СЕТ СН'!$H$5-'СЕТ СН'!$H$21</f>
        <v>4513.1044646500004</v>
      </c>
      <c r="S113" s="37">
        <f>SUMIFS(СВЦЭМ!$D$34:$D$777,СВЦЭМ!$A$34:$A$777,$A113,СВЦЭМ!$B$34:$B$777,S$83)+'СЕТ СН'!$H$11+СВЦЭМ!$D$10+'СЕТ СН'!$H$5-'СЕТ СН'!$H$21</f>
        <v>4505.0745363699998</v>
      </c>
      <c r="T113" s="37">
        <f>SUMIFS(СВЦЭМ!$D$34:$D$777,СВЦЭМ!$A$34:$A$777,$A113,СВЦЭМ!$B$34:$B$777,T$83)+'СЕТ СН'!$H$11+СВЦЭМ!$D$10+'СЕТ СН'!$H$5-'СЕТ СН'!$H$21</f>
        <v>4477.2917931600005</v>
      </c>
      <c r="U113" s="37">
        <f>SUMIFS(СВЦЭМ!$D$34:$D$777,СВЦЭМ!$A$34:$A$777,$A113,СВЦЭМ!$B$34:$B$777,U$83)+'СЕТ СН'!$H$11+СВЦЭМ!$D$10+'СЕТ СН'!$H$5-'СЕТ СН'!$H$21</f>
        <v>4476.3554224700001</v>
      </c>
      <c r="V113" s="37">
        <f>SUMIFS(СВЦЭМ!$D$34:$D$777,СВЦЭМ!$A$34:$A$777,$A113,СВЦЭМ!$B$34:$B$777,V$83)+'СЕТ СН'!$H$11+СВЦЭМ!$D$10+'СЕТ СН'!$H$5-'СЕТ СН'!$H$21</f>
        <v>4471.5906712000005</v>
      </c>
      <c r="W113" s="37">
        <f>SUMIFS(СВЦЭМ!$D$34:$D$777,СВЦЭМ!$A$34:$A$777,$A113,СВЦЭМ!$B$34:$B$777,W$83)+'СЕТ СН'!$H$11+СВЦЭМ!$D$10+'СЕТ СН'!$H$5-'СЕТ СН'!$H$21</f>
        <v>4484.5343159000004</v>
      </c>
      <c r="X113" s="37">
        <f>SUMIFS(СВЦЭМ!$D$34:$D$777,СВЦЭМ!$A$34:$A$777,$A113,СВЦЭМ!$B$34:$B$777,X$83)+'СЕТ СН'!$H$11+СВЦЭМ!$D$10+'СЕТ СН'!$H$5-'СЕТ СН'!$H$21</f>
        <v>4495.6953897100002</v>
      </c>
      <c r="Y113" s="37">
        <f>SUMIFS(СВЦЭМ!$D$34:$D$777,СВЦЭМ!$A$34:$A$777,$A113,СВЦЭМ!$B$34:$B$777,Y$83)+'СЕТ СН'!$H$11+СВЦЭМ!$D$10+'СЕТ СН'!$H$5-'СЕТ СН'!$H$21</f>
        <v>4564.9211297800002</v>
      </c>
    </row>
    <row r="114" spans="1:27" ht="15.75" x14ac:dyDescent="0.2">
      <c r="A114" s="36">
        <f t="shared" si="2"/>
        <v>43131</v>
      </c>
      <c r="B114" s="37">
        <f>SUMIFS(СВЦЭМ!$D$34:$D$777,СВЦЭМ!$A$34:$A$777,$A114,СВЦЭМ!$B$34:$B$777,B$83)+'СЕТ СН'!$H$11+СВЦЭМ!$D$10+'СЕТ СН'!$H$5-'СЕТ СН'!$H$21</f>
        <v>4628.63173155</v>
      </c>
      <c r="C114" s="37">
        <f>SUMIFS(СВЦЭМ!$D$34:$D$777,СВЦЭМ!$A$34:$A$777,$A114,СВЦЭМ!$B$34:$B$777,C$83)+'СЕТ СН'!$H$11+СВЦЭМ!$D$10+'СЕТ СН'!$H$5-'СЕТ СН'!$H$21</f>
        <v>4661.8140479599997</v>
      </c>
      <c r="D114" s="37">
        <f>SUMIFS(СВЦЭМ!$D$34:$D$777,СВЦЭМ!$A$34:$A$777,$A114,СВЦЭМ!$B$34:$B$777,D$83)+'СЕТ СН'!$H$11+СВЦЭМ!$D$10+'СЕТ СН'!$H$5-'СЕТ СН'!$H$21</f>
        <v>4709.0909823100001</v>
      </c>
      <c r="E114" s="37">
        <f>SUMIFS(СВЦЭМ!$D$34:$D$777,СВЦЭМ!$A$34:$A$777,$A114,СВЦЭМ!$B$34:$B$777,E$83)+'СЕТ СН'!$H$11+СВЦЭМ!$D$10+'СЕТ СН'!$H$5-'СЕТ СН'!$H$21</f>
        <v>4723.5393756500007</v>
      </c>
      <c r="F114" s="37">
        <f>SUMIFS(СВЦЭМ!$D$34:$D$777,СВЦЭМ!$A$34:$A$777,$A114,СВЦЭМ!$B$34:$B$777,F$83)+'СЕТ СН'!$H$11+СВЦЭМ!$D$10+'СЕТ СН'!$H$5-'СЕТ СН'!$H$21</f>
        <v>4720.6374984500007</v>
      </c>
      <c r="G114" s="37">
        <f>SUMIFS(СВЦЭМ!$D$34:$D$777,СВЦЭМ!$A$34:$A$777,$A114,СВЦЭМ!$B$34:$B$777,G$83)+'СЕТ СН'!$H$11+СВЦЭМ!$D$10+'СЕТ СН'!$H$5-'СЕТ СН'!$H$21</f>
        <v>4705.6275874800003</v>
      </c>
      <c r="H114" s="37">
        <f>SUMIFS(СВЦЭМ!$D$34:$D$777,СВЦЭМ!$A$34:$A$777,$A114,СВЦЭМ!$B$34:$B$777,H$83)+'СЕТ СН'!$H$11+СВЦЭМ!$D$10+'СЕТ СН'!$H$5-'СЕТ СН'!$H$21</f>
        <v>4644.0376947699997</v>
      </c>
      <c r="I114" s="37">
        <f>SUMIFS(СВЦЭМ!$D$34:$D$777,СВЦЭМ!$A$34:$A$777,$A114,СВЦЭМ!$B$34:$B$777,I$83)+'СЕТ СН'!$H$11+СВЦЭМ!$D$10+'СЕТ СН'!$H$5-'СЕТ СН'!$H$21</f>
        <v>4561.4539905499996</v>
      </c>
      <c r="J114" s="37">
        <f>SUMIFS(СВЦЭМ!$D$34:$D$777,СВЦЭМ!$A$34:$A$777,$A114,СВЦЭМ!$B$34:$B$777,J$83)+'СЕТ СН'!$H$11+СВЦЭМ!$D$10+'СЕТ СН'!$H$5-'СЕТ СН'!$H$21</f>
        <v>4521.97410614</v>
      </c>
      <c r="K114" s="37">
        <f>SUMIFS(СВЦЭМ!$D$34:$D$777,СВЦЭМ!$A$34:$A$777,$A114,СВЦЭМ!$B$34:$B$777,K$83)+'СЕТ СН'!$H$11+СВЦЭМ!$D$10+'СЕТ СН'!$H$5-'СЕТ СН'!$H$21</f>
        <v>4503.1278155299997</v>
      </c>
      <c r="L114" s="37">
        <f>SUMIFS(СВЦЭМ!$D$34:$D$777,СВЦЭМ!$A$34:$A$777,$A114,СВЦЭМ!$B$34:$B$777,L$83)+'СЕТ СН'!$H$11+СВЦЭМ!$D$10+'СЕТ СН'!$H$5-'СЕТ СН'!$H$21</f>
        <v>4491.3315753500001</v>
      </c>
      <c r="M114" s="37">
        <f>SUMIFS(СВЦЭМ!$D$34:$D$777,СВЦЭМ!$A$34:$A$777,$A114,СВЦЭМ!$B$34:$B$777,M$83)+'СЕТ СН'!$H$11+СВЦЭМ!$D$10+'СЕТ СН'!$H$5-'СЕТ СН'!$H$21</f>
        <v>4497.6620269700006</v>
      </c>
      <c r="N114" s="37">
        <f>SUMIFS(СВЦЭМ!$D$34:$D$777,СВЦЭМ!$A$34:$A$777,$A114,СВЦЭМ!$B$34:$B$777,N$83)+'СЕТ СН'!$H$11+СВЦЭМ!$D$10+'СЕТ СН'!$H$5-'СЕТ СН'!$H$21</f>
        <v>4503.7771235</v>
      </c>
      <c r="O114" s="37">
        <f>SUMIFS(СВЦЭМ!$D$34:$D$777,СВЦЭМ!$A$34:$A$777,$A114,СВЦЭМ!$B$34:$B$777,O$83)+'СЕТ СН'!$H$11+СВЦЭМ!$D$10+'СЕТ СН'!$H$5-'СЕТ СН'!$H$21</f>
        <v>4506.5948663000008</v>
      </c>
      <c r="P114" s="37">
        <f>SUMIFS(СВЦЭМ!$D$34:$D$777,СВЦЭМ!$A$34:$A$777,$A114,СВЦЭМ!$B$34:$B$777,P$83)+'СЕТ СН'!$H$11+СВЦЭМ!$D$10+'СЕТ СН'!$H$5-'СЕТ СН'!$H$21</f>
        <v>4523.8541209300001</v>
      </c>
      <c r="Q114" s="37">
        <f>SUMIFS(СВЦЭМ!$D$34:$D$777,СВЦЭМ!$A$34:$A$777,$A114,СВЦЭМ!$B$34:$B$777,Q$83)+'СЕТ СН'!$H$11+СВЦЭМ!$D$10+'СЕТ СН'!$H$5-'СЕТ СН'!$H$21</f>
        <v>4531.0407136200001</v>
      </c>
      <c r="R114" s="37">
        <f>SUMIFS(СВЦЭМ!$D$34:$D$777,СВЦЭМ!$A$34:$A$777,$A114,СВЦЭМ!$B$34:$B$777,R$83)+'СЕТ СН'!$H$11+СВЦЭМ!$D$10+'СЕТ СН'!$H$5-'СЕТ СН'!$H$21</f>
        <v>4537.9035469300006</v>
      </c>
      <c r="S114" s="37">
        <f>SUMIFS(СВЦЭМ!$D$34:$D$777,СВЦЭМ!$A$34:$A$777,$A114,СВЦЭМ!$B$34:$B$777,S$83)+'СЕТ СН'!$H$11+СВЦЭМ!$D$10+'СЕТ СН'!$H$5-'СЕТ СН'!$H$21</f>
        <v>4525.1912063299997</v>
      </c>
      <c r="T114" s="37">
        <f>SUMIFS(СВЦЭМ!$D$34:$D$777,СВЦЭМ!$A$34:$A$777,$A114,СВЦЭМ!$B$34:$B$777,T$83)+'СЕТ СН'!$H$11+СВЦЭМ!$D$10+'СЕТ СН'!$H$5-'СЕТ СН'!$H$21</f>
        <v>4495.1222895600004</v>
      </c>
      <c r="U114" s="37">
        <f>SUMIFS(СВЦЭМ!$D$34:$D$777,СВЦЭМ!$A$34:$A$777,$A114,СВЦЭМ!$B$34:$B$777,U$83)+'СЕТ СН'!$H$11+СВЦЭМ!$D$10+'СЕТ СН'!$H$5-'СЕТ СН'!$H$21</f>
        <v>4490.8496868299999</v>
      </c>
      <c r="V114" s="37">
        <f>SUMIFS(СВЦЭМ!$D$34:$D$777,СВЦЭМ!$A$34:$A$777,$A114,СВЦЭМ!$B$34:$B$777,V$83)+'СЕТ СН'!$H$11+СВЦЭМ!$D$10+'СЕТ СН'!$H$5-'СЕТ СН'!$H$21</f>
        <v>4497.3147298399999</v>
      </c>
      <c r="W114" s="37">
        <f>SUMIFS(СВЦЭМ!$D$34:$D$777,СВЦЭМ!$A$34:$A$777,$A114,СВЦЭМ!$B$34:$B$777,W$83)+'СЕТ СН'!$H$11+СВЦЭМ!$D$10+'СЕТ СН'!$H$5-'СЕТ СН'!$H$21</f>
        <v>4500.4189172899996</v>
      </c>
      <c r="X114" s="37">
        <f>SUMIFS(СВЦЭМ!$D$34:$D$777,СВЦЭМ!$A$34:$A$777,$A114,СВЦЭМ!$B$34:$B$777,X$83)+'СЕТ СН'!$H$11+СВЦЭМ!$D$10+'СЕТ СН'!$H$5-'СЕТ СН'!$H$21</f>
        <v>4504.0806544300003</v>
      </c>
      <c r="Y114" s="37">
        <f>SUMIFS(СВЦЭМ!$D$34:$D$777,СВЦЭМ!$A$34:$A$777,$A114,СВЦЭМ!$B$34:$B$777,Y$83)+'СЕТ СН'!$H$11+СВЦЭМ!$D$10+'СЕТ СН'!$H$5-'СЕТ СН'!$H$21</f>
        <v>4578.3558593300004</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01.01.2018</v>
      </c>
      <c r="B120" s="37">
        <f>SUMIFS(СВЦЭМ!$D$34:$D$777,СВЦЭМ!$A$34:$A$777,$A120,СВЦЭМ!$B$34:$B$777,B$119)+'СЕТ СН'!$I$11+СВЦЭМ!$D$10+'СЕТ СН'!$I$5-'СЕТ СН'!$I$21</f>
        <v>4608.2350320400001</v>
      </c>
      <c r="C120" s="37">
        <f>SUMIFS(СВЦЭМ!$D$34:$D$777,СВЦЭМ!$A$34:$A$777,$A120,СВЦЭМ!$B$34:$B$777,C$119)+'СЕТ СН'!$I$11+СВЦЭМ!$D$10+'СЕТ СН'!$I$5-'СЕТ СН'!$I$21</f>
        <v>4634.7191506499994</v>
      </c>
      <c r="D120" s="37">
        <f>SUMIFS(СВЦЭМ!$D$34:$D$777,СВЦЭМ!$A$34:$A$777,$A120,СВЦЭМ!$B$34:$B$777,D$119)+'СЕТ СН'!$I$11+СВЦЭМ!$D$10+'СЕТ СН'!$I$5-'СЕТ СН'!$I$21</f>
        <v>4666.0424375499997</v>
      </c>
      <c r="E120" s="37">
        <f>SUMIFS(СВЦЭМ!$D$34:$D$777,СВЦЭМ!$A$34:$A$777,$A120,СВЦЭМ!$B$34:$B$777,E$119)+'СЕТ СН'!$I$11+СВЦЭМ!$D$10+'СЕТ СН'!$I$5-'СЕТ СН'!$I$21</f>
        <v>4686.4320951999998</v>
      </c>
      <c r="F120" s="37">
        <f>SUMIFS(СВЦЭМ!$D$34:$D$777,СВЦЭМ!$A$34:$A$777,$A120,СВЦЭМ!$B$34:$B$777,F$119)+'СЕТ СН'!$I$11+СВЦЭМ!$D$10+'СЕТ СН'!$I$5-'СЕТ СН'!$I$21</f>
        <v>4695.7304124100001</v>
      </c>
      <c r="G120" s="37">
        <f>SUMIFS(СВЦЭМ!$D$34:$D$777,СВЦЭМ!$A$34:$A$777,$A120,СВЦЭМ!$B$34:$B$777,G$119)+'СЕТ СН'!$I$11+СВЦЭМ!$D$10+'СЕТ СН'!$I$5-'СЕТ СН'!$I$21</f>
        <v>4704.2826673299996</v>
      </c>
      <c r="H120" s="37">
        <f>SUMIFS(СВЦЭМ!$D$34:$D$777,СВЦЭМ!$A$34:$A$777,$A120,СВЦЭМ!$B$34:$B$777,H$119)+'СЕТ СН'!$I$11+СВЦЭМ!$D$10+'СЕТ СН'!$I$5-'СЕТ СН'!$I$21</f>
        <v>4713.7531158400006</v>
      </c>
      <c r="I120" s="37">
        <f>SUMIFS(СВЦЭМ!$D$34:$D$777,СВЦЭМ!$A$34:$A$777,$A120,СВЦЭМ!$B$34:$B$777,I$119)+'СЕТ СН'!$I$11+СВЦЭМ!$D$10+'СЕТ СН'!$I$5-'СЕТ СН'!$I$21</f>
        <v>4660.9247035899998</v>
      </c>
      <c r="J120" s="37">
        <f>SUMIFS(СВЦЭМ!$D$34:$D$777,СВЦЭМ!$A$34:$A$777,$A120,СВЦЭМ!$B$34:$B$777,J$119)+'СЕТ СН'!$I$11+СВЦЭМ!$D$10+'СЕТ СН'!$I$5-'СЕТ СН'!$I$21</f>
        <v>4610.2468387399995</v>
      </c>
      <c r="K120" s="37">
        <f>SUMIFS(СВЦЭМ!$D$34:$D$777,СВЦЭМ!$A$34:$A$777,$A120,СВЦЭМ!$B$34:$B$777,K$119)+'СЕТ СН'!$I$11+СВЦЭМ!$D$10+'СЕТ СН'!$I$5-'СЕТ СН'!$I$21</f>
        <v>4589.8575581599998</v>
      </c>
      <c r="L120" s="37">
        <f>SUMIFS(СВЦЭМ!$D$34:$D$777,СВЦЭМ!$A$34:$A$777,$A120,СВЦЭМ!$B$34:$B$777,L$119)+'СЕТ СН'!$I$11+СВЦЭМ!$D$10+'СЕТ СН'!$I$5-'СЕТ СН'!$I$21</f>
        <v>4561.9207485799998</v>
      </c>
      <c r="M120" s="37">
        <f>SUMIFS(СВЦЭМ!$D$34:$D$777,СВЦЭМ!$A$34:$A$777,$A120,СВЦЭМ!$B$34:$B$777,M$119)+'СЕТ СН'!$I$11+СВЦЭМ!$D$10+'СЕТ СН'!$I$5-'СЕТ СН'!$I$21</f>
        <v>4552.4660624899998</v>
      </c>
      <c r="N120" s="37">
        <f>SUMIFS(СВЦЭМ!$D$34:$D$777,СВЦЭМ!$A$34:$A$777,$A120,СВЦЭМ!$B$34:$B$777,N$119)+'СЕТ СН'!$I$11+СВЦЭМ!$D$10+'СЕТ СН'!$I$5-'СЕТ СН'!$I$21</f>
        <v>4556.3139773800003</v>
      </c>
      <c r="O120" s="37">
        <f>SUMIFS(СВЦЭМ!$D$34:$D$777,СВЦЭМ!$A$34:$A$777,$A120,СВЦЭМ!$B$34:$B$777,O$119)+'СЕТ СН'!$I$11+СВЦЭМ!$D$10+'СЕТ СН'!$I$5-'СЕТ СН'!$I$21</f>
        <v>4571.6879113200002</v>
      </c>
      <c r="P120" s="37">
        <f>SUMIFS(СВЦЭМ!$D$34:$D$777,СВЦЭМ!$A$34:$A$777,$A120,СВЦЭМ!$B$34:$B$777,P$119)+'СЕТ СН'!$I$11+СВЦЭМ!$D$10+'СЕТ СН'!$I$5-'СЕТ СН'!$I$21</f>
        <v>4586.5705646500001</v>
      </c>
      <c r="Q120" s="37">
        <f>SUMIFS(СВЦЭМ!$D$34:$D$777,СВЦЭМ!$A$34:$A$777,$A120,СВЦЭМ!$B$34:$B$777,Q$119)+'СЕТ СН'!$I$11+СВЦЭМ!$D$10+'СЕТ СН'!$I$5-'СЕТ СН'!$I$21</f>
        <v>4595.6860603800005</v>
      </c>
      <c r="R120" s="37">
        <f>SUMIFS(СВЦЭМ!$D$34:$D$777,СВЦЭМ!$A$34:$A$777,$A120,СВЦЭМ!$B$34:$B$777,R$119)+'СЕТ СН'!$I$11+СВЦЭМ!$D$10+'СЕТ СН'!$I$5-'СЕТ СН'!$I$21</f>
        <v>4589.5739224700001</v>
      </c>
      <c r="S120" s="37">
        <f>SUMIFS(СВЦЭМ!$D$34:$D$777,СВЦЭМ!$A$34:$A$777,$A120,СВЦЭМ!$B$34:$B$777,S$119)+'СЕТ СН'!$I$11+СВЦЭМ!$D$10+'СЕТ СН'!$I$5-'СЕТ СН'!$I$21</f>
        <v>4563.5357588100005</v>
      </c>
      <c r="T120" s="37">
        <f>SUMIFS(СВЦЭМ!$D$34:$D$777,СВЦЭМ!$A$34:$A$777,$A120,СВЦЭМ!$B$34:$B$777,T$119)+'СЕТ СН'!$I$11+СВЦЭМ!$D$10+'СЕТ СН'!$I$5-'СЕТ СН'!$I$21</f>
        <v>4518.6659707600002</v>
      </c>
      <c r="U120" s="37">
        <f>SUMIFS(СВЦЭМ!$D$34:$D$777,СВЦЭМ!$A$34:$A$777,$A120,СВЦЭМ!$B$34:$B$777,U$119)+'СЕТ СН'!$I$11+СВЦЭМ!$D$10+'СЕТ СН'!$I$5-'СЕТ СН'!$I$21</f>
        <v>4515.6157610299997</v>
      </c>
      <c r="V120" s="37">
        <f>SUMIFS(СВЦЭМ!$D$34:$D$777,СВЦЭМ!$A$34:$A$777,$A120,СВЦЭМ!$B$34:$B$777,V$119)+'СЕТ СН'!$I$11+СВЦЭМ!$D$10+'СЕТ СН'!$I$5-'СЕТ СН'!$I$21</f>
        <v>4519.7791033399999</v>
      </c>
      <c r="W120" s="37">
        <f>SUMIFS(СВЦЭМ!$D$34:$D$777,СВЦЭМ!$A$34:$A$777,$A120,СВЦЭМ!$B$34:$B$777,W$119)+'СЕТ СН'!$I$11+СВЦЭМ!$D$10+'СЕТ СН'!$I$5-'СЕТ СН'!$I$21</f>
        <v>4519.8248845400003</v>
      </c>
      <c r="X120" s="37">
        <f>SUMIFS(СВЦЭМ!$D$34:$D$777,СВЦЭМ!$A$34:$A$777,$A120,СВЦЭМ!$B$34:$B$777,X$119)+'СЕТ СН'!$I$11+СВЦЭМ!$D$10+'СЕТ СН'!$I$5-'СЕТ СН'!$I$21</f>
        <v>4549.4905105299995</v>
      </c>
      <c r="Y120" s="37">
        <f>SUMIFS(СВЦЭМ!$D$34:$D$777,СВЦЭМ!$A$34:$A$777,$A120,СВЦЭМ!$B$34:$B$777,Y$119)+'СЕТ СН'!$I$11+СВЦЭМ!$D$10+'СЕТ СН'!$I$5-'СЕТ СН'!$I$21</f>
        <v>4624.9274740999999</v>
      </c>
      <c r="AA120" s="46"/>
    </row>
    <row r="121" spans="1:27" ht="15.75" x14ac:dyDescent="0.2">
      <c r="A121" s="36">
        <f>A120+1</f>
        <v>43102</v>
      </c>
      <c r="B121" s="37">
        <f>SUMIFS(СВЦЭМ!$D$34:$D$777,СВЦЭМ!$A$34:$A$777,$A121,СВЦЭМ!$B$34:$B$777,B$119)+'СЕТ СН'!$I$11+СВЦЭМ!$D$10+'СЕТ СН'!$I$5-'СЕТ СН'!$I$21</f>
        <v>4678.8482311600001</v>
      </c>
      <c r="C121" s="37">
        <f>SUMIFS(СВЦЭМ!$D$34:$D$777,СВЦЭМ!$A$34:$A$777,$A121,СВЦЭМ!$B$34:$B$777,C$119)+'СЕТ СН'!$I$11+СВЦЭМ!$D$10+'СЕТ СН'!$I$5-'СЕТ СН'!$I$21</f>
        <v>4721.9795269899996</v>
      </c>
      <c r="D121" s="37">
        <f>SUMIFS(СВЦЭМ!$D$34:$D$777,СВЦЭМ!$A$34:$A$777,$A121,СВЦЭМ!$B$34:$B$777,D$119)+'СЕТ СН'!$I$11+СВЦЭМ!$D$10+'СЕТ СН'!$I$5-'СЕТ СН'!$I$21</f>
        <v>4739.5033772300003</v>
      </c>
      <c r="E121" s="37">
        <f>SUMIFS(СВЦЭМ!$D$34:$D$777,СВЦЭМ!$A$34:$A$777,$A121,СВЦЭМ!$B$34:$B$777,E$119)+'СЕТ СН'!$I$11+СВЦЭМ!$D$10+'СЕТ СН'!$I$5-'СЕТ СН'!$I$21</f>
        <v>4734.6936357300001</v>
      </c>
      <c r="F121" s="37">
        <f>SUMIFS(СВЦЭМ!$D$34:$D$777,СВЦЭМ!$A$34:$A$777,$A121,СВЦЭМ!$B$34:$B$777,F$119)+'СЕТ СН'!$I$11+СВЦЭМ!$D$10+'СЕТ СН'!$I$5-'СЕТ СН'!$I$21</f>
        <v>4733.1430830700001</v>
      </c>
      <c r="G121" s="37">
        <f>SUMIFS(СВЦЭМ!$D$34:$D$777,СВЦЭМ!$A$34:$A$777,$A121,СВЦЭМ!$B$34:$B$777,G$119)+'СЕТ СН'!$I$11+СВЦЭМ!$D$10+'СЕТ СН'!$I$5-'СЕТ СН'!$I$21</f>
        <v>4734.6049780599997</v>
      </c>
      <c r="H121" s="37">
        <f>SUMIFS(СВЦЭМ!$D$34:$D$777,СВЦЭМ!$A$34:$A$777,$A121,СВЦЭМ!$B$34:$B$777,H$119)+'СЕТ СН'!$I$11+СВЦЭМ!$D$10+'СЕТ СН'!$I$5-'СЕТ СН'!$I$21</f>
        <v>4740.1158097300004</v>
      </c>
      <c r="I121" s="37">
        <f>SUMIFS(СВЦЭМ!$D$34:$D$777,СВЦЭМ!$A$34:$A$777,$A121,СВЦЭМ!$B$34:$B$777,I$119)+'СЕТ СН'!$I$11+СВЦЭМ!$D$10+'СЕТ СН'!$I$5-'СЕТ СН'!$I$21</f>
        <v>4712.1147006500005</v>
      </c>
      <c r="J121" s="37">
        <f>SUMIFS(СВЦЭМ!$D$34:$D$777,СВЦЭМ!$A$34:$A$777,$A121,СВЦЭМ!$B$34:$B$777,J$119)+'СЕТ СН'!$I$11+СВЦЭМ!$D$10+'СЕТ СН'!$I$5-'СЕТ СН'!$I$21</f>
        <v>4633.5394371900002</v>
      </c>
      <c r="K121" s="37">
        <f>SUMIFS(СВЦЭМ!$D$34:$D$777,СВЦЭМ!$A$34:$A$777,$A121,СВЦЭМ!$B$34:$B$777,K$119)+'СЕТ СН'!$I$11+СВЦЭМ!$D$10+'СЕТ СН'!$I$5-'СЕТ СН'!$I$21</f>
        <v>4541.80858326</v>
      </c>
      <c r="L121" s="37">
        <f>SUMIFS(СВЦЭМ!$D$34:$D$777,СВЦЭМ!$A$34:$A$777,$A121,СВЦЭМ!$B$34:$B$777,L$119)+'СЕТ СН'!$I$11+СВЦЭМ!$D$10+'СЕТ СН'!$I$5-'СЕТ СН'!$I$21</f>
        <v>4436.6011103800001</v>
      </c>
      <c r="M121" s="37">
        <f>SUMIFS(СВЦЭМ!$D$34:$D$777,СВЦЭМ!$A$34:$A$777,$A121,СВЦЭМ!$B$34:$B$777,M$119)+'СЕТ СН'!$I$11+СВЦЭМ!$D$10+'СЕТ СН'!$I$5-'СЕТ СН'!$I$21</f>
        <v>4418.3525063200004</v>
      </c>
      <c r="N121" s="37">
        <f>SUMIFS(СВЦЭМ!$D$34:$D$777,СВЦЭМ!$A$34:$A$777,$A121,СВЦЭМ!$B$34:$B$777,N$119)+'СЕТ СН'!$I$11+СВЦЭМ!$D$10+'СЕТ СН'!$I$5-'СЕТ СН'!$I$21</f>
        <v>4418.4717977499995</v>
      </c>
      <c r="O121" s="37">
        <f>SUMIFS(СВЦЭМ!$D$34:$D$777,СВЦЭМ!$A$34:$A$777,$A121,СВЦЭМ!$B$34:$B$777,O$119)+'СЕТ СН'!$I$11+СВЦЭМ!$D$10+'СЕТ СН'!$I$5-'СЕТ СН'!$I$21</f>
        <v>4435.51518072</v>
      </c>
      <c r="P121" s="37">
        <f>SUMIFS(СВЦЭМ!$D$34:$D$777,СВЦЭМ!$A$34:$A$777,$A121,СВЦЭМ!$B$34:$B$777,P$119)+'СЕТ СН'!$I$11+СВЦЭМ!$D$10+'СЕТ СН'!$I$5-'СЕТ СН'!$I$21</f>
        <v>4453.9173464099995</v>
      </c>
      <c r="Q121" s="37">
        <f>SUMIFS(СВЦЭМ!$D$34:$D$777,СВЦЭМ!$A$34:$A$777,$A121,СВЦЭМ!$B$34:$B$777,Q$119)+'СЕТ СН'!$I$11+СВЦЭМ!$D$10+'СЕТ СН'!$I$5-'СЕТ СН'!$I$21</f>
        <v>4461.2204812199998</v>
      </c>
      <c r="R121" s="37">
        <f>SUMIFS(СВЦЭМ!$D$34:$D$777,СВЦЭМ!$A$34:$A$777,$A121,СВЦЭМ!$B$34:$B$777,R$119)+'СЕТ СН'!$I$11+СВЦЭМ!$D$10+'СЕТ СН'!$I$5-'СЕТ СН'!$I$21</f>
        <v>4464.2428483399999</v>
      </c>
      <c r="S121" s="37">
        <f>SUMIFS(СВЦЭМ!$D$34:$D$777,СВЦЭМ!$A$34:$A$777,$A121,СВЦЭМ!$B$34:$B$777,S$119)+'СЕТ СН'!$I$11+СВЦЭМ!$D$10+'СЕТ СН'!$I$5-'СЕТ СН'!$I$21</f>
        <v>4438.7910749000002</v>
      </c>
      <c r="T121" s="37">
        <f>SUMIFS(СВЦЭМ!$D$34:$D$777,СВЦЭМ!$A$34:$A$777,$A121,СВЦЭМ!$B$34:$B$777,T$119)+'СЕТ СН'!$I$11+СВЦЭМ!$D$10+'СЕТ СН'!$I$5-'СЕТ СН'!$I$21</f>
        <v>4433.7986580300003</v>
      </c>
      <c r="U121" s="37">
        <f>SUMIFS(СВЦЭМ!$D$34:$D$777,СВЦЭМ!$A$34:$A$777,$A121,СВЦЭМ!$B$34:$B$777,U$119)+'СЕТ СН'!$I$11+СВЦЭМ!$D$10+'СЕТ СН'!$I$5-'СЕТ СН'!$I$21</f>
        <v>4427.4815396699996</v>
      </c>
      <c r="V121" s="37">
        <f>SUMIFS(СВЦЭМ!$D$34:$D$777,СВЦЭМ!$A$34:$A$777,$A121,СВЦЭМ!$B$34:$B$777,V$119)+'СЕТ СН'!$I$11+СВЦЭМ!$D$10+'СЕТ СН'!$I$5-'СЕТ СН'!$I$21</f>
        <v>4427.9444860499998</v>
      </c>
      <c r="W121" s="37">
        <f>SUMIFS(СВЦЭМ!$D$34:$D$777,СВЦЭМ!$A$34:$A$777,$A121,СВЦЭМ!$B$34:$B$777,W$119)+'СЕТ СН'!$I$11+СВЦЭМ!$D$10+'СЕТ СН'!$I$5-'СЕТ СН'!$I$21</f>
        <v>4484.0470333700005</v>
      </c>
      <c r="X121" s="37">
        <f>SUMIFS(СВЦЭМ!$D$34:$D$777,СВЦЭМ!$A$34:$A$777,$A121,СВЦЭМ!$B$34:$B$777,X$119)+'СЕТ СН'!$I$11+СВЦЭМ!$D$10+'СЕТ СН'!$I$5-'СЕТ СН'!$I$21</f>
        <v>4576.8605600000001</v>
      </c>
      <c r="Y121" s="37">
        <f>SUMIFS(СВЦЭМ!$D$34:$D$777,СВЦЭМ!$A$34:$A$777,$A121,СВЦЭМ!$B$34:$B$777,Y$119)+'СЕТ СН'!$I$11+СВЦЭМ!$D$10+'СЕТ СН'!$I$5-'СЕТ СН'!$I$21</f>
        <v>4650.8069075900003</v>
      </c>
    </row>
    <row r="122" spans="1:27" ht="15.75" x14ac:dyDescent="0.2">
      <c r="A122" s="36">
        <f t="shared" ref="A122:A150" si="3">A121+1</f>
        <v>43103</v>
      </c>
      <c r="B122" s="37">
        <f>SUMIFS(СВЦЭМ!$D$34:$D$777,СВЦЭМ!$A$34:$A$777,$A122,СВЦЭМ!$B$34:$B$777,B$119)+'СЕТ СН'!$I$11+СВЦЭМ!$D$10+'СЕТ СН'!$I$5-'СЕТ СН'!$I$21</f>
        <v>4638.9415137200003</v>
      </c>
      <c r="C122" s="37">
        <f>SUMIFS(СВЦЭМ!$D$34:$D$777,СВЦЭМ!$A$34:$A$777,$A122,СВЦЭМ!$B$34:$B$777,C$119)+'СЕТ СН'!$I$11+СВЦЭМ!$D$10+'СЕТ СН'!$I$5-'СЕТ СН'!$I$21</f>
        <v>4677.2184153099997</v>
      </c>
      <c r="D122" s="37">
        <f>SUMIFS(СВЦЭМ!$D$34:$D$777,СВЦЭМ!$A$34:$A$777,$A122,СВЦЭМ!$B$34:$B$777,D$119)+'СЕТ СН'!$I$11+СВЦЭМ!$D$10+'СЕТ СН'!$I$5-'СЕТ СН'!$I$21</f>
        <v>4707.6532333499999</v>
      </c>
      <c r="E122" s="37">
        <f>SUMIFS(СВЦЭМ!$D$34:$D$777,СВЦЭМ!$A$34:$A$777,$A122,СВЦЭМ!$B$34:$B$777,E$119)+'СЕТ СН'!$I$11+СВЦЭМ!$D$10+'СЕТ СН'!$I$5-'СЕТ СН'!$I$21</f>
        <v>4718.03052579</v>
      </c>
      <c r="F122" s="37">
        <f>SUMIFS(СВЦЭМ!$D$34:$D$777,СВЦЭМ!$A$34:$A$777,$A122,СВЦЭМ!$B$34:$B$777,F$119)+'СЕТ СН'!$I$11+СВЦЭМ!$D$10+'СЕТ СН'!$I$5-'СЕТ СН'!$I$21</f>
        <v>4715.66900197</v>
      </c>
      <c r="G122" s="37">
        <f>SUMIFS(СВЦЭМ!$D$34:$D$777,СВЦЭМ!$A$34:$A$777,$A122,СВЦЭМ!$B$34:$B$777,G$119)+'СЕТ СН'!$I$11+СВЦЭМ!$D$10+'СЕТ СН'!$I$5-'СЕТ СН'!$I$21</f>
        <v>4715.5364570400006</v>
      </c>
      <c r="H122" s="37">
        <f>SUMIFS(СВЦЭМ!$D$34:$D$777,СВЦЭМ!$A$34:$A$777,$A122,СВЦЭМ!$B$34:$B$777,H$119)+'СЕТ СН'!$I$11+СВЦЭМ!$D$10+'СЕТ СН'!$I$5-'СЕТ СН'!$I$21</f>
        <v>4711.78663848</v>
      </c>
      <c r="I122" s="37">
        <f>SUMIFS(СВЦЭМ!$D$34:$D$777,СВЦЭМ!$A$34:$A$777,$A122,СВЦЭМ!$B$34:$B$777,I$119)+'СЕТ СН'!$I$11+СВЦЭМ!$D$10+'СЕТ СН'!$I$5-'СЕТ СН'!$I$21</f>
        <v>4694.2507369300001</v>
      </c>
      <c r="J122" s="37">
        <f>SUMIFS(СВЦЭМ!$D$34:$D$777,СВЦЭМ!$A$34:$A$777,$A122,СВЦЭМ!$B$34:$B$777,J$119)+'СЕТ СН'!$I$11+СВЦЭМ!$D$10+'СЕТ СН'!$I$5-'СЕТ СН'!$I$21</f>
        <v>4638.2413657900006</v>
      </c>
      <c r="K122" s="37">
        <f>SUMIFS(СВЦЭМ!$D$34:$D$777,СВЦЭМ!$A$34:$A$777,$A122,СВЦЭМ!$B$34:$B$777,K$119)+'СЕТ СН'!$I$11+СВЦЭМ!$D$10+'СЕТ СН'!$I$5-'СЕТ СН'!$I$21</f>
        <v>4561.1375842500001</v>
      </c>
      <c r="L122" s="37">
        <f>SUMIFS(СВЦЭМ!$D$34:$D$777,СВЦЭМ!$A$34:$A$777,$A122,СВЦЭМ!$B$34:$B$777,L$119)+'СЕТ СН'!$I$11+СВЦЭМ!$D$10+'СЕТ СН'!$I$5-'СЕТ СН'!$I$21</f>
        <v>4514.1112625200003</v>
      </c>
      <c r="M122" s="37">
        <f>SUMIFS(СВЦЭМ!$D$34:$D$777,СВЦЭМ!$A$34:$A$777,$A122,СВЦЭМ!$B$34:$B$777,M$119)+'СЕТ СН'!$I$11+СВЦЭМ!$D$10+'СЕТ СН'!$I$5-'СЕТ СН'!$I$21</f>
        <v>4498.6311075100002</v>
      </c>
      <c r="N122" s="37">
        <f>SUMIFS(СВЦЭМ!$D$34:$D$777,СВЦЭМ!$A$34:$A$777,$A122,СВЦЭМ!$B$34:$B$777,N$119)+'СЕТ СН'!$I$11+СВЦЭМ!$D$10+'СЕТ СН'!$I$5-'СЕТ СН'!$I$21</f>
        <v>4501.9321109800003</v>
      </c>
      <c r="O122" s="37">
        <f>SUMIFS(СВЦЭМ!$D$34:$D$777,СВЦЭМ!$A$34:$A$777,$A122,СВЦЭМ!$B$34:$B$777,O$119)+'СЕТ СН'!$I$11+СВЦЭМ!$D$10+'СЕТ СН'!$I$5-'СЕТ СН'!$I$21</f>
        <v>4516.3577952300002</v>
      </c>
      <c r="P122" s="37">
        <f>SUMIFS(СВЦЭМ!$D$34:$D$777,СВЦЭМ!$A$34:$A$777,$A122,СВЦЭМ!$B$34:$B$777,P$119)+'СЕТ СН'!$I$11+СВЦЭМ!$D$10+'СЕТ СН'!$I$5-'СЕТ СН'!$I$21</f>
        <v>4537.0709463900002</v>
      </c>
      <c r="Q122" s="37">
        <f>SUMIFS(СВЦЭМ!$D$34:$D$777,СВЦЭМ!$A$34:$A$777,$A122,СВЦЭМ!$B$34:$B$777,Q$119)+'СЕТ СН'!$I$11+СВЦЭМ!$D$10+'СЕТ СН'!$I$5-'СЕТ СН'!$I$21</f>
        <v>4546.0785516400001</v>
      </c>
      <c r="R122" s="37">
        <f>SUMIFS(СВЦЭМ!$D$34:$D$777,СВЦЭМ!$A$34:$A$777,$A122,СВЦЭМ!$B$34:$B$777,R$119)+'СЕТ СН'!$I$11+СВЦЭМ!$D$10+'СЕТ СН'!$I$5-'СЕТ СН'!$I$21</f>
        <v>4549.7327792599999</v>
      </c>
      <c r="S122" s="37">
        <f>SUMIFS(СВЦЭМ!$D$34:$D$777,СВЦЭМ!$A$34:$A$777,$A122,СВЦЭМ!$B$34:$B$777,S$119)+'СЕТ СН'!$I$11+СВЦЭМ!$D$10+'СЕТ СН'!$I$5-'СЕТ СН'!$I$21</f>
        <v>4517.8441823700005</v>
      </c>
      <c r="T122" s="37">
        <f>SUMIFS(СВЦЭМ!$D$34:$D$777,СВЦЭМ!$A$34:$A$777,$A122,СВЦЭМ!$B$34:$B$777,T$119)+'СЕТ СН'!$I$11+СВЦЭМ!$D$10+'СЕТ СН'!$I$5-'СЕТ СН'!$I$21</f>
        <v>4476.3551300700001</v>
      </c>
      <c r="U122" s="37">
        <f>SUMIFS(СВЦЭМ!$D$34:$D$777,СВЦЭМ!$A$34:$A$777,$A122,СВЦЭМ!$B$34:$B$777,U$119)+'СЕТ СН'!$I$11+СВЦЭМ!$D$10+'СЕТ СН'!$I$5-'СЕТ СН'!$I$21</f>
        <v>4476.5610578799997</v>
      </c>
      <c r="V122" s="37">
        <f>SUMIFS(СВЦЭМ!$D$34:$D$777,СВЦЭМ!$A$34:$A$777,$A122,СВЦЭМ!$B$34:$B$777,V$119)+'СЕТ СН'!$I$11+СВЦЭМ!$D$10+'СЕТ СН'!$I$5-'СЕТ СН'!$I$21</f>
        <v>4482.4664339999999</v>
      </c>
      <c r="W122" s="37">
        <f>SUMIFS(СВЦЭМ!$D$34:$D$777,СВЦЭМ!$A$34:$A$777,$A122,СВЦЭМ!$B$34:$B$777,W$119)+'СЕТ СН'!$I$11+СВЦЭМ!$D$10+'СЕТ СН'!$I$5-'СЕТ СН'!$I$21</f>
        <v>4528.21008652</v>
      </c>
      <c r="X122" s="37">
        <f>SUMIFS(СВЦЭМ!$D$34:$D$777,СВЦЭМ!$A$34:$A$777,$A122,СВЦЭМ!$B$34:$B$777,X$119)+'СЕТ СН'!$I$11+СВЦЭМ!$D$10+'СЕТ СН'!$I$5-'СЕТ СН'!$I$21</f>
        <v>4553.1428663300003</v>
      </c>
      <c r="Y122" s="37">
        <f>SUMIFS(СВЦЭМ!$D$34:$D$777,СВЦЭМ!$A$34:$A$777,$A122,СВЦЭМ!$B$34:$B$777,Y$119)+'СЕТ СН'!$I$11+СВЦЭМ!$D$10+'СЕТ СН'!$I$5-'СЕТ СН'!$I$21</f>
        <v>4616.6724115299994</v>
      </c>
    </row>
    <row r="123" spans="1:27" ht="15.75" x14ac:dyDescent="0.2">
      <c r="A123" s="36">
        <f t="shared" si="3"/>
        <v>43104</v>
      </c>
      <c r="B123" s="37">
        <f>SUMIFS(СВЦЭМ!$D$34:$D$777,СВЦЭМ!$A$34:$A$777,$A123,СВЦЭМ!$B$34:$B$777,B$119)+'СЕТ СН'!$I$11+СВЦЭМ!$D$10+'СЕТ СН'!$I$5-'СЕТ СН'!$I$21</f>
        <v>4699.5493558099997</v>
      </c>
      <c r="C123" s="37">
        <f>SUMIFS(СВЦЭМ!$D$34:$D$777,СВЦЭМ!$A$34:$A$777,$A123,СВЦЭМ!$B$34:$B$777,C$119)+'СЕТ СН'!$I$11+СВЦЭМ!$D$10+'СЕТ СН'!$I$5-'СЕТ СН'!$I$21</f>
        <v>4726.1915430199997</v>
      </c>
      <c r="D123" s="37">
        <f>SUMIFS(СВЦЭМ!$D$34:$D$777,СВЦЭМ!$A$34:$A$777,$A123,СВЦЭМ!$B$34:$B$777,D$119)+'СЕТ СН'!$I$11+СВЦЭМ!$D$10+'СЕТ СН'!$I$5-'СЕТ СН'!$I$21</f>
        <v>4740.5076963000001</v>
      </c>
      <c r="E123" s="37">
        <f>SUMIFS(СВЦЭМ!$D$34:$D$777,СВЦЭМ!$A$34:$A$777,$A123,СВЦЭМ!$B$34:$B$777,E$119)+'СЕТ СН'!$I$11+СВЦЭМ!$D$10+'СЕТ СН'!$I$5-'СЕТ СН'!$I$21</f>
        <v>4737.7558811099998</v>
      </c>
      <c r="F123" s="37">
        <f>SUMIFS(СВЦЭМ!$D$34:$D$777,СВЦЭМ!$A$34:$A$777,$A123,СВЦЭМ!$B$34:$B$777,F$119)+'СЕТ СН'!$I$11+СВЦЭМ!$D$10+'СЕТ СН'!$I$5-'СЕТ СН'!$I$21</f>
        <v>4736.8552767499996</v>
      </c>
      <c r="G123" s="37">
        <f>SUMIFS(СВЦЭМ!$D$34:$D$777,СВЦЭМ!$A$34:$A$777,$A123,СВЦЭМ!$B$34:$B$777,G$119)+'СЕТ СН'!$I$11+СВЦЭМ!$D$10+'СЕТ СН'!$I$5-'СЕТ СН'!$I$21</f>
        <v>4739.44448053</v>
      </c>
      <c r="H123" s="37">
        <f>SUMIFS(СВЦЭМ!$D$34:$D$777,СВЦЭМ!$A$34:$A$777,$A123,СВЦЭМ!$B$34:$B$777,H$119)+'СЕТ СН'!$I$11+СВЦЭМ!$D$10+'СЕТ СН'!$I$5-'СЕТ СН'!$I$21</f>
        <v>4741.5856492800003</v>
      </c>
      <c r="I123" s="37">
        <f>SUMIFS(СВЦЭМ!$D$34:$D$777,СВЦЭМ!$A$34:$A$777,$A123,СВЦЭМ!$B$34:$B$777,I$119)+'СЕТ СН'!$I$11+СВЦЭМ!$D$10+'СЕТ СН'!$I$5-'СЕТ СН'!$I$21</f>
        <v>4731.32634504</v>
      </c>
      <c r="J123" s="37">
        <f>SUMIFS(СВЦЭМ!$D$34:$D$777,СВЦЭМ!$A$34:$A$777,$A123,СВЦЭМ!$B$34:$B$777,J$119)+'СЕТ СН'!$I$11+СВЦЭМ!$D$10+'СЕТ СН'!$I$5-'СЕТ СН'!$I$21</f>
        <v>4656.5269202200006</v>
      </c>
      <c r="K123" s="37">
        <f>SUMIFS(СВЦЭМ!$D$34:$D$777,СВЦЭМ!$A$34:$A$777,$A123,СВЦЭМ!$B$34:$B$777,K$119)+'СЕТ СН'!$I$11+СВЦЭМ!$D$10+'СЕТ СН'!$I$5-'СЕТ СН'!$I$21</f>
        <v>4555.4233308399998</v>
      </c>
      <c r="L123" s="37">
        <f>SUMIFS(СВЦЭМ!$D$34:$D$777,СВЦЭМ!$A$34:$A$777,$A123,СВЦЭМ!$B$34:$B$777,L$119)+'СЕТ СН'!$I$11+СВЦЭМ!$D$10+'СЕТ СН'!$I$5-'СЕТ СН'!$I$21</f>
        <v>4459.0256252099998</v>
      </c>
      <c r="M123" s="37">
        <f>SUMIFS(СВЦЭМ!$D$34:$D$777,СВЦЭМ!$A$34:$A$777,$A123,СВЦЭМ!$B$34:$B$777,M$119)+'СЕТ СН'!$I$11+СВЦЭМ!$D$10+'СЕТ СН'!$I$5-'СЕТ СН'!$I$21</f>
        <v>4439.3744680700001</v>
      </c>
      <c r="N123" s="37">
        <f>SUMIFS(СВЦЭМ!$D$34:$D$777,СВЦЭМ!$A$34:$A$777,$A123,СВЦЭМ!$B$34:$B$777,N$119)+'СЕТ СН'!$I$11+СВЦЭМ!$D$10+'СЕТ СН'!$I$5-'СЕТ СН'!$I$21</f>
        <v>4446.7837001199996</v>
      </c>
      <c r="O123" s="37">
        <f>SUMIFS(СВЦЭМ!$D$34:$D$777,СВЦЭМ!$A$34:$A$777,$A123,СВЦЭМ!$B$34:$B$777,O$119)+'СЕТ СН'!$I$11+СВЦЭМ!$D$10+'СЕТ СН'!$I$5-'СЕТ СН'!$I$21</f>
        <v>4465.7168939699995</v>
      </c>
      <c r="P123" s="37">
        <f>SUMIFS(СВЦЭМ!$D$34:$D$777,СВЦЭМ!$A$34:$A$777,$A123,СВЦЭМ!$B$34:$B$777,P$119)+'СЕТ СН'!$I$11+СВЦЭМ!$D$10+'СЕТ СН'!$I$5-'СЕТ СН'!$I$21</f>
        <v>4481.7444216200001</v>
      </c>
      <c r="Q123" s="37">
        <f>SUMIFS(СВЦЭМ!$D$34:$D$777,СВЦЭМ!$A$34:$A$777,$A123,СВЦЭМ!$B$34:$B$777,Q$119)+'СЕТ СН'!$I$11+СВЦЭМ!$D$10+'СЕТ СН'!$I$5-'СЕТ СН'!$I$21</f>
        <v>4486.2762821599999</v>
      </c>
      <c r="R123" s="37">
        <f>SUMIFS(СВЦЭМ!$D$34:$D$777,СВЦЭМ!$A$34:$A$777,$A123,СВЦЭМ!$B$34:$B$777,R$119)+'СЕТ СН'!$I$11+СВЦЭМ!$D$10+'СЕТ СН'!$I$5-'СЕТ СН'!$I$21</f>
        <v>4485.1202995399999</v>
      </c>
      <c r="S123" s="37">
        <f>SUMIFS(СВЦЭМ!$D$34:$D$777,СВЦЭМ!$A$34:$A$777,$A123,СВЦЭМ!$B$34:$B$777,S$119)+'СЕТ СН'!$I$11+СВЦЭМ!$D$10+'СЕТ СН'!$I$5-'СЕТ СН'!$I$21</f>
        <v>4453.11984364</v>
      </c>
      <c r="T123" s="37">
        <f>SUMIFS(СВЦЭМ!$D$34:$D$777,СВЦЭМ!$A$34:$A$777,$A123,СВЦЭМ!$B$34:$B$777,T$119)+'СЕТ СН'!$I$11+СВЦЭМ!$D$10+'СЕТ СН'!$I$5-'СЕТ СН'!$I$21</f>
        <v>4444.3665434499999</v>
      </c>
      <c r="U123" s="37">
        <f>SUMIFS(СВЦЭМ!$D$34:$D$777,СВЦЭМ!$A$34:$A$777,$A123,СВЦЭМ!$B$34:$B$777,U$119)+'СЕТ СН'!$I$11+СВЦЭМ!$D$10+'СЕТ СН'!$I$5-'СЕТ СН'!$I$21</f>
        <v>4440.0608833699998</v>
      </c>
      <c r="V123" s="37">
        <f>SUMIFS(СВЦЭМ!$D$34:$D$777,СВЦЭМ!$A$34:$A$777,$A123,СВЦЭМ!$B$34:$B$777,V$119)+'СЕТ СН'!$I$11+СВЦЭМ!$D$10+'СЕТ СН'!$I$5-'СЕТ СН'!$I$21</f>
        <v>4444.4674766799999</v>
      </c>
      <c r="W123" s="37">
        <f>SUMIFS(СВЦЭМ!$D$34:$D$777,СВЦЭМ!$A$34:$A$777,$A123,СВЦЭМ!$B$34:$B$777,W$119)+'СЕТ СН'!$I$11+СВЦЭМ!$D$10+'СЕТ СН'!$I$5-'СЕТ СН'!$I$21</f>
        <v>4510.36021274</v>
      </c>
      <c r="X123" s="37">
        <f>SUMIFS(СВЦЭМ!$D$34:$D$777,СВЦЭМ!$A$34:$A$777,$A123,СВЦЭМ!$B$34:$B$777,X$119)+'СЕТ СН'!$I$11+СВЦЭМ!$D$10+'СЕТ СН'!$I$5-'СЕТ СН'!$I$21</f>
        <v>4592.4553191200002</v>
      </c>
      <c r="Y123" s="37">
        <f>SUMIFS(СВЦЭМ!$D$34:$D$777,СВЦЭМ!$A$34:$A$777,$A123,СВЦЭМ!$B$34:$B$777,Y$119)+'СЕТ СН'!$I$11+СВЦЭМ!$D$10+'СЕТ СН'!$I$5-'СЕТ СН'!$I$21</f>
        <v>4635.1893066700004</v>
      </c>
    </row>
    <row r="124" spans="1:27" ht="15.75" x14ac:dyDescent="0.2">
      <c r="A124" s="36">
        <f t="shared" si="3"/>
        <v>43105</v>
      </c>
      <c r="B124" s="37">
        <f>SUMIFS(СВЦЭМ!$D$34:$D$777,СВЦЭМ!$A$34:$A$777,$A124,СВЦЭМ!$B$34:$B$777,B$119)+'СЕТ СН'!$I$11+СВЦЭМ!$D$10+'СЕТ СН'!$I$5-'СЕТ СН'!$I$21</f>
        <v>4704.5928524299998</v>
      </c>
      <c r="C124" s="37">
        <f>SUMIFS(СВЦЭМ!$D$34:$D$777,СВЦЭМ!$A$34:$A$777,$A124,СВЦЭМ!$B$34:$B$777,C$119)+'СЕТ СН'!$I$11+СВЦЭМ!$D$10+'СЕТ СН'!$I$5-'СЕТ СН'!$I$21</f>
        <v>4733.9555600499998</v>
      </c>
      <c r="D124" s="37">
        <f>SUMIFS(СВЦЭМ!$D$34:$D$777,СВЦЭМ!$A$34:$A$777,$A124,СВЦЭМ!$B$34:$B$777,D$119)+'СЕТ СН'!$I$11+СВЦЭМ!$D$10+'СЕТ СН'!$I$5-'СЕТ СН'!$I$21</f>
        <v>4804.3195398799999</v>
      </c>
      <c r="E124" s="37">
        <f>SUMIFS(СВЦЭМ!$D$34:$D$777,СВЦЭМ!$A$34:$A$777,$A124,СВЦЭМ!$B$34:$B$777,E$119)+'СЕТ СН'!$I$11+СВЦЭМ!$D$10+'СЕТ СН'!$I$5-'СЕТ СН'!$I$21</f>
        <v>4818.77105123</v>
      </c>
      <c r="F124" s="37">
        <f>SUMIFS(СВЦЭМ!$D$34:$D$777,СВЦЭМ!$A$34:$A$777,$A124,СВЦЭМ!$B$34:$B$777,F$119)+'СЕТ СН'!$I$11+СВЦЭМ!$D$10+'СЕТ СН'!$I$5-'СЕТ СН'!$I$21</f>
        <v>4823.2125728800002</v>
      </c>
      <c r="G124" s="37">
        <f>SUMIFS(СВЦЭМ!$D$34:$D$777,СВЦЭМ!$A$34:$A$777,$A124,СВЦЭМ!$B$34:$B$777,G$119)+'СЕТ СН'!$I$11+СВЦЭМ!$D$10+'СЕТ СН'!$I$5-'СЕТ СН'!$I$21</f>
        <v>4816.8239684800001</v>
      </c>
      <c r="H124" s="37">
        <f>SUMIFS(СВЦЭМ!$D$34:$D$777,СВЦЭМ!$A$34:$A$777,$A124,СВЦЭМ!$B$34:$B$777,H$119)+'СЕТ СН'!$I$11+СВЦЭМ!$D$10+'СЕТ СН'!$I$5-'СЕТ СН'!$I$21</f>
        <v>4802.6030971</v>
      </c>
      <c r="I124" s="37">
        <f>SUMIFS(СВЦЭМ!$D$34:$D$777,СВЦЭМ!$A$34:$A$777,$A124,СВЦЭМ!$B$34:$B$777,I$119)+'СЕТ СН'!$I$11+СВЦЭМ!$D$10+'СЕТ СН'!$I$5-'СЕТ СН'!$I$21</f>
        <v>4747.6906007999996</v>
      </c>
      <c r="J124" s="37">
        <f>SUMIFS(СВЦЭМ!$D$34:$D$777,СВЦЭМ!$A$34:$A$777,$A124,СВЦЭМ!$B$34:$B$777,J$119)+'СЕТ СН'!$I$11+СВЦЭМ!$D$10+'СЕТ СН'!$I$5-'СЕТ СН'!$I$21</f>
        <v>4679.8258556499995</v>
      </c>
      <c r="K124" s="37">
        <f>SUMIFS(СВЦЭМ!$D$34:$D$777,СВЦЭМ!$A$34:$A$777,$A124,СВЦЭМ!$B$34:$B$777,K$119)+'СЕТ СН'!$I$11+СВЦЭМ!$D$10+'СЕТ СН'!$I$5-'СЕТ СН'!$I$21</f>
        <v>4574.0685772200004</v>
      </c>
      <c r="L124" s="37">
        <f>SUMIFS(СВЦЭМ!$D$34:$D$777,СВЦЭМ!$A$34:$A$777,$A124,СВЦЭМ!$B$34:$B$777,L$119)+'СЕТ СН'!$I$11+СВЦЭМ!$D$10+'СЕТ СН'!$I$5-'СЕТ СН'!$I$21</f>
        <v>4466.1822180500003</v>
      </c>
      <c r="M124" s="37">
        <f>SUMIFS(СВЦЭМ!$D$34:$D$777,СВЦЭМ!$A$34:$A$777,$A124,СВЦЭМ!$B$34:$B$777,M$119)+'СЕТ СН'!$I$11+СВЦЭМ!$D$10+'СЕТ СН'!$I$5-'СЕТ СН'!$I$21</f>
        <v>4438.4516548299998</v>
      </c>
      <c r="N124" s="37">
        <f>SUMIFS(СВЦЭМ!$D$34:$D$777,СВЦЭМ!$A$34:$A$777,$A124,СВЦЭМ!$B$34:$B$777,N$119)+'СЕТ СН'!$I$11+СВЦЭМ!$D$10+'СЕТ СН'!$I$5-'СЕТ СН'!$I$21</f>
        <v>4445.2789971299999</v>
      </c>
      <c r="O124" s="37">
        <f>SUMIFS(СВЦЭМ!$D$34:$D$777,СВЦЭМ!$A$34:$A$777,$A124,СВЦЭМ!$B$34:$B$777,O$119)+'СЕТ СН'!$I$11+СВЦЭМ!$D$10+'СЕТ СН'!$I$5-'СЕТ СН'!$I$21</f>
        <v>4458.8948168799998</v>
      </c>
      <c r="P124" s="37">
        <f>SUMIFS(СВЦЭМ!$D$34:$D$777,СВЦЭМ!$A$34:$A$777,$A124,СВЦЭМ!$B$34:$B$777,P$119)+'СЕТ СН'!$I$11+СВЦЭМ!$D$10+'СЕТ СН'!$I$5-'СЕТ СН'!$I$21</f>
        <v>4470.1679090400003</v>
      </c>
      <c r="Q124" s="37">
        <f>SUMIFS(СВЦЭМ!$D$34:$D$777,СВЦЭМ!$A$34:$A$777,$A124,СВЦЭМ!$B$34:$B$777,Q$119)+'СЕТ СН'!$I$11+СВЦЭМ!$D$10+'СЕТ СН'!$I$5-'СЕТ СН'!$I$21</f>
        <v>4485.7154016200002</v>
      </c>
      <c r="R124" s="37">
        <f>SUMIFS(СВЦЭМ!$D$34:$D$777,СВЦЭМ!$A$34:$A$777,$A124,СВЦЭМ!$B$34:$B$777,R$119)+'СЕТ СН'!$I$11+СВЦЭМ!$D$10+'СЕТ СН'!$I$5-'СЕТ СН'!$I$21</f>
        <v>4495.76124643</v>
      </c>
      <c r="S124" s="37">
        <f>SUMIFS(СВЦЭМ!$D$34:$D$777,СВЦЭМ!$A$34:$A$777,$A124,СВЦЭМ!$B$34:$B$777,S$119)+'СЕТ СН'!$I$11+СВЦЭМ!$D$10+'СЕТ СН'!$I$5-'СЕТ СН'!$I$21</f>
        <v>4473.7112051800004</v>
      </c>
      <c r="T124" s="37">
        <f>SUMIFS(СВЦЭМ!$D$34:$D$777,СВЦЭМ!$A$34:$A$777,$A124,СВЦЭМ!$B$34:$B$777,T$119)+'СЕТ СН'!$I$11+СВЦЭМ!$D$10+'СЕТ СН'!$I$5-'СЕТ СН'!$I$21</f>
        <v>4447.38835122</v>
      </c>
      <c r="U124" s="37">
        <f>SUMIFS(СВЦЭМ!$D$34:$D$777,СВЦЭМ!$A$34:$A$777,$A124,СВЦЭМ!$B$34:$B$777,U$119)+'СЕТ СН'!$I$11+СВЦЭМ!$D$10+'СЕТ СН'!$I$5-'СЕТ СН'!$I$21</f>
        <v>4446.8839930499998</v>
      </c>
      <c r="V124" s="37">
        <f>SUMIFS(СВЦЭМ!$D$34:$D$777,СВЦЭМ!$A$34:$A$777,$A124,СВЦЭМ!$B$34:$B$777,V$119)+'СЕТ СН'!$I$11+СВЦЭМ!$D$10+'СЕТ СН'!$I$5-'СЕТ СН'!$I$21</f>
        <v>4461.3973494800002</v>
      </c>
      <c r="W124" s="37">
        <f>SUMIFS(СВЦЭМ!$D$34:$D$777,СВЦЭМ!$A$34:$A$777,$A124,СВЦЭМ!$B$34:$B$777,W$119)+'СЕТ СН'!$I$11+СВЦЭМ!$D$10+'СЕТ СН'!$I$5-'СЕТ СН'!$I$21</f>
        <v>4527.2772221499999</v>
      </c>
      <c r="X124" s="37">
        <f>SUMIFS(СВЦЭМ!$D$34:$D$777,СВЦЭМ!$A$34:$A$777,$A124,СВЦЭМ!$B$34:$B$777,X$119)+'СЕТ СН'!$I$11+СВЦЭМ!$D$10+'СЕТ СН'!$I$5-'СЕТ СН'!$I$21</f>
        <v>4610.9306259699997</v>
      </c>
      <c r="Y124" s="37">
        <f>SUMIFS(СВЦЭМ!$D$34:$D$777,СВЦЭМ!$A$34:$A$777,$A124,СВЦЭМ!$B$34:$B$777,Y$119)+'СЕТ СН'!$I$11+СВЦЭМ!$D$10+'СЕТ СН'!$I$5-'СЕТ СН'!$I$21</f>
        <v>4683.3795932000003</v>
      </c>
    </row>
    <row r="125" spans="1:27" ht="15.75" x14ac:dyDescent="0.2">
      <c r="A125" s="36">
        <f t="shared" si="3"/>
        <v>43106</v>
      </c>
      <c r="B125" s="37">
        <f>SUMIFS(СВЦЭМ!$D$34:$D$777,СВЦЭМ!$A$34:$A$777,$A125,СВЦЭМ!$B$34:$B$777,B$119)+'СЕТ СН'!$I$11+СВЦЭМ!$D$10+'СЕТ СН'!$I$5-'СЕТ СН'!$I$21</f>
        <v>4735.0939977600001</v>
      </c>
      <c r="C125" s="37">
        <f>SUMIFS(СВЦЭМ!$D$34:$D$777,СВЦЭМ!$A$34:$A$777,$A125,СВЦЭМ!$B$34:$B$777,C$119)+'СЕТ СН'!$I$11+СВЦЭМ!$D$10+'СЕТ СН'!$I$5-'СЕТ СН'!$I$21</f>
        <v>4774.9007912299994</v>
      </c>
      <c r="D125" s="37">
        <f>SUMIFS(СВЦЭМ!$D$34:$D$777,СВЦЭМ!$A$34:$A$777,$A125,СВЦЭМ!$B$34:$B$777,D$119)+'СЕТ СН'!$I$11+СВЦЭМ!$D$10+'СЕТ СН'!$I$5-'СЕТ СН'!$I$21</f>
        <v>4821.7330763300006</v>
      </c>
      <c r="E125" s="37">
        <f>SUMIFS(СВЦЭМ!$D$34:$D$777,СВЦЭМ!$A$34:$A$777,$A125,СВЦЭМ!$B$34:$B$777,E$119)+'СЕТ СН'!$I$11+СВЦЭМ!$D$10+'СЕТ СН'!$I$5-'СЕТ СН'!$I$21</f>
        <v>4832.4052954299996</v>
      </c>
      <c r="F125" s="37">
        <f>SUMIFS(СВЦЭМ!$D$34:$D$777,СВЦЭМ!$A$34:$A$777,$A125,СВЦЭМ!$B$34:$B$777,F$119)+'СЕТ СН'!$I$11+СВЦЭМ!$D$10+'СЕТ СН'!$I$5-'СЕТ СН'!$I$21</f>
        <v>4833.5701864399998</v>
      </c>
      <c r="G125" s="37">
        <f>SUMIFS(СВЦЭМ!$D$34:$D$777,СВЦЭМ!$A$34:$A$777,$A125,СВЦЭМ!$B$34:$B$777,G$119)+'СЕТ СН'!$I$11+СВЦЭМ!$D$10+'СЕТ СН'!$I$5-'СЕТ СН'!$I$21</f>
        <v>4828.2876184000006</v>
      </c>
      <c r="H125" s="37">
        <f>SUMIFS(СВЦЭМ!$D$34:$D$777,СВЦЭМ!$A$34:$A$777,$A125,СВЦЭМ!$B$34:$B$777,H$119)+'СЕТ СН'!$I$11+СВЦЭМ!$D$10+'СЕТ СН'!$I$5-'СЕТ СН'!$I$21</f>
        <v>4807.0096820099998</v>
      </c>
      <c r="I125" s="37">
        <f>SUMIFS(СВЦЭМ!$D$34:$D$777,СВЦЭМ!$A$34:$A$777,$A125,СВЦЭМ!$B$34:$B$777,I$119)+'СЕТ СН'!$I$11+СВЦЭМ!$D$10+'СЕТ СН'!$I$5-'СЕТ СН'!$I$21</f>
        <v>4748.7471934599998</v>
      </c>
      <c r="J125" s="37">
        <f>SUMIFS(СВЦЭМ!$D$34:$D$777,СВЦЭМ!$A$34:$A$777,$A125,СВЦЭМ!$B$34:$B$777,J$119)+'СЕТ СН'!$I$11+СВЦЭМ!$D$10+'СЕТ СН'!$I$5-'СЕТ СН'!$I$21</f>
        <v>4681.4233767400001</v>
      </c>
      <c r="K125" s="37">
        <f>SUMIFS(СВЦЭМ!$D$34:$D$777,СВЦЭМ!$A$34:$A$777,$A125,СВЦЭМ!$B$34:$B$777,K$119)+'СЕТ СН'!$I$11+СВЦЭМ!$D$10+'СЕТ СН'!$I$5-'СЕТ СН'!$I$21</f>
        <v>4576.4565360299994</v>
      </c>
      <c r="L125" s="37">
        <f>SUMIFS(СВЦЭМ!$D$34:$D$777,СВЦЭМ!$A$34:$A$777,$A125,СВЦЭМ!$B$34:$B$777,L$119)+'СЕТ СН'!$I$11+СВЦЭМ!$D$10+'СЕТ СН'!$I$5-'СЕТ СН'!$I$21</f>
        <v>4469.3566402300003</v>
      </c>
      <c r="M125" s="37">
        <f>SUMIFS(СВЦЭМ!$D$34:$D$777,СВЦЭМ!$A$34:$A$777,$A125,СВЦЭМ!$B$34:$B$777,M$119)+'СЕТ СН'!$I$11+СВЦЭМ!$D$10+'СЕТ СН'!$I$5-'СЕТ СН'!$I$21</f>
        <v>4450.2969082500003</v>
      </c>
      <c r="N125" s="37">
        <f>SUMIFS(СВЦЭМ!$D$34:$D$777,СВЦЭМ!$A$34:$A$777,$A125,СВЦЭМ!$B$34:$B$777,N$119)+'СЕТ СН'!$I$11+СВЦЭМ!$D$10+'СЕТ СН'!$I$5-'СЕТ СН'!$I$21</f>
        <v>4462.4015722000004</v>
      </c>
      <c r="O125" s="37">
        <f>SUMIFS(СВЦЭМ!$D$34:$D$777,СВЦЭМ!$A$34:$A$777,$A125,СВЦЭМ!$B$34:$B$777,O$119)+'СЕТ СН'!$I$11+СВЦЭМ!$D$10+'СЕТ СН'!$I$5-'СЕТ СН'!$I$21</f>
        <v>4473.6912354699998</v>
      </c>
      <c r="P125" s="37">
        <f>SUMIFS(СВЦЭМ!$D$34:$D$777,СВЦЭМ!$A$34:$A$777,$A125,СВЦЭМ!$B$34:$B$777,P$119)+'СЕТ СН'!$I$11+СВЦЭМ!$D$10+'СЕТ СН'!$I$5-'СЕТ СН'!$I$21</f>
        <v>4493.4136513100002</v>
      </c>
      <c r="Q125" s="37">
        <f>SUMIFS(СВЦЭМ!$D$34:$D$777,СВЦЭМ!$A$34:$A$777,$A125,СВЦЭМ!$B$34:$B$777,Q$119)+'СЕТ СН'!$I$11+СВЦЭМ!$D$10+'СЕТ СН'!$I$5-'СЕТ СН'!$I$21</f>
        <v>4502.3165319700001</v>
      </c>
      <c r="R125" s="37">
        <f>SUMIFS(СВЦЭМ!$D$34:$D$777,СВЦЭМ!$A$34:$A$777,$A125,СВЦЭМ!$B$34:$B$777,R$119)+'СЕТ СН'!$I$11+СВЦЭМ!$D$10+'СЕТ СН'!$I$5-'СЕТ СН'!$I$21</f>
        <v>4500.8007709900003</v>
      </c>
      <c r="S125" s="37">
        <f>SUMIFS(СВЦЭМ!$D$34:$D$777,СВЦЭМ!$A$34:$A$777,$A125,СВЦЭМ!$B$34:$B$777,S$119)+'СЕТ СН'!$I$11+СВЦЭМ!$D$10+'СЕТ СН'!$I$5-'СЕТ СН'!$I$21</f>
        <v>4472.8485120300002</v>
      </c>
      <c r="T125" s="37">
        <f>SUMIFS(СВЦЭМ!$D$34:$D$777,СВЦЭМ!$A$34:$A$777,$A125,СВЦЭМ!$B$34:$B$777,T$119)+'СЕТ СН'!$I$11+СВЦЭМ!$D$10+'СЕТ СН'!$I$5-'СЕТ СН'!$I$21</f>
        <v>4448.4698130300003</v>
      </c>
      <c r="U125" s="37">
        <f>SUMIFS(СВЦЭМ!$D$34:$D$777,СВЦЭМ!$A$34:$A$777,$A125,СВЦЭМ!$B$34:$B$777,U$119)+'СЕТ СН'!$I$11+СВЦЭМ!$D$10+'СЕТ СН'!$I$5-'СЕТ СН'!$I$21</f>
        <v>4449.6542338400004</v>
      </c>
      <c r="V125" s="37">
        <f>SUMIFS(СВЦЭМ!$D$34:$D$777,СВЦЭМ!$A$34:$A$777,$A125,СВЦЭМ!$B$34:$B$777,V$119)+'СЕТ СН'!$I$11+СВЦЭМ!$D$10+'СЕТ СН'!$I$5-'СЕТ СН'!$I$21</f>
        <v>4461.7705183500002</v>
      </c>
      <c r="W125" s="37">
        <f>SUMIFS(СВЦЭМ!$D$34:$D$777,СВЦЭМ!$A$34:$A$777,$A125,СВЦЭМ!$B$34:$B$777,W$119)+'СЕТ СН'!$I$11+СВЦЭМ!$D$10+'СЕТ СН'!$I$5-'СЕТ СН'!$I$21</f>
        <v>4528.7407909000003</v>
      </c>
      <c r="X125" s="37">
        <f>SUMIFS(СВЦЭМ!$D$34:$D$777,СВЦЭМ!$A$34:$A$777,$A125,СВЦЭМ!$B$34:$B$777,X$119)+'СЕТ СН'!$I$11+СВЦЭМ!$D$10+'СЕТ СН'!$I$5-'СЕТ СН'!$I$21</f>
        <v>4622.4827710600002</v>
      </c>
      <c r="Y125" s="37">
        <f>SUMIFS(СВЦЭМ!$D$34:$D$777,СВЦЭМ!$A$34:$A$777,$A125,СВЦЭМ!$B$34:$B$777,Y$119)+'СЕТ СН'!$I$11+СВЦЭМ!$D$10+'СЕТ СН'!$I$5-'СЕТ СН'!$I$21</f>
        <v>4691.9582139999993</v>
      </c>
    </row>
    <row r="126" spans="1:27" ht="15.75" x14ac:dyDescent="0.2">
      <c r="A126" s="36">
        <f t="shared" si="3"/>
        <v>43107</v>
      </c>
      <c r="B126" s="37">
        <f>SUMIFS(СВЦЭМ!$D$34:$D$777,СВЦЭМ!$A$34:$A$777,$A126,СВЦЭМ!$B$34:$B$777,B$119)+'СЕТ СН'!$I$11+СВЦЭМ!$D$10+'СЕТ СН'!$I$5-'СЕТ СН'!$I$21</f>
        <v>4720.5861750200002</v>
      </c>
      <c r="C126" s="37">
        <f>SUMIFS(СВЦЭМ!$D$34:$D$777,СВЦЭМ!$A$34:$A$777,$A126,СВЦЭМ!$B$34:$B$777,C$119)+'СЕТ СН'!$I$11+СВЦЭМ!$D$10+'СЕТ СН'!$I$5-'СЕТ СН'!$I$21</f>
        <v>4732.79794012</v>
      </c>
      <c r="D126" s="37">
        <f>SUMIFS(СВЦЭМ!$D$34:$D$777,СВЦЭМ!$A$34:$A$777,$A126,СВЦЭМ!$B$34:$B$777,D$119)+'СЕТ СН'!$I$11+СВЦЭМ!$D$10+'СЕТ СН'!$I$5-'СЕТ СН'!$I$21</f>
        <v>4789.9725111300004</v>
      </c>
      <c r="E126" s="37">
        <f>SUMIFS(СВЦЭМ!$D$34:$D$777,СВЦЭМ!$A$34:$A$777,$A126,СВЦЭМ!$B$34:$B$777,E$119)+'СЕТ СН'!$I$11+СВЦЭМ!$D$10+'СЕТ СН'!$I$5-'СЕТ СН'!$I$21</f>
        <v>4814.7383878099999</v>
      </c>
      <c r="F126" s="37">
        <f>SUMIFS(СВЦЭМ!$D$34:$D$777,СВЦЭМ!$A$34:$A$777,$A126,СВЦЭМ!$B$34:$B$777,F$119)+'СЕТ СН'!$I$11+СВЦЭМ!$D$10+'СЕТ СН'!$I$5-'СЕТ СН'!$I$21</f>
        <v>4814.6440268400002</v>
      </c>
      <c r="G126" s="37">
        <f>SUMIFS(СВЦЭМ!$D$34:$D$777,СВЦЭМ!$A$34:$A$777,$A126,СВЦЭМ!$B$34:$B$777,G$119)+'СЕТ СН'!$I$11+СВЦЭМ!$D$10+'СЕТ СН'!$I$5-'СЕТ СН'!$I$21</f>
        <v>4815.0185197000001</v>
      </c>
      <c r="H126" s="37">
        <f>SUMIFS(СВЦЭМ!$D$34:$D$777,СВЦЭМ!$A$34:$A$777,$A126,СВЦЭМ!$B$34:$B$777,H$119)+'СЕТ СН'!$I$11+СВЦЭМ!$D$10+'СЕТ СН'!$I$5-'СЕТ СН'!$I$21</f>
        <v>4822.36592234</v>
      </c>
      <c r="I126" s="37">
        <f>SUMIFS(СВЦЭМ!$D$34:$D$777,СВЦЭМ!$A$34:$A$777,$A126,СВЦЭМ!$B$34:$B$777,I$119)+'СЕТ СН'!$I$11+СВЦЭМ!$D$10+'СЕТ СН'!$I$5-'СЕТ СН'!$I$21</f>
        <v>4743.01008748</v>
      </c>
      <c r="J126" s="37">
        <f>SUMIFS(СВЦЭМ!$D$34:$D$777,СВЦЭМ!$A$34:$A$777,$A126,СВЦЭМ!$B$34:$B$777,J$119)+'СЕТ СН'!$I$11+СВЦЭМ!$D$10+'СЕТ СН'!$I$5-'СЕТ СН'!$I$21</f>
        <v>4715.1718251699995</v>
      </c>
      <c r="K126" s="37">
        <f>SUMIFS(СВЦЭМ!$D$34:$D$777,СВЦЭМ!$A$34:$A$777,$A126,СВЦЭМ!$B$34:$B$777,K$119)+'СЕТ СН'!$I$11+СВЦЭМ!$D$10+'СЕТ СН'!$I$5-'СЕТ СН'!$I$21</f>
        <v>4607.9540817099996</v>
      </c>
      <c r="L126" s="37">
        <f>SUMIFS(СВЦЭМ!$D$34:$D$777,СВЦЭМ!$A$34:$A$777,$A126,СВЦЭМ!$B$34:$B$777,L$119)+'СЕТ СН'!$I$11+СВЦЭМ!$D$10+'СЕТ СН'!$I$5-'СЕТ СН'!$I$21</f>
        <v>4491.3111846299998</v>
      </c>
      <c r="M126" s="37">
        <f>SUMIFS(СВЦЭМ!$D$34:$D$777,СВЦЭМ!$A$34:$A$777,$A126,СВЦЭМ!$B$34:$B$777,M$119)+'СЕТ СН'!$I$11+СВЦЭМ!$D$10+'СЕТ СН'!$I$5-'СЕТ СН'!$I$21</f>
        <v>4469.9808839699999</v>
      </c>
      <c r="N126" s="37">
        <f>SUMIFS(СВЦЭМ!$D$34:$D$777,СВЦЭМ!$A$34:$A$777,$A126,СВЦЭМ!$B$34:$B$777,N$119)+'СЕТ СН'!$I$11+СВЦЭМ!$D$10+'СЕТ СН'!$I$5-'СЕТ СН'!$I$21</f>
        <v>4466.4451238499996</v>
      </c>
      <c r="O126" s="37">
        <f>SUMIFS(СВЦЭМ!$D$34:$D$777,СВЦЭМ!$A$34:$A$777,$A126,СВЦЭМ!$B$34:$B$777,O$119)+'СЕТ СН'!$I$11+СВЦЭМ!$D$10+'СЕТ СН'!$I$5-'СЕТ СН'!$I$21</f>
        <v>4480.3627682200004</v>
      </c>
      <c r="P126" s="37">
        <f>SUMIFS(СВЦЭМ!$D$34:$D$777,СВЦЭМ!$A$34:$A$777,$A126,СВЦЭМ!$B$34:$B$777,P$119)+'СЕТ СН'!$I$11+СВЦЭМ!$D$10+'СЕТ СН'!$I$5-'СЕТ СН'!$I$21</f>
        <v>4496.7128871100003</v>
      </c>
      <c r="Q126" s="37">
        <f>SUMIFS(СВЦЭМ!$D$34:$D$777,СВЦЭМ!$A$34:$A$777,$A126,СВЦЭМ!$B$34:$B$777,Q$119)+'СЕТ СН'!$I$11+СВЦЭМ!$D$10+'СЕТ СН'!$I$5-'СЕТ СН'!$I$21</f>
        <v>4508.5211746200002</v>
      </c>
      <c r="R126" s="37">
        <f>SUMIFS(СВЦЭМ!$D$34:$D$777,СВЦЭМ!$A$34:$A$777,$A126,СВЦЭМ!$B$34:$B$777,R$119)+'СЕТ СН'!$I$11+СВЦЭМ!$D$10+'СЕТ СН'!$I$5-'СЕТ СН'!$I$21</f>
        <v>4508.8962660200004</v>
      </c>
      <c r="S126" s="37">
        <f>SUMIFS(СВЦЭМ!$D$34:$D$777,СВЦЭМ!$A$34:$A$777,$A126,СВЦЭМ!$B$34:$B$777,S$119)+'СЕТ СН'!$I$11+СВЦЭМ!$D$10+'СЕТ СН'!$I$5-'СЕТ СН'!$I$21</f>
        <v>4485.3310078000004</v>
      </c>
      <c r="T126" s="37">
        <f>SUMIFS(СВЦЭМ!$D$34:$D$777,СВЦЭМ!$A$34:$A$777,$A126,СВЦЭМ!$B$34:$B$777,T$119)+'СЕТ СН'!$I$11+СВЦЭМ!$D$10+'СЕТ СН'!$I$5-'СЕТ СН'!$I$21</f>
        <v>4445.10184768</v>
      </c>
      <c r="U126" s="37">
        <f>SUMIFS(СВЦЭМ!$D$34:$D$777,СВЦЭМ!$A$34:$A$777,$A126,СВЦЭМ!$B$34:$B$777,U$119)+'СЕТ СН'!$I$11+СВЦЭМ!$D$10+'СЕТ СН'!$I$5-'СЕТ СН'!$I$21</f>
        <v>4446.5021673299998</v>
      </c>
      <c r="V126" s="37">
        <f>SUMIFS(СВЦЭМ!$D$34:$D$777,СВЦЭМ!$A$34:$A$777,$A126,СВЦЭМ!$B$34:$B$777,V$119)+'СЕТ СН'!$I$11+СВЦЭМ!$D$10+'СЕТ СН'!$I$5-'СЕТ СН'!$I$21</f>
        <v>4465.7437367000002</v>
      </c>
      <c r="W126" s="37">
        <f>SUMIFS(СВЦЭМ!$D$34:$D$777,СВЦЭМ!$A$34:$A$777,$A126,СВЦЭМ!$B$34:$B$777,W$119)+'СЕТ СН'!$I$11+СВЦЭМ!$D$10+'СЕТ СН'!$I$5-'СЕТ СН'!$I$21</f>
        <v>4528.4724484600001</v>
      </c>
      <c r="X126" s="37">
        <f>SUMIFS(СВЦЭМ!$D$34:$D$777,СВЦЭМ!$A$34:$A$777,$A126,СВЦЭМ!$B$34:$B$777,X$119)+'СЕТ СН'!$I$11+СВЦЭМ!$D$10+'СЕТ СН'!$I$5-'СЕТ СН'!$I$21</f>
        <v>4614.0965205700004</v>
      </c>
      <c r="Y126" s="37">
        <f>SUMIFS(СВЦЭМ!$D$34:$D$777,СВЦЭМ!$A$34:$A$777,$A126,СВЦЭМ!$B$34:$B$777,Y$119)+'СЕТ СН'!$I$11+СВЦЭМ!$D$10+'СЕТ СН'!$I$5-'СЕТ СН'!$I$21</f>
        <v>4635.1100786500001</v>
      </c>
    </row>
    <row r="127" spans="1:27" ht="15.75" x14ac:dyDescent="0.2">
      <c r="A127" s="36">
        <f t="shared" si="3"/>
        <v>43108</v>
      </c>
      <c r="B127" s="37">
        <f>SUMIFS(СВЦЭМ!$D$34:$D$777,СВЦЭМ!$A$34:$A$777,$A127,СВЦЭМ!$B$34:$B$777,B$119)+'СЕТ СН'!$I$11+СВЦЭМ!$D$10+'СЕТ СН'!$I$5-'СЕТ СН'!$I$21</f>
        <v>4639.0126388300005</v>
      </c>
      <c r="C127" s="37">
        <f>SUMIFS(СВЦЭМ!$D$34:$D$777,СВЦЭМ!$A$34:$A$777,$A127,СВЦЭМ!$B$34:$B$777,C$119)+'СЕТ СН'!$I$11+СВЦЭМ!$D$10+'СЕТ СН'!$I$5-'СЕТ СН'!$I$21</f>
        <v>4721.8835060699994</v>
      </c>
      <c r="D127" s="37">
        <f>SUMIFS(СВЦЭМ!$D$34:$D$777,СВЦЭМ!$A$34:$A$777,$A127,СВЦЭМ!$B$34:$B$777,D$119)+'СЕТ СН'!$I$11+СВЦЭМ!$D$10+'СЕТ СН'!$I$5-'СЕТ СН'!$I$21</f>
        <v>4799.8565715100003</v>
      </c>
      <c r="E127" s="37">
        <f>SUMIFS(СВЦЭМ!$D$34:$D$777,СВЦЭМ!$A$34:$A$777,$A127,СВЦЭМ!$B$34:$B$777,E$119)+'СЕТ СН'!$I$11+СВЦЭМ!$D$10+'СЕТ СН'!$I$5-'СЕТ СН'!$I$21</f>
        <v>4816.2893956500002</v>
      </c>
      <c r="F127" s="37">
        <f>SUMIFS(СВЦЭМ!$D$34:$D$777,СВЦЭМ!$A$34:$A$777,$A127,СВЦЭМ!$B$34:$B$777,F$119)+'СЕТ СН'!$I$11+СВЦЭМ!$D$10+'СЕТ СН'!$I$5-'СЕТ СН'!$I$21</f>
        <v>4819.2085710000001</v>
      </c>
      <c r="G127" s="37">
        <f>SUMIFS(СВЦЭМ!$D$34:$D$777,СВЦЭМ!$A$34:$A$777,$A127,СВЦЭМ!$B$34:$B$777,G$119)+'СЕТ СН'!$I$11+СВЦЭМ!$D$10+'СЕТ СН'!$I$5-'СЕТ СН'!$I$21</f>
        <v>4821.7963457300002</v>
      </c>
      <c r="H127" s="37">
        <f>SUMIFS(СВЦЭМ!$D$34:$D$777,СВЦЭМ!$A$34:$A$777,$A127,СВЦЭМ!$B$34:$B$777,H$119)+'СЕТ СН'!$I$11+СВЦЭМ!$D$10+'СЕТ СН'!$I$5-'СЕТ СН'!$I$21</f>
        <v>4827.2060513599999</v>
      </c>
      <c r="I127" s="37">
        <f>SUMIFS(СВЦЭМ!$D$34:$D$777,СВЦЭМ!$A$34:$A$777,$A127,СВЦЭМ!$B$34:$B$777,I$119)+'СЕТ СН'!$I$11+СВЦЭМ!$D$10+'СЕТ СН'!$I$5-'СЕТ СН'!$I$21</f>
        <v>4794.9347307600001</v>
      </c>
      <c r="J127" s="37">
        <f>SUMIFS(СВЦЭМ!$D$34:$D$777,СВЦЭМ!$A$34:$A$777,$A127,СВЦЭМ!$B$34:$B$777,J$119)+'СЕТ СН'!$I$11+СВЦЭМ!$D$10+'СЕТ СН'!$I$5-'СЕТ СН'!$I$21</f>
        <v>4716.5162799399995</v>
      </c>
      <c r="K127" s="37">
        <f>SUMIFS(СВЦЭМ!$D$34:$D$777,СВЦЭМ!$A$34:$A$777,$A127,СВЦЭМ!$B$34:$B$777,K$119)+'СЕТ СН'!$I$11+СВЦЭМ!$D$10+'СЕТ СН'!$I$5-'СЕТ СН'!$I$21</f>
        <v>4611.3316837900002</v>
      </c>
      <c r="L127" s="37">
        <f>SUMIFS(СВЦЭМ!$D$34:$D$777,СВЦЭМ!$A$34:$A$777,$A127,СВЦЭМ!$B$34:$B$777,L$119)+'СЕТ СН'!$I$11+СВЦЭМ!$D$10+'СЕТ СН'!$I$5-'СЕТ СН'!$I$21</f>
        <v>4507.8550689200001</v>
      </c>
      <c r="M127" s="37">
        <f>SUMIFS(СВЦЭМ!$D$34:$D$777,СВЦЭМ!$A$34:$A$777,$A127,СВЦЭМ!$B$34:$B$777,M$119)+'СЕТ СН'!$I$11+СВЦЭМ!$D$10+'СЕТ СН'!$I$5-'СЕТ СН'!$I$21</f>
        <v>4486.51476155</v>
      </c>
      <c r="N127" s="37">
        <f>SUMIFS(СВЦЭМ!$D$34:$D$777,СВЦЭМ!$A$34:$A$777,$A127,СВЦЭМ!$B$34:$B$777,N$119)+'СЕТ СН'!$I$11+СВЦЭМ!$D$10+'СЕТ СН'!$I$5-'СЕТ СН'!$I$21</f>
        <v>4488.6695067499995</v>
      </c>
      <c r="O127" s="37">
        <f>SUMIFS(СВЦЭМ!$D$34:$D$777,СВЦЭМ!$A$34:$A$777,$A127,СВЦЭМ!$B$34:$B$777,O$119)+'СЕТ СН'!$I$11+СВЦЭМ!$D$10+'СЕТ СН'!$I$5-'СЕТ СН'!$I$21</f>
        <v>4502.4448562799998</v>
      </c>
      <c r="P127" s="37">
        <f>SUMIFS(СВЦЭМ!$D$34:$D$777,СВЦЭМ!$A$34:$A$777,$A127,СВЦЭМ!$B$34:$B$777,P$119)+'СЕТ СН'!$I$11+СВЦЭМ!$D$10+'СЕТ СН'!$I$5-'СЕТ СН'!$I$21</f>
        <v>4515.2332697800002</v>
      </c>
      <c r="Q127" s="37">
        <f>SUMIFS(СВЦЭМ!$D$34:$D$777,СВЦЭМ!$A$34:$A$777,$A127,СВЦЭМ!$B$34:$B$777,Q$119)+'СЕТ СН'!$I$11+СВЦЭМ!$D$10+'СЕТ СН'!$I$5-'СЕТ СН'!$I$21</f>
        <v>4518.8957431999997</v>
      </c>
      <c r="R127" s="37">
        <f>SUMIFS(СВЦЭМ!$D$34:$D$777,СВЦЭМ!$A$34:$A$777,$A127,СВЦЭМ!$B$34:$B$777,R$119)+'СЕТ СН'!$I$11+СВЦЭМ!$D$10+'СЕТ СН'!$I$5-'СЕТ СН'!$I$21</f>
        <v>4516.7755892599998</v>
      </c>
      <c r="S127" s="37">
        <f>SUMIFS(СВЦЭМ!$D$34:$D$777,СВЦЭМ!$A$34:$A$777,$A127,СВЦЭМ!$B$34:$B$777,S$119)+'СЕТ СН'!$I$11+СВЦЭМ!$D$10+'СЕТ СН'!$I$5-'СЕТ СН'!$I$21</f>
        <v>4508.6397668199997</v>
      </c>
      <c r="T127" s="37">
        <f>SUMIFS(СВЦЭМ!$D$34:$D$777,СВЦЭМ!$A$34:$A$777,$A127,СВЦЭМ!$B$34:$B$777,T$119)+'СЕТ СН'!$I$11+СВЦЭМ!$D$10+'СЕТ СН'!$I$5-'СЕТ СН'!$I$21</f>
        <v>4473.9337201600001</v>
      </c>
      <c r="U127" s="37">
        <f>SUMIFS(СВЦЭМ!$D$34:$D$777,СВЦЭМ!$A$34:$A$777,$A127,СВЦЭМ!$B$34:$B$777,U$119)+'СЕТ СН'!$I$11+СВЦЭМ!$D$10+'СЕТ СН'!$I$5-'СЕТ СН'!$I$21</f>
        <v>4468.9682088099999</v>
      </c>
      <c r="V127" s="37">
        <f>SUMIFS(СВЦЭМ!$D$34:$D$777,СВЦЭМ!$A$34:$A$777,$A127,СВЦЭМ!$B$34:$B$777,V$119)+'СЕТ СН'!$I$11+СВЦЭМ!$D$10+'СЕТ СН'!$I$5-'СЕТ СН'!$I$21</f>
        <v>4489.1910261499997</v>
      </c>
      <c r="W127" s="37">
        <f>SUMIFS(СВЦЭМ!$D$34:$D$777,СВЦЭМ!$A$34:$A$777,$A127,СВЦЭМ!$B$34:$B$777,W$119)+'СЕТ СН'!$I$11+СВЦЭМ!$D$10+'СЕТ СН'!$I$5-'СЕТ СН'!$I$21</f>
        <v>4545.8153122499998</v>
      </c>
      <c r="X127" s="37">
        <f>SUMIFS(СВЦЭМ!$D$34:$D$777,СВЦЭМ!$A$34:$A$777,$A127,СВЦЭМ!$B$34:$B$777,X$119)+'СЕТ СН'!$I$11+СВЦЭМ!$D$10+'СЕТ СН'!$I$5-'СЕТ СН'!$I$21</f>
        <v>4630.9786355200004</v>
      </c>
      <c r="Y127" s="37">
        <f>SUMIFS(СВЦЭМ!$D$34:$D$777,СВЦЭМ!$A$34:$A$777,$A127,СВЦЭМ!$B$34:$B$777,Y$119)+'СЕТ СН'!$I$11+СВЦЭМ!$D$10+'СЕТ СН'!$I$5-'СЕТ СН'!$I$21</f>
        <v>4663.7511393100003</v>
      </c>
    </row>
    <row r="128" spans="1:27" ht="15.75" x14ac:dyDescent="0.2">
      <c r="A128" s="36">
        <f t="shared" si="3"/>
        <v>43109</v>
      </c>
      <c r="B128" s="37">
        <f>SUMIFS(СВЦЭМ!$D$34:$D$777,СВЦЭМ!$A$34:$A$777,$A128,СВЦЭМ!$B$34:$B$777,B$119)+'СЕТ СН'!$I$11+СВЦЭМ!$D$10+'СЕТ СН'!$I$5-'СЕТ СН'!$I$21</f>
        <v>4762.8333734799999</v>
      </c>
      <c r="C128" s="37">
        <f>SUMIFS(СВЦЭМ!$D$34:$D$777,СВЦЭМ!$A$34:$A$777,$A128,СВЦЭМ!$B$34:$B$777,C$119)+'СЕТ СН'!$I$11+СВЦЭМ!$D$10+'СЕТ СН'!$I$5-'СЕТ СН'!$I$21</f>
        <v>4788.9757621399995</v>
      </c>
      <c r="D128" s="37">
        <f>SUMIFS(СВЦЭМ!$D$34:$D$777,СВЦЭМ!$A$34:$A$777,$A128,СВЦЭМ!$B$34:$B$777,D$119)+'СЕТ СН'!$I$11+СВЦЭМ!$D$10+'СЕТ СН'!$I$5-'СЕТ СН'!$I$21</f>
        <v>4853.80688121</v>
      </c>
      <c r="E128" s="37">
        <f>SUMIFS(СВЦЭМ!$D$34:$D$777,СВЦЭМ!$A$34:$A$777,$A128,СВЦЭМ!$B$34:$B$777,E$119)+'СЕТ СН'!$I$11+СВЦЭМ!$D$10+'СЕТ СН'!$I$5-'СЕТ СН'!$I$21</f>
        <v>4870.6048103900002</v>
      </c>
      <c r="F128" s="37">
        <f>SUMIFS(СВЦЭМ!$D$34:$D$777,СВЦЭМ!$A$34:$A$777,$A128,СВЦЭМ!$B$34:$B$777,F$119)+'СЕТ СН'!$I$11+СВЦЭМ!$D$10+'СЕТ СН'!$I$5-'СЕТ СН'!$I$21</f>
        <v>4866.5558830700002</v>
      </c>
      <c r="G128" s="37">
        <f>SUMIFS(СВЦЭМ!$D$34:$D$777,СВЦЭМ!$A$34:$A$777,$A128,СВЦЭМ!$B$34:$B$777,G$119)+'СЕТ СН'!$I$11+СВЦЭМ!$D$10+'СЕТ СН'!$I$5-'СЕТ СН'!$I$21</f>
        <v>4854.1443688400004</v>
      </c>
      <c r="H128" s="37">
        <f>SUMIFS(СВЦЭМ!$D$34:$D$777,СВЦЭМ!$A$34:$A$777,$A128,СВЦЭМ!$B$34:$B$777,H$119)+'СЕТ СН'!$I$11+СВЦЭМ!$D$10+'СЕТ СН'!$I$5-'СЕТ СН'!$I$21</f>
        <v>4791.4583933799995</v>
      </c>
      <c r="I128" s="37">
        <f>SUMIFS(СВЦЭМ!$D$34:$D$777,СВЦЭМ!$A$34:$A$777,$A128,СВЦЭМ!$B$34:$B$777,I$119)+'СЕТ СН'!$I$11+СВЦЭМ!$D$10+'СЕТ СН'!$I$5-'СЕТ СН'!$I$21</f>
        <v>4739.8101866999996</v>
      </c>
      <c r="J128" s="37">
        <f>SUMIFS(СВЦЭМ!$D$34:$D$777,СВЦЭМ!$A$34:$A$777,$A128,СВЦЭМ!$B$34:$B$777,J$119)+'СЕТ СН'!$I$11+СВЦЭМ!$D$10+'СЕТ СН'!$I$5-'СЕТ СН'!$I$21</f>
        <v>4700.3764330700005</v>
      </c>
      <c r="K128" s="37">
        <f>SUMIFS(СВЦЭМ!$D$34:$D$777,СВЦЭМ!$A$34:$A$777,$A128,СВЦЭМ!$B$34:$B$777,K$119)+'СЕТ СН'!$I$11+СВЦЭМ!$D$10+'СЕТ СН'!$I$5-'СЕТ СН'!$I$21</f>
        <v>4641.7868846000001</v>
      </c>
      <c r="L128" s="37">
        <f>SUMIFS(СВЦЭМ!$D$34:$D$777,СВЦЭМ!$A$34:$A$777,$A128,СВЦЭМ!$B$34:$B$777,L$119)+'СЕТ СН'!$I$11+СВЦЭМ!$D$10+'СЕТ СН'!$I$5-'СЕТ СН'!$I$21</f>
        <v>4580.0243441900002</v>
      </c>
      <c r="M128" s="37">
        <f>SUMIFS(СВЦЭМ!$D$34:$D$777,СВЦЭМ!$A$34:$A$777,$A128,СВЦЭМ!$B$34:$B$777,M$119)+'СЕТ СН'!$I$11+СВЦЭМ!$D$10+'СЕТ СН'!$I$5-'СЕТ СН'!$I$21</f>
        <v>4574.3041736000005</v>
      </c>
      <c r="N128" s="37">
        <f>SUMIFS(СВЦЭМ!$D$34:$D$777,СВЦЭМ!$A$34:$A$777,$A128,СВЦЭМ!$B$34:$B$777,N$119)+'СЕТ СН'!$I$11+СВЦЭМ!$D$10+'СЕТ СН'!$I$5-'СЕТ СН'!$I$21</f>
        <v>4570.9974205999997</v>
      </c>
      <c r="O128" s="37">
        <f>SUMIFS(СВЦЭМ!$D$34:$D$777,СВЦЭМ!$A$34:$A$777,$A128,СВЦЭМ!$B$34:$B$777,O$119)+'СЕТ СН'!$I$11+СВЦЭМ!$D$10+'СЕТ СН'!$I$5-'СЕТ СН'!$I$21</f>
        <v>4573.6217695999994</v>
      </c>
      <c r="P128" s="37">
        <f>SUMIFS(СВЦЭМ!$D$34:$D$777,СВЦЭМ!$A$34:$A$777,$A128,СВЦЭМ!$B$34:$B$777,P$119)+'СЕТ СН'!$I$11+СВЦЭМ!$D$10+'СЕТ СН'!$I$5-'СЕТ СН'!$I$21</f>
        <v>4579.0865817499998</v>
      </c>
      <c r="Q128" s="37">
        <f>SUMIFS(СВЦЭМ!$D$34:$D$777,СВЦЭМ!$A$34:$A$777,$A128,СВЦЭМ!$B$34:$B$777,Q$119)+'СЕТ СН'!$I$11+СВЦЭМ!$D$10+'СЕТ СН'!$I$5-'СЕТ СН'!$I$21</f>
        <v>4575.61408742</v>
      </c>
      <c r="R128" s="37">
        <f>SUMIFS(СВЦЭМ!$D$34:$D$777,СВЦЭМ!$A$34:$A$777,$A128,СВЦЭМ!$B$34:$B$777,R$119)+'СЕТ СН'!$I$11+СВЦЭМ!$D$10+'СЕТ СН'!$I$5-'СЕТ СН'!$I$21</f>
        <v>4579.03261862</v>
      </c>
      <c r="S128" s="37">
        <f>SUMIFS(СВЦЭМ!$D$34:$D$777,СВЦЭМ!$A$34:$A$777,$A128,СВЦЭМ!$B$34:$B$777,S$119)+'СЕТ СН'!$I$11+СВЦЭМ!$D$10+'СЕТ СН'!$I$5-'СЕТ СН'!$I$21</f>
        <v>4562.5632267600004</v>
      </c>
      <c r="T128" s="37">
        <f>SUMIFS(СВЦЭМ!$D$34:$D$777,СВЦЭМ!$A$34:$A$777,$A128,СВЦЭМ!$B$34:$B$777,T$119)+'СЕТ СН'!$I$11+СВЦЭМ!$D$10+'СЕТ СН'!$I$5-'СЕТ СН'!$I$21</f>
        <v>4551.9576750000006</v>
      </c>
      <c r="U128" s="37">
        <f>SUMIFS(СВЦЭМ!$D$34:$D$777,СВЦЭМ!$A$34:$A$777,$A128,СВЦЭМ!$B$34:$B$777,U$119)+'СЕТ СН'!$I$11+СВЦЭМ!$D$10+'СЕТ СН'!$I$5-'СЕТ СН'!$I$21</f>
        <v>4557.4696924299997</v>
      </c>
      <c r="V128" s="37">
        <f>SUMIFS(СВЦЭМ!$D$34:$D$777,СВЦЭМ!$A$34:$A$777,$A128,СВЦЭМ!$B$34:$B$777,V$119)+'СЕТ СН'!$I$11+СВЦЭМ!$D$10+'СЕТ СН'!$I$5-'СЕТ СН'!$I$21</f>
        <v>4565.5956568199999</v>
      </c>
      <c r="W128" s="37">
        <f>SUMIFS(СВЦЭМ!$D$34:$D$777,СВЦЭМ!$A$34:$A$777,$A128,СВЦЭМ!$B$34:$B$777,W$119)+'СЕТ СН'!$I$11+СВЦЭМ!$D$10+'СЕТ СН'!$I$5-'СЕТ СН'!$I$21</f>
        <v>4617.0518492299998</v>
      </c>
      <c r="X128" s="37">
        <f>SUMIFS(СВЦЭМ!$D$34:$D$777,СВЦЭМ!$A$34:$A$777,$A128,СВЦЭМ!$B$34:$B$777,X$119)+'СЕТ СН'!$I$11+СВЦЭМ!$D$10+'СЕТ СН'!$I$5-'СЕТ СН'!$I$21</f>
        <v>4686.7496386900002</v>
      </c>
      <c r="Y128" s="37">
        <f>SUMIFS(СВЦЭМ!$D$34:$D$777,СВЦЭМ!$A$34:$A$777,$A128,СВЦЭМ!$B$34:$B$777,Y$119)+'СЕТ СН'!$I$11+СВЦЭМ!$D$10+'СЕТ СН'!$I$5-'СЕТ СН'!$I$21</f>
        <v>4767.0215969800001</v>
      </c>
    </row>
    <row r="129" spans="1:25" ht="15.75" x14ac:dyDescent="0.2">
      <c r="A129" s="36">
        <f t="shared" si="3"/>
        <v>43110</v>
      </c>
      <c r="B129" s="37">
        <f>SUMIFS(СВЦЭМ!$D$34:$D$777,СВЦЭМ!$A$34:$A$777,$A129,СВЦЭМ!$B$34:$B$777,B$119)+'СЕТ СН'!$I$11+СВЦЭМ!$D$10+'СЕТ СН'!$I$5-'СЕТ СН'!$I$21</f>
        <v>4769.1635454199995</v>
      </c>
      <c r="C129" s="37">
        <f>SUMIFS(СВЦЭМ!$D$34:$D$777,СВЦЭМ!$A$34:$A$777,$A129,СВЦЭМ!$B$34:$B$777,C$119)+'СЕТ СН'!$I$11+СВЦЭМ!$D$10+'СЕТ СН'!$I$5-'СЕТ СН'!$I$21</f>
        <v>4828.9551375000001</v>
      </c>
      <c r="D129" s="37">
        <f>SUMIFS(СВЦЭМ!$D$34:$D$777,СВЦЭМ!$A$34:$A$777,$A129,СВЦЭМ!$B$34:$B$777,D$119)+'СЕТ СН'!$I$11+СВЦЭМ!$D$10+'СЕТ СН'!$I$5-'СЕТ СН'!$I$21</f>
        <v>4855.3257569999996</v>
      </c>
      <c r="E129" s="37">
        <f>SUMIFS(СВЦЭМ!$D$34:$D$777,СВЦЭМ!$A$34:$A$777,$A129,СВЦЭМ!$B$34:$B$777,E$119)+'СЕТ СН'!$I$11+СВЦЭМ!$D$10+'СЕТ СН'!$I$5-'СЕТ СН'!$I$21</f>
        <v>4852.9761774600001</v>
      </c>
      <c r="F129" s="37">
        <f>SUMIFS(СВЦЭМ!$D$34:$D$777,СВЦЭМ!$A$34:$A$777,$A129,СВЦЭМ!$B$34:$B$777,F$119)+'СЕТ СН'!$I$11+СВЦЭМ!$D$10+'СЕТ СН'!$I$5-'СЕТ СН'!$I$21</f>
        <v>4853.1600472599994</v>
      </c>
      <c r="G129" s="37">
        <f>SUMIFS(СВЦЭМ!$D$34:$D$777,СВЦЭМ!$A$34:$A$777,$A129,СВЦЭМ!$B$34:$B$777,G$119)+'СЕТ СН'!$I$11+СВЦЭМ!$D$10+'СЕТ СН'!$I$5-'СЕТ СН'!$I$21</f>
        <v>4855.7648999100002</v>
      </c>
      <c r="H129" s="37">
        <f>SUMIFS(СВЦЭМ!$D$34:$D$777,СВЦЭМ!$A$34:$A$777,$A129,СВЦЭМ!$B$34:$B$777,H$119)+'СЕТ СН'!$I$11+СВЦЭМ!$D$10+'СЕТ СН'!$I$5-'СЕТ СН'!$I$21</f>
        <v>4805.6030598799998</v>
      </c>
      <c r="I129" s="37">
        <f>SUMIFS(СВЦЭМ!$D$34:$D$777,СВЦЭМ!$A$34:$A$777,$A129,СВЦЭМ!$B$34:$B$777,I$119)+'СЕТ СН'!$I$11+СВЦЭМ!$D$10+'СЕТ СН'!$I$5-'СЕТ СН'!$I$21</f>
        <v>4731.2318234799995</v>
      </c>
      <c r="J129" s="37">
        <f>SUMIFS(СВЦЭМ!$D$34:$D$777,СВЦЭМ!$A$34:$A$777,$A129,СВЦЭМ!$B$34:$B$777,J$119)+'СЕТ СН'!$I$11+СВЦЭМ!$D$10+'СЕТ СН'!$I$5-'СЕТ СН'!$I$21</f>
        <v>4672.6944136000002</v>
      </c>
      <c r="K129" s="37">
        <f>SUMIFS(СВЦЭМ!$D$34:$D$777,СВЦЭМ!$A$34:$A$777,$A129,СВЦЭМ!$B$34:$B$777,K$119)+'СЕТ СН'!$I$11+СВЦЭМ!$D$10+'СЕТ СН'!$I$5-'СЕТ СН'!$I$21</f>
        <v>4593.4078484399997</v>
      </c>
      <c r="L129" s="37">
        <f>SUMIFS(СВЦЭМ!$D$34:$D$777,СВЦЭМ!$A$34:$A$777,$A129,СВЦЭМ!$B$34:$B$777,L$119)+'СЕТ СН'!$I$11+СВЦЭМ!$D$10+'СЕТ СН'!$I$5-'СЕТ СН'!$I$21</f>
        <v>4515.4117938199997</v>
      </c>
      <c r="M129" s="37">
        <f>SUMIFS(СВЦЭМ!$D$34:$D$777,СВЦЭМ!$A$34:$A$777,$A129,СВЦЭМ!$B$34:$B$777,M$119)+'СЕТ СН'!$I$11+СВЦЭМ!$D$10+'СЕТ СН'!$I$5-'СЕТ СН'!$I$21</f>
        <v>4506.2006772900004</v>
      </c>
      <c r="N129" s="37">
        <f>SUMIFS(СВЦЭМ!$D$34:$D$777,СВЦЭМ!$A$34:$A$777,$A129,СВЦЭМ!$B$34:$B$777,N$119)+'СЕТ СН'!$I$11+СВЦЭМ!$D$10+'СЕТ СН'!$I$5-'СЕТ СН'!$I$21</f>
        <v>4514.5784348899997</v>
      </c>
      <c r="O129" s="37">
        <f>SUMIFS(СВЦЭМ!$D$34:$D$777,СВЦЭМ!$A$34:$A$777,$A129,СВЦЭМ!$B$34:$B$777,O$119)+'СЕТ СН'!$I$11+СВЦЭМ!$D$10+'СЕТ СН'!$I$5-'СЕТ СН'!$I$21</f>
        <v>4517.8518497300001</v>
      </c>
      <c r="P129" s="37">
        <f>SUMIFS(СВЦЭМ!$D$34:$D$777,СВЦЭМ!$A$34:$A$777,$A129,СВЦЭМ!$B$34:$B$777,P$119)+'СЕТ СН'!$I$11+СВЦЭМ!$D$10+'СЕТ СН'!$I$5-'СЕТ СН'!$I$21</f>
        <v>4529.2650381200001</v>
      </c>
      <c r="Q129" s="37">
        <f>SUMIFS(СВЦЭМ!$D$34:$D$777,СВЦЭМ!$A$34:$A$777,$A129,СВЦЭМ!$B$34:$B$777,Q$119)+'СЕТ СН'!$I$11+СВЦЭМ!$D$10+'СЕТ СН'!$I$5-'СЕТ СН'!$I$21</f>
        <v>4535.57101014</v>
      </c>
      <c r="R129" s="37">
        <f>SUMIFS(СВЦЭМ!$D$34:$D$777,СВЦЭМ!$A$34:$A$777,$A129,СВЦЭМ!$B$34:$B$777,R$119)+'СЕТ СН'!$I$11+СВЦЭМ!$D$10+'СЕТ СН'!$I$5-'СЕТ СН'!$I$21</f>
        <v>4535.10068624</v>
      </c>
      <c r="S129" s="37">
        <f>SUMIFS(СВЦЭМ!$D$34:$D$777,СВЦЭМ!$A$34:$A$777,$A129,СВЦЭМ!$B$34:$B$777,S$119)+'СЕТ СН'!$I$11+СВЦЭМ!$D$10+'СЕТ СН'!$I$5-'СЕТ СН'!$I$21</f>
        <v>4509.6491935100003</v>
      </c>
      <c r="T129" s="37">
        <f>SUMIFS(СВЦЭМ!$D$34:$D$777,СВЦЭМ!$A$34:$A$777,$A129,СВЦЭМ!$B$34:$B$777,T$119)+'СЕТ СН'!$I$11+СВЦЭМ!$D$10+'СЕТ СН'!$I$5-'СЕТ СН'!$I$21</f>
        <v>4473.7228955</v>
      </c>
      <c r="U129" s="37">
        <f>SUMIFS(СВЦЭМ!$D$34:$D$777,СВЦЭМ!$A$34:$A$777,$A129,СВЦЭМ!$B$34:$B$777,U$119)+'СЕТ СН'!$I$11+СВЦЭМ!$D$10+'СЕТ СН'!$I$5-'СЕТ СН'!$I$21</f>
        <v>4476.2866743900004</v>
      </c>
      <c r="V129" s="37">
        <f>SUMIFS(СВЦЭМ!$D$34:$D$777,СВЦЭМ!$A$34:$A$777,$A129,СВЦЭМ!$B$34:$B$777,V$119)+'СЕТ СН'!$I$11+СВЦЭМ!$D$10+'СЕТ СН'!$I$5-'СЕТ СН'!$I$21</f>
        <v>4484.7719268800001</v>
      </c>
      <c r="W129" s="37">
        <f>SUMIFS(СВЦЭМ!$D$34:$D$777,СВЦЭМ!$A$34:$A$777,$A129,СВЦЭМ!$B$34:$B$777,W$119)+'СЕТ СН'!$I$11+СВЦЭМ!$D$10+'СЕТ СН'!$I$5-'СЕТ СН'!$I$21</f>
        <v>4535.9739083899995</v>
      </c>
      <c r="X129" s="37">
        <f>SUMIFS(СВЦЭМ!$D$34:$D$777,СВЦЭМ!$A$34:$A$777,$A129,СВЦЭМ!$B$34:$B$777,X$119)+'СЕТ СН'!$I$11+СВЦЭМ!$D$10+'СЕТ СН'!$I$5-'СЕТ СН'!$I$21</f>
        <v>4621.0269418100006</v>
      </c>
      <c r="Y129" s="37">
        <f>SUMIFS(СВЦЭМ!$D$34:$D$777,СВЦЭМ!$A$34:$A$777,$A129,СВЦЭМ!$B$34:$B$777,Y$119)+'СЕТ СН'!$I$11+СВЦЭМ!$D$10+'СЕТ СН'!$I$5-'СЕТ СН'!$I$21</f>
        <v>4699.4920078999994</v>
      </c>
    </row>
    <row r="130" spans="1:25" ht="15.75" x14ac:dyDescent="0.2">
      <c r="A130" s="36">
        <f t="shared" si="3"/>
        <v>43111</v>
      </c>
      <c r="B130" s="37">
        <f>SUMIFS(СВЦЭМ!$D$34:$D$777,СВЦЭМ!$A$34:$A$777,$A130,СВЦЭМ!$B$34:$B$777,B$119)+'СЕТ СН'!$I$11+СВЦЭМ!$D$10+'СЕТ СН'!$I$5-'СЕТ СН'!$I$21</f>
        <v>4788.0684303500002</v>
      </c>
      <c r="C130" s="37">
        <f>SUMIFS(СВЦЭМ!$D$34:$D$777,СВЦЭМ!$A$34:$A$777,$A130,СВЦЭМ!$B$34:$B$777,C$119)+'СЕТ СН'!$I$11+СВЦЭМ!$D$10+'СЕТ СН'!$I$5-'СЕТ СН'!$I$21</f>
        <v>4836.0174631</v>
      </c>
      <c r="D130" s="37">
        <f>SUMIFS(СВЦЭМ!$D$34:$D$777,СВЦЭМ!$A$34:$A$777,$A130,СВЦЭМ!$B$34:$B$777,D$119)+'СЕТ СН'!$I$11+СВЦЭМ!$D$10+'СЕТ СН'!$I$5-'СЕТ СН'!$I$21</f>
        <v>4877.0481143200004</v>
      </c>
      <c r="E130" s="37">
        <f>SUMIFS(СВЦЭМ!$D$34:$D$777,СВЦЭМ!$A$34:$A$777,$A130,СВЦЭМ!$B$34:$B$777,E$119)+'СЕТ СН'!$I$11+СВЦЭМ!$D$10+'СЕТ СН'!$I$5-'СЕТ СН'!$I$21</f>
        <v>4877.0814568300002</v>
      </c>
      <c r="F130" s="37">
        <f>SUMIFS(СВЦЭМ!$D$34:$D$777,СВЦЭМ!$A$34:$A$777,$A130,СВЦЭМ!$B$34:$B$777,F$119)+'СЕТ СН'!$I$11+СВЦЭМ!$D$10+'СЕТ СН'!$I$5-'СЕТ СН'!$I$21</f>
        <v>4877.0304050499999</v>
      </c>
      <c r="G130" s="37">
        <f>SUMIFS(СВЦЭМ!$D$34:$D$777,СВЦЭМ!$A$34:$A$777,$A130,СВЦЭМ!$B$34:$B$777,G$119)+'СЕТ СН'!$I$11+СВЦЭМ!$D$10+'СЕТ СН'!$I$5-'СЕТ СН'!$I$21</f>
        <v>4870.4454489299997</v>
      </c>
      <c r="H130" s="37">
        <f>SUMIFS(СВЦЭМ!$D$34:$D$777,СВЦЭМ!$A$34:$A$777,$A130,СВЦЭМ!$B$34:$B$777,H$119)+'СЕТ СН'!$I$11+СВЦЭМ!$D$10+'СЕТ СН'!$I$5-'СЕТ СН'!$I$21</f>
        <v>4814.9354305099996</v>
      </c>
      <c r="I130" s="37">
        <f>SUMIFS(СВЦЭМ!$D$34:$D$777,СВЦЭМ!$A$34:$A$777,$A130,СВЦЭМ!$B$34:$B$777,I$119)+'СЕТ СН'!$I$11+СВЦЭМ!$D$10+'СЕТ СН'!$I$5-'СЕТ СН'!$I$21</f>
        <v>4730.9737658200002</v>
      </c>
      <c r="J130" s="37">
        <f>SUMIFS(СВЦЭМ!$D$34:$D$777,СВЦЭМ!$A$34:$A$777,$A130,СВЦЭМ!$B$34:$B$777,J$119)+'СЕТ СН'!$I$11+СВЦЭМ!$D$10+'СЕТ СН'!$I$5-'СЕТ СН'!$I$21</f>
        <v>4675.54191747</v>
      </c>
      <c r="K130" s="37">
        <f>SUMIFS(СВЦЭМ!$D$34:$D$777,СВЦЭМ!$A$34:$A$777,$A130,СВЦЭМ!$B$34:$B$777,K$119)+'СЕТ СН'!$I$11+СВЦЭМ!$D$10+'СЕТ СН'!$I$5-'СЕТ СН'!$I$21</f>
        <v>4595.5036065300001</v>
      </c>
      <c r="L130" s="37">
        <f>SUMIFS(СВЦЭМ!$D$34:$D$777,СВЦЭМ!$A$34:$A$777,$A130,СВЦЭМ!$B$34:$B$777,L$119)+'СЕТ СН'!$I$11+СВЦЭМ!$D$10+'СЕТ СН'!$I$5-'СЕТ СН'!$I$21</f>
        <v>4509.0714106300002</v>
      </c>
      <c r="M130" s="37">
        <f>SUMIFS(СВЦЭМ!$D$34:$D$777,СВЦЭМ!$A$34:$A$777,$A130,СВЦЭМ!$B$34:$B$777,M$119)+'СЕТ СН'!$I$11+СВЦЭМ!$D$10+'СЕТ СН'!$I$5-'СЕТ СН'!$I$21</f>
        <v>4498.8184639399997</v>
      </c>
      <c r="N130" s="37">
        <f>SUMIFS(СВЦЭМ!$D$34:$D$777,СВЦЭМ!$A$34:$A$777,$A130,СВЦЭМ!$B$34:$B$777,N$119)+'СЕТ СН'!$I$11+СВЦЭМ!$D$10+'СЕТ СН'!$I$5-'СЕТ СН'!$I$21</f>
        <v>4510.6695081600001</v>
      </c>
      <c r="O130" s="37">
        <f>SUMIFS(СВЦЭМ!$D$34:$D$777,СВЦЭМ!$A$34:$A$777,$A130,СВЦЭМ!$B$34:$B$777,O$119)+'СЕТ СН'!$I$11+СВЦЭМ!$D$10+'СЕТ СН'!$I$5-'СЕТ СН'!$I$21</f>
        <v>4527.9443393700003</v>
      </c>
      <c r="P130" s="37">
        <f>SUMIFS(СВЦЭМ!$D$34:$D$777,СВЦЭМ!$A$34:$A$777,$A130,СВЦЭМ!$B$34:$B$777,P$119)+'СЕТ СН'!$I$11+СВЦЭМ!$D$10+'СЕТ СН'!$I$5-'СЕТ СН'!$I$21</f>
        <v>4538.9055365599997</v>
      </c>
      <c r="Q130" s="37">
        <f>SUMIFS(СВЦЭМ!$D$34:$D$777,СВЦЭМ!$A$34:$A$777,$A130,СВЦЭМ!$B$34:$B$777,Q$119)+'СЕТ СН'!$I$11+СВЦЭМ!$D$10+'СЕТ СН'!$I$5-'СЕТ СН'!$I$21</f>
        <v>4546.4412998399994</v>
      </c>
      <c r="R130" s="37">
        <f>SUMIFS(СВЦЭМ!$D$34:$D$777,СВЦЭМ!$A$34:$A$777,$A130,СВЦЭМ!$B$34:$B$777,R$119)+'СЕТ СН'!$I$11+СВЦЭМ!$D$10+'СЕТ СН'!$I$5-'СЕТ СН'!$I$21</f>
        <v>4544.24104068</v>
      </c>
      <c r="S130" s="37">
        <f>SUMIFS(СВЦЭМ!$D$34:$D$777,СВЦЭМ!$A$34:$A$777,$A130,СВЦЭМ!$B$34:$B$777,S$119)+'СЕТ СН'!$I$11+СВЦЭМ!$D$10+'СЕТ СН'!$I$5-'СЕТ СН'!$I$21</f>
        <v>4522.09114761</v>
      </c>
      <c r="T130" s="37">
        <f>SUMIFS(СВЦЭМ!$D$34:$D$777,СВЦЭМ!$A$34:$A$777,$A130,СВЦЭМ!$B$34:$B$777,T$119)+'СЕТ СН'!$I$11+СВЦЭМ!$D$10+'СЕТ СН'!$I$5-'СЕТ СН'!$I$21</f>
        <v>4498.5271802899997</v>
      </c>
      <c r="U130" s="37">
        <f>SUMIFS(СВЦЭМ!$D$34:$D$777,СВЦЭМ!$A$34:$A$777,$A130,СВЦЭМ!$B$34:$B$777,U$119)+'СЕТ СН'!$I$11+СВЦЭМ!$D$10+'СЕТ СН'!$I$5-'СЕТ СН'!$I$21</f>
        <v>4497.2282456399998</v>
      </c>
      <c r="V130" s="37">
        <f>SUMIFS(СВЦЭМ!$D$34:$D$777,СВЦЭМ!$A$34:$A$777,$A130,СВЦЭМ!$B$34:$B$777,V$119)+'СЕТ СН'!$I$11+СВЦЭМ!$D$10+'СЕТ СН'!$I$5-'СЕТ СН'!$I$21</f>
        <v>4508.6687314000001</v>
      </c>
      <c r="W130" s="37">
        <f>SUMIFS(СВЦЭМ!$D$34:$D$777,СВЦЭМ!$A$34:$A$777,$A130,СВЦЭМ!$B$34:$B$777,W$119)+'СЕТ СН'!$I$11+СВЦЭМ!$D$10+'СЕТ СН'!$I$5-'СЕТ СН'!$I$21</f>
        <v>4572.2944217499999</v>
      </c>
      <c r="X130" s="37">
        <f>SUMIFS(СВЦЭМ!$D$34:$D$777,СВЦЭМ!$A$34:$A$777,$A130,СВЦЭМ!$B$34:$B$777,X$119)+'СЕТ СН'!$I$11+СВЦЭМ!$D$10+'СЕТ СН'!$I$5-'СЕТ СН'!$I$21</f>
        <v>4663.5829155900001</v>
      </c>
      <c r="Y130" s="37">
        <f>SUMIFS(СВЦЭМ!$D$34:$D$777,СВЦЭМ!$A$34:$A$777,$A130,СВЦЭМ!$B$34:$B$777,Y$119)+'СЕТ СН'!$I$11+СВЦЭМ!$D$10+'СЕТ СН'!$I$5-'СЕТ СН'!$I$21</f>
        <v>4752.5125220399996</v>
      </c>
    </row>
    <row r="131" spans="1:25" ht="15.75" x14ac:dyDescent="0.2">
      <c r="A131" s="36">
        <f t="shared" si="3"/>
        <v>43112</v>
      </c>
      <c r="B131" s="37">
        <f>SUMIFS(СВЦЭМ!$D$34:$D$777,СВЦЭМ!$A$34:$A$777,$A131,СВЦЭМ!$B$34:$B$777,B$119)+'СЕТ СН'!$I$11+СВЦЭМ!$D$10+'СЕТ СН'!$I$5-'СЕТ СН'!$I$21</f>
        <v>4777.8537130200002</v>
      </c>
      <c r="C131" s="37">
        <f>SUMIFS(СВЦЭМ!$D$34:$D$777,СВЦЭМ!$A$34:$A$777,$A131,СВЦЭМ!$B$34:$B$777,C$119)+'СЕТ СН'!$I$11+СВЦЭМ!$D$10+'СЕТ СН'!$I$5-'СЕТ СН'!$I$21</f>
        <v>4776.2208269699995</v>
      </c>
      <c r="D131" s="37">
        <f>SUMIFS(СВЦЭМ!$D$34:$D$777,СВЦЭМ!$A$34:$A$777,$A131,СВЦЭМ!$B$34:$B$777,D$119)+'СЕТ СН'!$I$11+СВЦЭМ!$D$10+'СЕТ СН'!$I$5-'СЕТ СН'!$I$21</f>
        <v>4816.5973544300005</v>
      </c>
      <c r="E131" s="37">
        <f>SUMIFS(СВЦЭМ!$D$34:$D$777,СВЦЭМ!$A$34:$A$777,$A131,СВЦЭМ!$B$34:$B$777,E$119)+'СЕТ СН'!$I$11+СВЦЭМ!$D$10+'СЕТ СН'!$I$5-'СЕТ СН'!$I$21</f>
        <v>4834.2592768900004</v>
      </c>
      <c r="F131" s="37">
        <f>SUMIFS(СВЦЭМ!$D$34:$D$777,СВЦЭМ!$A$34:$A$777,$A131,СВЦЭМ!$B$34:$B$777,F$119)+'СЕТ СН'!$I$11+СВЦЭМ!$D$10+'СЕТ СН'!$I$5-'СЕТ СН'!$I$21</f>
        <v>4824.6725231</v>
      </c>
      <c r="G131" s="37">
        <f>SUMIFS(СВЦЭМ!$D$34:$D$777,СВЦЭМ!$A$34:$A$777,$A131,СВЦЭМ!$B$34:$B$777,G$119)+'СЕТ СН'!$I$11+СВЦЭМ!$D$10+'СЕТ СН'!$I$5-'СЕТ СН'!$I$21</f>
        <v>4805.2631948799999</v>
      </c>
      <c r="H131" s="37">
        <f>SUMIFS(СВЦЭМ!$D$34:$D$777,СВЦЭМ!$A$34:$A$777,$A131,СВЦЭМ!$B$34:$B$777,H$119)+'СЕТ СН'!$I$11+СВЦЭМ!$D$10+'СЕТ СН'!$I$5-'СЕТ СН'!$I$21</f>
        <v>4774.9944383600005</v>
      </c>
      <c r="I131" s="37">
        <f>SUMIFS(СВЦЭМ!$D$34:$D$777,СВЦЭМ!$A$34:$A$777,$A131,СВЦЭМ!$B$34:$B$777,I$119)+'СЕТ СН'!$I$11+СВЦЭМ!$D$10+'СЕТ СН'!$I$5-'СЕТ СН'!$I$21</f>
        <v>4718.4510576100001</v>
      </c>
      <c r="J131" s="37">
        <f>SUMIFS(СВЦЭМ!$D$34:$D$777,СВЦЭМ!$A$34:$A$777,$A131,СВЦЭМ!$B$34:$B$777,J$119)+'СЕТ СН'!$I$11+СВЦЭМ!$D$10+'СЕТ СН'!$I$5-'СЕТ СН'!$I$21</f>
        <v>4659.7615421999999</v>
      </c>
      <c r="K131" s="37">
        <f>SUMIFS(СВЦЭМ!$D$34:$D$777,СВЦЭМ!$A$34:$A$777,$A131,СВЦЭМ!$B$34:$B$777,K$119)+'СЕТ СН'!$I$11+СВЦЭМ!$D$10+'СЕТ СН'!$I$5-'СЕТ СН'!$I$21</f>
        <v>4588.9288729099999</v>
      </c>
      <c r="L131" s="37">
        <f>SUMIFS(СВЦЭМ!$D$34:$D$777,СВЦЭМ!$A$34:$A$777,$A131,СВЦЭМ!$B$34:$B$777,L$119)+'СЕТ СН'!$I$11+СВЦЭМ!$D$10+'СЕТ СН'!$I$5-'СЕТ СН'!$I$21</f>
        <v>4518.0525173100004</v>
      </c>
      <c r="M131" s="37">
        <f>SUMIFS(СВЦЭМ!$D$34:$D$777,СВЦЭМ!$A$34:$A$777,$A131,СВЦЭМ!$B$34:$B$777,M$119)+'СЕТ СН'!$I$11+СВЦЭМ!$D$10+'СЕТ СН'!$I$5-'СЕТ СН'!$I$21</f>
        <v>4505.2654463199997</v>
      </c>
      <c r="N131" s="37">
        <f>SUMIFS(СВЦЭМ!$D$34:$D$777,СВЦЭМ!$A$34:$A$777,$A131,СВЦЭМ!$B$34:$B$777,N$119)+'СЕТ СН'!$I$11+СВЦЭМ!$D$10+'СЕТ СН'!$I$5-'СЕТ СН'!$I$21</f>
        <v>4517.77230289</v>
      </c>
      <c r="O131" s="37">
        <f>SUMIFS(СВЦЭМ!$D$34:$D$777,СВЦЭМ!$A$34:$A$777,$A131,СВЦЭМ!$B$34:$B$777,O$119)+'СЕТ СН'!$I$11+СВЦЭМ!$D$10+'СЕТ СН'!$I$5-'СЕТ СН'!$I$21</f>
        <v>4524.7560751800002</v>
      </c>
      <c r="P131" s="37">
        <f>SUMIFS(СВЦЭМ!$D$34:$D$777,СВЦЭМ!$A$34:$A$777,$A131,СВЦЭМ!$B$34:$B$777,P$119)+'СЕТ СН'!$I$11+СВЦЭМ!$D$10+'СЕТ СН'!$I$5-'СЕТ СН'!$I$21</f>
        <v>4541.7865680499999</v>
      </c>
      <c r="Q131" s="37">
        <f>SUMIFS(СВЦЭМ!$D$34:$D$777,СВЦЭМ!$A$34:$A$777,$A131,СВЦЭМ!$B$34:$B$777,Q$119)+'СЕТ СН'!$I$11+СВЦЭМ!$D$10+'СЕТ СН'!$I$5-'СЕТ СН'!$I$21</f>
        <v>4548.3372535799999</v>
      </c>
      <c r="R131" s="37">
        <f>SUMIFS(СВЦЭМ!$D$34:$D$777,СВЦЭМ!$A$34:$A$777,$A131,СВЦЭМ!$B$34:$B$777,R$119)+'СЕТ СН'!$I$11+СВЦЭМ!$D$10+'СЕТ СН'!$I$5-'СЕТ СН'!$I$21</f>
        <v>4550.0728769999996</v>
      </c>
      <c r="S131" s="37">
        <f>SUMIFS(СВЦЭМ!$D$34:$D$777,СВЦЭМ!$A$34:$A$777,$A131,СВЦЭМ!$B$34:$B$777,S$119)+'СЕТ СН'!$I$11+СВЦЭМ!$D$10+'СЕТ СН'!$I$5-'СЕТ СН'!$I$21</f>
        <v>4523.6442299800001</v>
      </c>
      <c r="T131" s="37">
        <f>SUMIFS(СВЦЭМ!$D$34:$D$777,СВЦЭМ!$A$34:$A$777,$A131,СВЦЭМ!$B$34:$B$777,T$119)+'СЕТ СН'!$I$11+СВЦЭМ!$D$10+'СЕТ СН'!$I$5-'СЕТ СН'!$I$21</f>
        <v>4492.78134778</v>
      </c>
      <c r="U131" s="37">
        <f>SUMIFS(СВЦЭМ!$D$34:$D$777,СВЦЭМ!$A$34:$A$777,$A131,СВЦЭМ!$B$34:$B$777,U$119)+'СЕТ СН'!$I$11+СВЦЭМ!$D$10+'СЕТ СН'!$I$5-'СЕТ СН'!$I$21</f>
        <v>4494.86356763</v>
      </c>
      <c r="V131" s="37">
        <f>SUMIFS(СВЦЭМ!$D$34:$D$777,СВЦЭМ!$A$34:$A$777,$A131,СВЦЭМ!$B$34:$B$777,V$119)+'СЕТ СН'!$I$11+СВЦЭМ!$D$10+'СЕТ СН'!$I$5-'СЕТ СН'!$I$21</f>
        <v>4503.28724341</v>
      </c>
      <c r="W131" s="37">
        <f>SUMIFS(СВЦЭМ!$D$34:$D$777,СВЦЭМ!$A$34:$A$777,$A131,СВЦЭМ!$B$34:$B$777,W$119)+'СЕТ СН'!$I$11+СВЦЭМ!$D$10+'СЕТ СН'!$I$5-'СЕТ СН'!$I$21</f>
        <v>4557.7443763599995</v>
      </c>
      <c r="X131" s="37">
        <f>SUMIFS(СВЦЭМ!$D$34:$D$777,СВЦЭМ!$A$34:$A$777,$A131,СВЦЭМ!$B$34:$B$777,X$119)+'СЕТ СН'!$I$11+СВЦЭМ!$D$10+'СЕТ СН'!$I$5-'СЕТ СН'!$I$21</f>
        <v>4647.0187974</v>
      </c>
      <c r="Y131" s="37">
        <f>SUMIFS(СВЦЭМ!$D$34:$D$777,СВЦЭМ!$A$34:$A$777,$A131,СВЦЭМ!$B$34:$B$777,Y$119)+'СЕТ СН'!$I$11+СВЦЭМ!$D$10+'СЕТ СН'!$I$5-'СЕТ СН'!$I$21</f>
        <v>4731.0842841599997</v>
      </c>
    </row>
    <row r="132" spans="1:25" ht="15.75" x14ac:dyDescent="0.2">
      <c r="A132" s="36">
        <f t="shared" si="3"/>
        <v>43113</v>
      </c>
      <c r="B132" s="37">
        <f>SUMIFS(СВЦЭМ!$D$34:$D$777,СВЦЭМ!$A$34:$A$777,$A132,СВЦЭМ!$B$34:$B$777,B$119)+'СЕТ СН'!$I$11+СВЦЭМ!$D$10+'СЕТ СН'!$I$5-'СЕТ СН'!$I$21</f>
        <v>4759.0037295800003</v>
      </c>
      <c r="C132" s="37">
        <f>SUMIFS(СВЦЭМ!$D$34:$D$777,СВЦЭМ!$A$34:$A$777,$A132,СВЦЭМ!$B$34:$B$777,C$119)+'СЕТ СН'!$I$11+СВЦЭМ!$D$10+'СЕТ СН'!$I$5-'СЕТ СН'!$I$21</f>
        <v>4800.6471143299996</v>
      </c>
      <c r="D132" s="37">
        <f>SUMIFS(СВЦЭМ!$D$34:$D$777,СВЦЭМ!$A$34:$A$777,$A132,СВЦЭМ!$B$34:$B$777,D$119)+'СЕТ СН'!$I$11+СВЦЭМ!$D$10+'СЕТ СН'!$I$5-'СЕТ СН'!$I$21</f>
        <v>4841.9645133099993</v>
      </c>
      <c r="E132" s="37">
        <f>SUMIFS(СВЦЭМ!$D$34:$D$777,СВЦЭМ!$A$34:$A$777,$A132,СВЦЭМ!$B$34:$B$777,E$119)+'СЕТ СН'!$I$11+СВЦЭМ!$D$10+'СЕТ СН'!$I$5-'СЕТ СН'!$I$21</f>
        <v>4855.1026028999995</v>
      </c>
      <c r="F132" s="37">
        <f>SUMIFS(СВЦЭМ!$D$34:$D$777,СВЦЭМ!$A$34:$A$777,$A132,СВЦЭМ!$B$34:$B$777,F$119)+'СЕТ СН'!$I$11+СВЦЭМ!$D$10+'СЕТ СН'!$I$5-'СЕТ СН'!$I$21</f>
        <v>4853.4892763600001</v>
      </c>
      <c r="G132" s="37">
        <f>SUMIFS(СВЦЭМ!$D$34:$D$777,СВЦЭМ!$A$34:$A$777,$A132,СВЦЭМ!$B$34:$B$777,G$119)+'СЕТ СН'!$I$11+СВЦЭМ!$D$10+'СЕТ СН'!$I$5-'СЕТ СН'!$I$21</f>
        <v>4838.7591192700002</v>
      </c>
      <c r="H132" s="37">
        <f>SUMIFS(СВЦЭМ!$D$34:$D$777,СВЦЭМ!$A$34:$A$777,$A132,СВЦЭМ!$B$34:$B$777,H$119)+'СЕТ СН'!$I$11+СВЦЭМ!$D$10+'СЕТ СН'!$I$5-'СЕТ СН'!$I$21</f>
        <v>4824.3665962499999</v>
      </c>
      <c r="I132" s="37">
        <f>SUMIFS(СВЦЭМ!$D$34:$D$777,СВЦЭМ!$A$34:$A$777,$A132,СВЦЭМ!$B$34:$B$777,I$119)+'СЕТ СН'!$I$11+СВЦЭМ!$D$10+'СЕТ СН'!$I$5-'СЕТ СН'!$I$21</f>
        <v>4767.0236154999993</v>
      </c>
      <c r="J132" s="37">
        <f>SUMIFS(СВЦЭМ!$D$34:$D$777,СВЦЭМ!$A$34:$A$777,$A132,СВЦЭМ!$B$34:$B$777,J$119)+'СЕТ СН'!$I$11+СВЦЭМ!$D$10+'СЕТ СН'!$I$5-'СЕТ СН'!$I$21</f>
        <v>4725.5005062</v>
      </c>
      <c r="K132" s="37">
        <f>SUMIFS(СВЦЭМ!$D$34:$D$777,СВЦЭМ!$A$34:$A$777,$A132,СВЦЭМ!$B$34:$B$777,K$119)+'СЕТ СН'!$I$11+СВЦЭМ!$D$10+'СЕТ СН'!$I$5-'СЕТ СН'!$I$21</f>
        <v>4634.6429337600002</v>
      </c>
      <c r="L132" s="37">
        <f>SUMIFS(СВЦЭМ!$D$34:$D$777,СВЦЭМ!$A$34:$A$777,$A132,СВЦЭМ!$B$34:$B$777,L$119)+'СЕТ СН'!$I$11+СВЦЭМ!$D$10+'СЕТ СН'!$I$5-'СЕТ СН'!$I$21</f>
        <v>4541.06636445</v>
      </c>
      <c r="M132" s="37">
        <f>SUMIFS(СВЦЭМ!$D$34:$D$777,СВЦЭМ!$A$34:$A$777,$A132,СВЦЭМ!$B$34:$B$777,M$119)+'СЕТ СН'!$I$11+СВЦЭМ!$D$10+'СЕТ СН'!$I$5-'СЕТ СН'!$I$21</f>
        <v>4520.39059662</v>
      </c>
      <c r="N132" s="37">
        <f>SUMIFS(СВЦЭМ!$D$34:$D$777,СВЦЭМ!$A$34:$A$777,$A132,СВЦЭМ!$B$34:$B$777,N$119)+'СЕТ СН'!$I$11+СВЦЭМ!$D$10+'СЕТ СН'!$I$5-'СЕТ СН'!$I$21</f>
        <v>4512.1648037599998</v>
      </c>
      <c r="O132" s="37">
        <f>SUMIFS(СВЦЭМ!$D$34:$D$777,СВЦЭМ!$A$34:$A$777,$A132,СВЦЭМ!$B$34:$B$777,O$119)+'СЕТ СН'!$I$11+СВЦЭМ!$D$10+'СЕТ СН'!$I$5-'СЕТ СН'!$I$21</f>
        <v>4521.6971505700003</v>
      </c>
      <c r="P132" s="37">
        <f>SUMIFS(СВЦЭМ!$D$34:$D$777,СВЦЭМ!$A$34:$A$777,$A132,СВЦЭМ!$B$34:$B$777,P$119)+'СЕТ СН'!$I$11+СВЦЭМ!$D$10+'СЕТ СН'!$I$5-'СЕТ СН'!$I$21</f>
        <v>4532.0073093800002</v>
      </c>
      <c r="Q132" s="37">
        <f>SUMIFS(СВЦЭМ!$D$34:$D$777,СВЦЭМ!$A$34:$A$777,$A132,СВЦЭМ!$B$34:$B$777,Q$119)+'СЕТ СН'!$I$11+СВЦЭМ!$D$10+'СЕТ СН'!$I$5-'СЕТ СН'!$I$21</f>
        <v>4534.7234172799999</v>
      </c>
      <c r="R132" s="37">
        <f>SUMIFS(СВЦЭМ!$D$34:$D$777,СВЦЭМ!$A$34:$A$777,$A132,СВЦЭМ!$B$34:$B$777,R$119)+'СЕТ СН'!$I$11+СВЦЭМ!$D$10+'СЕТ СН'!$I$5-'СЕТ СН'!$I$21</f>
        <v>4535.6191652299995</v>
      </c>
      <c r="S132" s="37">
        <f>SUMIFS(СВЦЭМ!$D$34:$D$777,СВЦЭМ!$A$34:$A$777,$A132,СВЦЭМ!$B$34:$B$777,S$119)+'СЕТ СН'!$I$11+СВЦЭМ!$D$10+'СЕТ СН'!$I$5-'СЕТ СН'!$I$21</f>
        <v>4514.5957369300004</v>
      </c>
      <c r="T132" s="37">
        <f>SUMIFS(СВЦЭМ!$D$34:$D$777,СВЦЭМ!$A$34:$A$777,$A132,СВЦЭМ!$B$34:$B$777,T$119)+'СЕТ СН'!$I$11+СВЦЭМ!$D$10+'СЕТ СН'!$I$5-'СЕТ СН'!$I$21</f>
        <v>4475.5538358900003</v>
      </c>
      <c r="U132" s="37">
        <f>SUMIFS(СВЦЭМ!$D$34:$D$777,СВЦЭМ!$A$34:$A$777,$A132,СВЦЭМ!$B$34:$B$777,U$119)+'СЕТ СН'!$I$11+СВЦЭМ!$D$10+'СЕТ СН'!$I$5-'СЕТ СН'!$I$21</f>
        <v>4473.1151820699997</v>
      </c>
      <c r="V132" s="37">
        <f>SUMIFS(СВЦЭМ!$D$34:$D$777,СВЦЭМ!$A$34:$A$777,$A132,СВЦЭМ!$B$34:$B$777,V$119)+'СЕТ СН'!$I$11+СВЦЭМ!$D$10+'СЕТ СН'!$I$5-'СЕТ СН'!$I$21</f>
        <v>4487.3690051000003</v>
      </c>
      <c r="W132" s="37">
        <f>SUMIFS(СВЦЭМ!$D$34:$D$777,СВЦЭМ!$A$34:$A$777,$A132,СВЦЭМ!$B$34:$B$777,W$119)+'СЕТ СН'!$I$11+СВЦЭМ!$D$10+'СЕТ СН'!$I$5-'СЕТ СН'!$I$21</f>
        <v>4542.2130641899994</v>
      </c>
      <c r="X132" s="37">
        <f>SUMIFS(СВЦЭМ!$D$34:$D$777,СВЦЭМ!$A$34:$A$777,$A132,СВЦЭМ!$B$34:$B$777,X$119)+'СЕТ СН'!$I$11+СВЦЭМ!$D$10+'СЕТ СН'!$I$5-'СЕТ СН'!$I$21</f>
        <v>4632.0398246800005</v>
      </c>
      <c r="Y132" s="37">
        <f>SUMIFS(СВЦЭМ!$D$34:$D$777,СВЦЭМ!$A$34:$A$777,$A132,СВЦЭМ!$B$34:$B$777,Y$119)+'СЕТ СН'!$I$11+СВЦЭМ!$D$10+'СЕТ СН'!$I$5-'СЕТ СН'!$I$21</f>
        <v>4714.9944061599999</v>
      </c>
    </row>
    <row r="133" spans="1:25" ht="15.75" x14ac:dyDescent="0.2">
      <c r="A133" s="36">
        <f t="shared" si="3"/>
        <v>43114</v>
      </c>
      <c r="B133" s="37">
        <f>SUMIFS(СВЦЭМ!$D$34:$D$777,СВЦЭМ!$A$34:$A$777,$A133,СВЦЭМ!$B$34:$B$777,B$119)+'СЕТ СН'!$I$11+СВЦЭМ!$D$10+'СЕТ СН'!$I$5-'СЕТ СН'!$I$21</f>
        <v>4776.9747370699997</v>
      </c>
      <c r="C133" s="37">
        <f>SUMIFS(СВЦЭМ!$D$34:$D$777,СВЦЭМ!$A$34:$A$777,$A133,СВЦЭМ!$B$34:$B$777,C$119)+'СЕТ СН'!$I$11+СВЦЭМ!$D$10+'СЕТ СН'!$I$5-'СЕТ СН'!$I$21</f>
        <v>4816.3964180499997</v>
      </c>
      <c r="D133" s="37">
        <f>SUMIFS(СВЦЭМ!$D$34:$D$777,СВЦЭМ!$A$34:$A$777,$A133,СВЦЭМ!$B$34:$B$777,D$119)+'СЕТ СН'!$I$11+СВЦЭМ!$D$10+'СЕТ СН'!$I$5-'СЕТ СН'!$I$21</f>
        <v>4855.1587371899996</v>
      </c>
      <c r="E133" s="37">
        <f>SUMIFS(СВЦЭМ!$D$34:$D$777,СВЦЭМ!$A$34:$A$777,$A133,СВЦЭМ!$B$34:$B$777,E$119)+'СЕТ СН'!$I$11+СВЦЭМ!$D$10+'СЕТ СН'!$I$5-'СЕТ СН'!$I$21</f>
        <v>4868.0080727100003</v>
      </c>
      <c r="F133" s="37">
        <f>SUMIFS(СВЦЭМ!$D$34:$D$777,СВЦЭМ!$A$34:$A$777,$A133,СВЦЭМ!$B$34:$B$777,F$119)+'СЕТ СН'!$I$11+СВЦЭМ!$D$10+'СЕТ СН'!$I$5-'СЕТ СН'!$I$21</f>
        <v>4867.7824681299999</v>
      </c>
      <c r="G133" s="37">
        <f>SUMIFS(СВЦЭМ!$D$34:$D$777,СВЦЭМ!$A$34:$A$777,$A133,СВЦЭМ!$B$34:$B$777,G$119)+'СЕТ СН'!$I$11+СВЦЭМ!$D$10+'СЕТ СН'!$I$5-'СЕТ СН'!$I$21</f>
        <v>4858.0748655899997</v>
      </c>
      <c r="H133" s="37">
        <f>SUMIFS(СВЦЭМ!$D$34:$D$777,СВЦЭМ!$A$34:$A$777,$A133,СВЦЭМ!$B$34:$B$777,H$119)+'СЕТ СН'!$I$11+СВЦЭМ!$D$10+'СЕТ СН'!$I$5-'СЕТ СН'!$I$21</f>
        <v>4850.8393110299994</v>
      </c>
      <c r="I133" s="37">
        <f>SUMIFS(СВЦЭМ!$D$34:$D$777,СВЦЭМ!$A$34:$A$777,$A133,СВЦЭМ!$B$34:$B$777,I$119)+'СЕТ СН'!$I$11+СВЦЭМ!$D$10+'СЕТ СН'!$I$5-'СЕТ СН'!$I$21</f>
        <v>4807.3828018200002</v>
      </c>
      <c r="J133" s="37">
        <f>SUMIFS(СВЦЭМ!$D$34:$D$777,СВЦЭМ!$A$34:$A$777,$A133,СВЦЭМ!$B$34:$B$777,J$119)+'СЕТ СН'!$I$11+СВЦЭМ!$D$10+'СЕТ СН'!$I$5-'СЕТ СН'!$I$21</f>
        <v>4738.6141969</v>
      </c>
      <c r="K133" s="37">
        <f>SUMIFS(СВЦЭМ!$D$34:$D$777,СВЦЭМ!$A$34:$A$777,$A133,СВЦЭМ!$B$34:$B$777,K$119)+'СЕТ СН'!$I$11+СВЦЭМ!$D$10+'СЕТ СН'!$I$5-'СЕТ СН'!$I$21</f>
        <v>4633.6641561500001</v>
      </c>
      <c r="L133" s="37">
        <f>SUMIFS(СВЦЭМ!$D$34:$D$777,СВЦЭМ!$A$34:$A$777,$A133,СВЦЭМ!$B$34:$B$777,L$119)+'СЕТ СН'!$I$11+СВЦЭМ!$D$10+'СЕТ СН'!$I$5-'СЕТ СН'!$I$21</f>
        <v>4524.1235368999996</v>
      </c>
      <c r="M133" s="37">
        <f>SUMIFS(СВЦЭМ!$D$34:$D$777,СВЦЭМ!$A$34:$A$777,$A133,СВЦЭМ!$B$34:$B$777,M$119)+'СЕТ СН'!$I$11+СВЦЭМ!$D$10+'СЕТ СН'!$I$5-'СЕТ СН'!$I$21</f>
        <v>4511.9491942200002</v>
      </c>
      <c r="N133" s="37">
        <f>SUMIFS(СВЦЭМ!$D$34:$D$777,СВЦЭМ!$A$34:$A$777,$A133,СВЦЭМ!$B$34:$B$777,N$119)+'СЕТ СН'!$I$11+СВЦЭМ!$D$10+'СЕТ СН'!$I$5-'СЕТ СН'!$I$21</f>
        <v>4522.0083396600003</v>
      </c>
      <c r="O133" s="37">
        <f>SUMIFS(СВЦЭМ!$D$34:$D$777,СВЦЭМ!$A$34:$A$777,$A133,СВЦЭМ!$B$34:$B$777,O$119)+'СЕТ СН'!$I$11+СВЦЭМ!$D$10+'СЕТ СН'!$I$5-'СЕТ СН'!$I$21</f>
        <v>4527.7460034699998</v>
      </c>
      <c r="P133" s="37">
        <f>SUMIFS(СВЦЭМ!$D$34:$D$777,СВЦЭМ!$A$34:$A$777,$A133,СВЦЭМ!$B$34:$B$777,P$119)+'СЕТ СН'!$I$11+СВЦЭМ!$D$10+'СЕТ СН'!$I$5-'СЕТ СН'!$I$21</f>
        <v>4535.0192876800002</v>
      </c>
      <c r="Q133" s="37">
        <f>SUMIFS(СВЦЭМ!$D$34:$D$777,СВЦЭМ!$A$34:$A$777,$A133,СВЦЭМ!$B$34:$B$777,Q$119)+'СЕТ СН'!$I$11+СВЦЭМ!$D$10+'СЕТ СН'!$I$5-'СЕТ СН'!$I$21</f>
        <v>4538.4884751199997</v>
      </c>
      <c r="R133" s="37">
        <f>SUMIFS(СВЦЭМ!$D$34:$D$777,СВЦЭМ!$A$34:$A$777,$A133,СВЦЭМ!$B$34:$B$777,R$119)+'СЕТ СН'!$I$11+СВЦЭМ!$D$10+'СЕТ СН'!$I$5-'СЕТ СН'!$I$21</f>
        <v>4541.4257290599999</v>
      </c>
      <c r="S133" s="37">
        <f>SUMIFS(СВЦЭМ!$D$34:$D$777,СВЦЭМ!$A$34:$A$777,$A133,СВЦЭМ!$B$34:$B$777,S$119)+'СЕТ СН'!$I$11+СВЦЭМ!$D$10+'СЕТ СН'!$I$5-'СЕТ СН'!$I$21</f>
        <v>4510.7034509100004</v>
      </c>
      <c r="T133" s="37">
        <f>SUMIFS(СВЦЭМ!$D$34:$D$777,СВЦЭМ!$A$34:$A$777,$A133,СВЦЭМ!$B$34:$B$777,T$119)+'СЕТ СН'!$I$11+СВЦЭМ!$D$10+'СЕТ СН'!$I$5-'СЕТ СН'!$I$21</f>
        <v>4472.0961886300001</v>
      </c>
      <c r="U133" s="37">
        <f>SUMIFS(СВЦЭМ!$D$34:$D$777,СВЦЭМ!$A$34:$A$777,$A133,СВЦЭМ!$B$34:$B$777,U$119)+'СЕТ СН'!$I$11+СВЦЭМ!$D$10+'СЕТ СН'!$I$5-'СЕТ СН'!$I$21</f>
        <v>4472.0121980499998</v>
      </c>
      <c r="V133" s="37">
        <f>SUMIFS(СВЦЭМ!$D$34:$D$777,СВЦЭМ!$A$34:$A$777,$A133,СВЦЭМ!$B$34:$B$777,V$119)+'СЕТ СН'!$I$11+СВЦЭМ!$D$10+'СЕТ СН'!$I$5-'СЕТ СН'!$I$21</f>
        <v>4487.2233143700005</v>
      </c>
      <c r="W133" s="37">
        <f>SUMIFS(СВЦЭМ!$D$34:$D$777,СВЦЭМ!$A$34:$A$777,$A133,СВЦЭМ!$B$34:$B$777,W$119)+'СЕТ СН'!$I$11+СВЦЭМ!$D$10+'СЕТ СН'!$I$5-'СЕТ СН'!$I$21</f>
        <v>4545.6839845300001</v>
      </c>
      <c r="X133" s="37">
        <f>SUMIFS(СВЦЭМ!$D$34:$D$777,СВЦЭМ!$A$34:$A$777,$A133,СВЦЭМ!$B$34:$B$777,X$119)+'СЕТ СН'!$I$11+СВЦЭМ!$D$10+'СЕТ СН'!$I$5-'СЕТ СН'!$I$21</f>
        <v>4620.9143097099995</v>
      </c>
      <c r="Y133" s="37">
        <f>SUMIFS(СВЦЭМ!$D$34:$D$777,СВЦЭМ!$A$34:$A$777,$A133,СВЦЭМ!$B$34:$B$777,Y$119)+'СЕТ СН'!$I$11+СВЦЭМ!$D$10+'СЕТ СН'!$I$5-'СЕТ СН'!$I$21</f>
        <v>4707.9911646999999</v>
      </c>
    </row>
    <row r="134" spans="1:25" ht="15.75" x14ac:dyDescent="0.2">
      <c r="A134" s="36">
        <f t="shared" si="3"/>
        <v>43115</v>
      </c>
      <c r="B134" s="37">
        <f>SUMIFS(СВЦЭМ!$D$34:$D$777,СВЦЭМ!$A$34:$A$777,$A134,СВЦЭМ!$B$34:$B$777,B$119)+'СЕТ СН'!$I$11+СВЦЭМ!$D$10+'СЕТ СН'!$I$5-'СЕТ СН'!$I$21</f>
        <v>4731.2223944799998</v>
      </c>
      <c r="C134" s="37">
        <f>SUMIFS(СВЦЭМ!$D$34:$D$777,СВЦЭМ!$A$34:$A$777,$A134,СВЦЭМ!$B$34:$B$777,C$119)+'СЕТ СН'!$I$11+СВЦЭМ!$D$10+'СЕТ СН'!$I$5-'СЕТ СН'!$I$21</f>
        <v>4773.0444649000001</v>
      </c>
      <c r="D134" s="37">
        <f>SUMIFS(СВЦЭМ!$D$34:$D$777,СВЦЭМ!$A$34:$A$777,$A134,СВЦЭМ!$B$34:$B$777,D$119)+'СЕТ СН'!$I$11+СВЦЭМ!$D$10+'СЕТ СН'!$I$5-'СЕТ СН'!$I$21</f>
        <v>4816.8442168400006</v>
      </c>
      <c r="E134" s="37">
        <f>SUMIFS(СВЦЭМ!$D$34:$D$777,СВЦЭМ!$A$34:$A$777,$A134,СВЦЭМ!$B$34:$B$777,E$119)+'СЕТ СН'!$I$11+СВЦЭМ!$D$10+'СЕТ СН'!$I$5-'СЕТ СН'!$I$21</f>
        <v>4836.9674702299999</v>
      </c>
      <c r="F134" s="37">
        <f>SUMIFS(СВЦЭМ!$D$34:$D$777,СВЦЭМ!$A$34:$A$777,$A134,СВЦЭМ!$B$34:$B$777,F$119)+'СЕТ СН'!$I$11+СВЦЭМ!$D$10+'СЕТ СН'!$I$5-'СЕТ СН'!$I$21</f>
        <v>4831.1840123299999</v>
      </c>
      <c r="G134" s="37">
        <f>SUMIFS(СВЦЭМ!$D$34:$D$777,СВЦЭМ!$A$34:$A$777,$A134,СВЦЭМ!$B$34:$B$777,G$119)+'СЕТ СН'!$I$11+СВЦЭМ!$D$10+'СЕТ СН'!$I$5-'СЕТ СН'!$I$21</f>
        <v>4811.4758958699995</v>
      </c>
      <c r="H134" s="37">
        <f>SUMIFS(СВЦЭМ!$D$34:$D$777,СВЦЭМ!$A$34:$A$777,$A134,СВЦЭМ!$B$34:$B$777,H$119)+'СЕТ СН'!$I$11+СВЦЭМ!$D$10+'СЕТ СН'!$I$5-'СЕТ СН'!$I$21</f>
        <v>4774.7355959099996</v>
      </c>
      <c r="I134" s="37">
        <f>SUMIFS(СВЦЭМ!$D$34:$D$777,СВЦЭМ!$A$34:$A$777,$A134,СВЦЭМ!$B$34:$B$777,I$119)+'СЕТ СН'!$I$11+СВЦЭМ!$D$10+'СЕТ СН'!$I$5-'СЕТ СН'!$I$21</f>
        <v>4717.07442008</v>
      </c>
      <c r="J134" s="37">
        <f>SUMIFS(СВЦЭМ!$D$34:$D$777,СВЦЭМ!$A$34:$A$777,$A134,СВЦЭМ!$B$34:$B$777,J$119)+'СЕТ СН'!$I$11+СВЦЭМ!$D$10+'СЕТ СН'!$I$5-'СЕТ СН'!$I$21</f>
        <v>4685.6490244500001</v>
      </c>
      <c r="K134" s="37">
        <f>SUMIFS(СВЦЭМ!$D$34:$D$777,СВЦЭМ!$A$34:$A$777,$A134,СВЦЭМ!$B$34:$B$777,K$119)+'СЕТ СН'!$I$11+СВЦЭМ!$D$10+'СЕТ СН'!$I$5-'СЕТ СН'!$I$21</f>
        <v>4609.1323680100004</v>
      </c>
      <c r="L134" s="37">
        <f>SUMIFS(СВЦЭМ!$D$34:$D$777,СВЦЭМ!$A$34:$A$777,$A134,СВЦЭМ!$B$34:$B$777,L$119)+'СЕТ СН'!$I$11+СВЦЭМ!$D$10+'СЕТ СН'!$I$5-'СЕТ СН'!$I$21</f>
        <v>4516.3318112999996</v>
      </c>
      <c r="M134" s="37">
        <f>SUMIFS(СВЦЭМ!$D$34:$D$777,СВЦЭМ!$A$34:$A$777,$A134,СВЦЭМ!$B$34:$B$777,M$119)+'СЕТ СН'!$I$11+СВЦЭМ!$D$10+'СЕТ СН'!$I$5-'СЕТ СН'!$I$21</f>
        <v>4500.9817843600003</v>
      </c>
      <c r="N134" s="37">
        <f>SUMIFS(СВЦЭМ!$D$34:$D$777,СВЦЭМ!$A$34:$A$777,$A134,СВЦЭМ!$B$34:$B$777,N$119)+'СЕТ СН'!$I$11+СВЦЭМ!$D$10+'СЕТ СН'!$I$5-'СЕТ СН'!$I$21</f>
        <v>4513.38266208</v>
      </c>
      <c r="O134" s="37">
        <f>SUMIFS(СВЦЭМ!$D$34:$D$777,СВЦЭМ!$A$34:$A$777,$A134,СВЦЭМ!$B$34:$B$777,O$119)+'СЕТ СН'!$I$11+СВЦЭМ!$D$10+'СЕТ СН'!$I$5-'СЕТ СН'!$I$21</f>
        <v>4514.5028035300002</v>
      </c>
      <c r="P134" s="37">
        <f>SUMIFS(СВЦЭМ!$D$34:$D$777,СВЦЭМ!$A$34:$A$777,$A134,СВЦЭМ!$B$34:$B$777,P$119)+'СЕТ СН'!$I$11+СВЦЭМ!$D$10+'СЕТ СН'!$I$5-'СЕТ СН'!$I$21</f>
        <v>4514.4641558599997</v>
      </c>
      <c r="Q134" s="37">
        <f>SUMIFS(СВЦЭМ!$D$34:$D$777,СВЦЭМ!$A$34:$A$777,$A134,СВЦЭМ!$B$34:$B$777,Q$119)+'СЕТ СН'!$I$11+СВЦЭМ!$D$10+'СЕТ СН'!$I$5-'СЕТ СН'!$I$21</f>
        <v>4520.7728145299998</v>
      </c>
      <c r="R134" s="37">
        <f>SUMIFS(СВЦЭМ!$D$34:$D$777,СВЦЭМ!$A$34:$A$777,$A134,СВЦЭМ!$B$34:$B$777,R$119)+'СЕТ СН'!$I$11+СВЦЭМ!$D$10+'СЕТ СН'!$I$5-'СЕТ СН'!$I$21</f>
        <v>4518.0063163200002</v>
      </c>
      <c r="S134" s="37">
        <f>SUMIFS(СВЦЭМ!$D$34:$D$777,СВЦЭМ!$A$34:$A$777,$A134,СВЦЭМ!$B$34:$B$777,S$119)+'СЕТ СН'!$I$11+СВЦЭМ!$D$10+'СЕТ СН'!$I$5-'СЕТ СН'!$I$21</f>
        <v>4492.2356741399999</v>
      </c>
      <c r="T134" s="37">
        <f>SUMIFS(СВЦЭМ!$D$34:$D$777,СВЦЭМ!$A$34:$A$777,$A134,СВЦЭМ!$B$34:$B$777,T$119)+'СЕТ СН'!$I$11+СВЦЭМ!$D$10+'СЕТ СН'!$I$5-'СЕТ СН'!$I$21</f>
        <v>4460.2388978600002</v>
      </c>
      <c r="U134" s="37">
        <f>SUMIFS(СВЦЭМ!$D$34:$D$777,СВЦЭМ!$A$34:$A$777,$A134,СВЦЭМ!$B$34:$B$777,U$119)+'СЕТ СН'!$I$11+СВЦЭМ!$D$10+'СЕТ СН'!$I$5-'СЕТ СН'!$I$21</f>
        <v>4458.5635151500001</v>
      </c>
      <c r="V134" s="37">
        <f>SUMIFS(СВЦЭМ!$D$34:$D$777,СВЦЭМ!$A$34:$A$777,$A134,СВЦЭМ!$B$34:$B$777,V$119)+'СЕТ СН'!$I$11+СВЦЭМ!$D$10+'СЕТ СН'!$I$5-'СЕТ СН'!$I$21</f>
        <v>4474.0811508300003</v>
      </c>
      <c r="W134" s="37">
        <f>SUMIFS(СВЦЭМ!$D$34:$D$777,СВЦЭМ!$A$34:$A$777,$A134,СВЦЭМ!$B$34:$B$777,W$119)+'СЕТ СН'!$I$11+СВЦЭМ!$D$10+'СЕТ СН'!$I$5-'СЕТ СН'!$I$21</f>
        <v>4529.8543876499998</v>
      </c>
      <c r="X134" s="37">
        <f>SUMIFS(СВЦЭМ!$D$34:$D$777,СВЦЭМ!$A$34:$A$777,$A134,СВЦЭМ!$B$34:$B$777,X$119)+'СЕТ СН'!$I$11+СВЦЭМ!$D$10+'СЕТ СН'!$I$5-'СЕТ СН'!$I$21</f>
        <v>4612.0522608500005</v>
      </c>
      <c r="Y134" s="37">
        <f>SUMIFS(СВЦЭМ!$D$34:$D$777,СВЦЭМ!$A$34:$A$777,$A134,СВЦЭМ!$B$34:$B$777,Y$119)+'СЕТ СН'!$I$11+СВЦЭМ!$D$10+'СЕТ СН'!$I$5-'СЕТ СН'!$I$21</f>
        <v>4701.4559044400003</v>
      </c>
    </row>
    <row r="135" spans="1:25" ht="15.75" x14ac:dyDescent="0.2">
      <c r="A135" s="36">
        <f t="shared" si="3"/>
        <v>43116</v>
      </c>
      <c r="B135" s="37">
        <f>SUMIFS(СВЦЭМ!$D$34:$D$777,СВЦЭМ!$A$34:$A$777,$A135,СВЦЭМ!$B$34:$B$777,B$119)+'СЕТ СН'!$I$11+СВЦЭМ!$D$10+'СЕТ СН'!$I$5-'СЕТ СН'!$I$21</f>
        <v>4709.7002054300001</v>
      </c>
      <c r="C135" s="37">
        <f>SUMIFS(СВЦЭМ!$D$34:$D$777,СВЦЭМ!$A$34:$A$777,$A135,СВЦЭМ!$B$34:$B$777,C$119)+'СЕТ СН'!$I$11+СВЦЭМ!$D$10+'СЕТ СН'!$I$5-'СЕТ СН'!$I$21</f>
        <v>4742.85803261</v>
      </c>
      <c r="D135" s="37">
        <f>SUMIFS(СВЦЭМ!$D$34:$D$777,СВЦЭМ!$A$34:$A$777,$A135,СВЦЭМ!$B$34:$B$777,D$119)+'СЕТ СН'!$I$11+СВЦЭМ!$D$10+'СЕТ СН'!$I$5-'СЕТ СН'!$I$21</f>
        <v>4780.4118891600001</v>
      </c>
      <c r="E135" s="37">
        <f>SUMIFS(СВЦЭМ!$D$34:$D$777,СВЦЭМ!$A$34:$A$777,$A135,СВЦЭМ!$B$34:$B$777,E$119)+'СЕТ СН'!$I$11+СВЦЭМ!$D$10+'СЕТ СН'!$I$5-'СЕТ СН'!$I$21</f>
        <v>4773.8453853399997</v>
      </c>
      <c r="F135" s="37">
        <f>SUMIFS(СВЦЭМ!$D$34:$D$777,СВЦЭМ!$A$34:$A$777,$A135,СВЦЭМ!$B$34:$B$777,F$119)+'СЕТ СН'!$I$11+СВЦЭМ!$D$10+'СЕТ СН'!$I$5-'СЕТ СН'!$I$21</f>
        <v>4757.7939178999995</v>
      </c>
      <c r="G135" s="37">
        <f>SUMIFS(СВЦЭМ!$D$34:$D$777,СВЦЭМ!$A$34:$A$777,$A135,СВЦЭМ!$B$34:$B$777,G$119)+'СЕТ СН'!$I$11+СВЦЭМ!$D$10+'СЕТ СН'!$I$5-'СЕТ СН'!$I$21</f>
        <v>4747.8872872900001</v>
      </c>
      <c r="H135" s="37">
        <f>SUMIFS(СВЦЭМ!$D$34:$D$777,СВЦЭМ!$A$34:$A$777,$A135,СВЦЭМ!$B$34:$B$777,H$119)+'СЕТ СН'!$I$11+СВЦЭМ!$D$10+'СЕТ СН'!$I$5-'СЕТ СН'!$I$21</f>
        <v>4732.7418105500001</v>
      </c>
      <c r="I135" s="37">
        <f>SUMIFS(СВЦЭМ!$D$34:$D$777,СВЦЭМ!$A$34:$A$777,$A135,СВЦЭМ!$B$34:$B$777,I$119)+'СЕТ СН'!$I$11+СВЦЭМ!$D$10+'СЕТ СН'!$I$5-'СЕТ СН'!$I$21</f>
        <v>4666.8690316599996</v>
      </c>
      <c r="J135" s="37">
        <f>SUMIFS(СВЦЭМ!$D$34:$D$777,СВЦЭМ!$A$34:$A$777,$A135,СВЦЭМ!$B$34:$B$777,J$119)+'СЕТ СН'!$I$11+СВЦЭМ!$D$10+'СЕТ СН'!$I$5-'СЕТ СН'!$I$21</f>
        <v>4629.6765829000005</v>
      </c>
      <c r="K135" s="37">
        <f>SUMIFS(СВЦЭМ!$D$34:$D$777,СВЦЭМ!$A$34:$A$777,$A135,СВЦЭМ!$B$34:$B$777,K$119)+'СЕТ СН'!$I$11+СВЦЭМ!$D$10+'СЕТ СН'!$I$5-'СЕТ СН'!$I$21</f>
        <v>4542.5763478500003</v>
      </c>
      <c r="L135" s="37">
        <f>SUMIFS(СВЦЭМ!$D$34:$D$777,СВЦЭМ!$A$34:$A$777,$A135,СВЦЭМ!$B$34:$B$777,L$119)+'СЕТ СН'!$I$11+СВЦЭМ!$D$10+'СЕТ СН'!$I$5-'СЕТ СН'!$I$21</f>
        <v>4504.6694071299999</v>
      </c>
      <c r="M135" s="37">
        <f>SUMIFS(СВЦЭМ!$D$34:$D$777,СВЦЭМ!$A$34:$A$777,$A135,СВЦЭМ!$B$34:$B$777,M$119)+'СЕТ СН'!$I$11+СВЦЭМ!$D$10+'СЕТ СН'!$I$5-'СЕТ СН'!$I$21</f>
        <v>4510.8766445499996</v>
      </c>
      <c r="N135" s="37">
        <f>SUMIFS(СВЦЭМ!$D$34:$D$777,СВЦЭМ!$A$34:$A$777,$A135,СВЦЭМ!$B$34:$B$777,N$119)+'СЕТ СН'!$I$11+СВЦЭМ!$D$10+'СЕТ СН'!$I$5-'СЕТ СН'!$I$21</f>
        <v>4525.85458965</v>
      </c>
      <c r="O135" s="37">
        <f>SUMIFS(СВЦЭМ!$D$34:$D$777,СВЦЭМ!$A$34:$A$777,$A135,СВЦЭМ!$B$34:$B$777,O$119)+'СЕТ СН'!$I$11+СВЦЭМ!$D$10+'СЕТ СН'!$I$5-'СЕТ СН'!$I$21</f>
        <v>4533.1500757799995</v>
      </c>
      <c r="P135" s="37">
        <f>SUMIFS(СВЦЭМ!$D$34:$D$777,СВЦЭМ!$A$34:$A$777,$A135,СВЦЭМ!$B$34:$B$777,P$119)+'СЕТ СН'!$I$11+СВЦЭМ!$D$10+'СЕТ СН'!$I$5-'СЕТ СН'!$I$21</f>
        <v>4543.3236236399998</v>
      </c>
      <c r="Q135" s="37">
        <f>SUMIFS(СВЦЭМ!$D$34:$D$777,СВЦЭМ!$A$34:$A$777,$A135,СВЦЭМ!$B$34:$B$777,Q$119)+'СЕТ СН'!$I$11+СВЦЭМ!$D$10+'СЕТ СН'!$I$5-'СЕТ СН'!$I$21</f>
        <v>4545.9499345899994</v>
      </c>
      <c r="R135" s="37">
        <f>SUMIFS(СВЦЭМ!$D$34:$D$777,СВЦЭМ!$A$34:$A$777,$A135,СВЦЭМ!$B$34:$B$777,R$119)+'СЕТ СН'!$I$11+СВЦЭМ!$D$10+'СЕТ СН'!$I$5-'СЕТ СН'!$I$21</f>
        <v>4546.0557900100002</v>
      </c>
      <c r="S135" s="37">
        <f>SUMIFS(СВЦЭМ!$D$34:$D$777,СВЦЭМ!$A$34:$A$777,$A135,СВЦЭМ!$B$34:$B$777,S$119)+'СЕТ СН'!$I$11+СВЦЭМ!$D$10+'СЕТ СН'!$I$5-'СЕТ СН'!$I$21</f>
        <v>4528.0470991100001</v>
      </c>
      <c r="T135" s="37">
        <f>SUMIFS(СВЦЭМ!$D$34:$D$777,СВЦЭМ!$A$34:$A$777,$A135,СВЦЭМ!$B$34:$B$777,T$119)+'СЕТ СН'!$I$11+СВЦЭМ!$D$10+'СЕТ СН'!$I$5-'СЕТ СН'!$I$21</f>
        <v>4485.6522629700003</v>
      </c>
      <c r="U135" s="37">
        <f>SUMIFS(СВЦЭМ!$D$34:$D$777,СВЦЭМ!$A$34:$A$777,$A135,СВЦЭМ!$B$34:$B$777,U$119)+'СЕТ СН'!$I$11+СВЦЭМ!$D$10+'СЕТ СН'!$I$5-'СЕТ СН'!$I$21</f>
        <v>4484.9618369700001</v>
      </c>
      <c r="V135" s="37">
        <f>SUMIFS(СВЦЭМ!$D$34:$D$777,СВЦЭМ!$A$34:$A$777,$A135,СВЦЭМ!$B$34:$B$777,V$119)+'СЕТ СН'!$I$11+СВЦЭМ!$D$10+'СЕТ СН'!$I$5-'СЕТ СН'!$I$21</f>
        <v>4503.5170625399996</v>
      </c>
      <c r="W135" s="37">
        <f>SUMIFS(СВЦЭМ!$D$34:$D$777,СВЦЭМ!$A$34:$A$777,$A135,СВЦЭМ!$B$34:$B$777,W$119)+'СЕТ СН'!$I$11+СВЦЭМ!$D$10+'СЕТ СН'!$I$5-'СЕТ СН'!$I$21</f>
        <v>4520.5099293200001</v>
      </c>
      <c r="X135" s="37">
        <f>SUMIFS(СВЦЭМ!$D$34:$D$777,СВЦЭМ!$A$34:$A$777,$A135,СВЦЭМ!$B$34:$B$777,X$119)+'СЕТ СН'!$I$11+СВЦЭМ!$D$10+'СЕТ СН'!$I$5-'СЕТ СН'!$I$21</f>
        <v>4582.0807212899999</v>
      </c>
      <c r="Y135" s="37">
        <f>SUMIFS(СВЦЭМ!$D$34:$D$777,СВЦЭМ!$A$34:$A$777,$A135,СВЦЭМ!$B$34:$B$777,Y$119)+'СЕТ СН'!$I$11+СВЦЭМ!$D$10+'СЕТ СН'!$I$5-'СЕТ СН'!$I$21</f>
        <v>4655.4304101400003</v>
      </c>
    </row>
    <row r="136" spans="1:25" ht="15.75" x14ac:dyDescent="0.2">
      <c r="A136" s="36">
        <f t="shared" si="3"/>
        <v>43117</v>
      </c>
      <c r="B136" s="37">
        <f>SUMIFS(СВЦЭМ!$D$34:$D$777,СВЦЭМ!$A$34:$A$777,$A136,СВЦЭМ!$B$34:$B$777,B$119)+'СЕТ СН'!$I$11+СВЦЭМ!$D$10+'СЕТ СН'!$I$5-'СЕТ СН'!$I$21</f>
        <v>4724.0474431499997</v>
      </c>
      <c r="C136" s="37">
        <f>SUMIFS(СВЦЭМ!$D$34:$D$777,СВЦЭМ!$A$34:$A$777,$A136,СВЦЭМ!$B$34:$B$777,C$119)+'СЕТ СН'!$I$11+СВЦЭМ!$D$10+'СЕТ СН'!$I$5-'СЕТ СН'!$I$21</f>
        <v>4768.9352272200003</v>
      </c>
      <c r="D136" s="37">
        <f>SUMIFS(СВЦЭМ!$D$34:$D$777,СВЦЭМ!$A$34:$A$777,$A136,СВЦЭМ!$B$34:$B$777,D$119)+'СЕТ СН'!$I$11+СВЦЭМ!$D$10+'СЕТ СН'!$I$5-'СЕТ СН'!$I$21</f>
        <v>4814.2325984600002</v>
      </c>
      <c r="E136" s="37">
        <f>SUMIFS(СВЦЭМ!$D$34:$D$777,СВЦЭМ!$A$34:$A$777,$A136,СВЦЭМ!$B$34:$B$777,E$119)+'СЕТ СН'!$I$11+СВЦЭМ!$D$10+'СЕТ СН'!$I$5-'СЕТ СН'!$I$21</f>
        <v>4827.6001860200004</v>
      </c>
      <c r="F136" s="37">
        <f>SUMIFS(СВЦЭМ!$D$34:$D$777,СВЦЭМ!$A$34:$A$777,$A136,СВЦЭМ!$B$34:$B$777,F$119)+'СЕТ СН'!$I$11+СВЦЭМ!$D$10+'СЕТ СН'!$I$5-'СЕТ СН'!$I$21</f>
        <v>4831.2062162699995</v>
      </c>
      <c r="G136" s="37">
        <f>SUMIFS(СВЦЭМ!$D$34:$D$777,СВЦЭМ!$A$34:$A$777,$A136,СВЦЭМ!$B$34:$B$777,G$119)+'СЕТ СН'!$I$11+СВЦЭМ!$D$10+'СЕТ СН'!$I$5-'СЕТ СН'!$I$21</f>
        <v>4805.2554143000007</v>
      </c>
      <c r="H136" s="37">
        <f>SUMIFS(СВЦЭМ!$D$34:$D$777,СВЦЭМ!$A$34:$A$777,$A136,СВЦЭМ!$B$34:$B$777,H$119)+'СЕТ СН'!$I$11+СВЦЭМ!$D$10+'СЕТ СН'!$I$5-'СЕТ СН'!$I$21</f>
        <v>4743.1800872100002</v>
      </c>
      <c r="I136" s="37">
        <f>SUMIFS(СВЦЭМ!$D$34:$D$777,СВЦЭМ!$A$34:$A$777,$A136,СВЦЭМ!$B$34:$B$777,I$119)+'СЕТ СН'!$I$11+СВЦЭМ!$D$10+'СЕТ СН'!$I$5-'СЕТ СН'!$I$21</f>
        <v>4669.9811183800002</v>
      </c>
      <c r="J136" s="37">
        <f>SUMIFS(СВЦЭМ!$D$34:$D$777,СВЦЭМ!$A$34:$A$777,$A136,СВЦЭМ!$B$34:$B$777,J$119)+'СЕТ СН'!$I$11+СВЦЭМ!$D$10+'СЕТ СН'!$I$5-'СЕТ СН'!$I$21</f>
        <v>4613.803613</v>
      </c>
      <c r="K136" s="37">
        <f>SUMIFS(СВЦЭМ!$D$34:$D$777,СВЦЭМ!$A$34:$A$777,$A136,СВЦЭМ!$B$34:$B$777,K$119)+'СЕТ СН'!$I$11+СВЦЭМ!$D$10+'СЕТ СН'!$I$5-'СЕТ СН'!$I$21</f>
        <v>4541.8825661599994</v>
      </c>
      <c r="L136" s="37">
        <f>SUMIFS(СВЦЭМ!$D$34:$D$777,СВЦЭМ!$A$34:$A$777,$A136,СВЦЭМ!$B$34:$B$777,L$119)+'СЕТ СН'!$I$11+СВЦЭМ!$D$10+'СЕТ СН'!$I$5-'СЕТ СН'!$I$21</f>
        <v>4511.0935459100001</v>
      </c>
      <c r="M136" s="37">
        <f>SUMIFS(СВЦЭМ!$D$34:$D$777,СВЦЭМ!$A$34:$A$777,$A136,СВЦЭМ!$B$34:$B$777,M$119)+'СЕТ СН'!$I$11+СВЦЭМ!$D$10+'СЕТ СН'!$I$5-'СЕТ СН'!$I$21</f>
        <v>4515.5296699</v>
      </c>
      <c r="N136" s="37">
        <f>SUMIFS(СВЦЭМ!$D$34:$D$777,СВЦЭМ!$A$34:$A$777,$A136,СВЦЭМ!$B$34:$B$777,N$119)+'СЕТ СН'!$I$11+СВЦЭМ!$D$10+'СЕТ СН'!$I$5-'СЕТ СН'!$I$21</f>
        <v>4522.0013366399999</v>
      </c>
      <c r="O136" s="37">
        <f>SUMIFS(СВЦЭМ!$D$34:$D$777,СВЦЭМ!$A$34:$A$777,$A136,СВЦЭМ!$B$34:$B$777,O$119)+'СЕТ СН'!$I$11+СВЦЭМ!$D$10+'СЕТ СН'!$I$5-'СЕТ СН'!$I$21</f>
        <v>4527.9833432799996</v>
      </c>
      <c r="P136" s="37">
        <f>SUMIFS(СВЦЭМ!$D$34:$D$777,СВЦЭМ!$A$34:$A$777,$A136,СВЦЭМ!$B$34:$B$777,P$119)+'СЕТ СН'!$I$11+СВЦЭМ!$D$10+'СЕТ СН'!$I$5-'СЕТ СН'!$I$21</f>
        <v>4543.8873295799995</v>
      </c>
      <c r="Q136" s="37">
        <f>SUMIFS(СВЦЭМ!$D$34:$D$777,СВЦЭМ!$A$34:$A$777,$A136,СВЦЭМ!$B$34:$B$777,Q$119)+'СЕТ СН'!$I$11+СВЦЭМ!$D$10+'СЕТ СН'!$I$5-'СЕТ СН'!$I$21</f>
        <v>4554.4432683099994</v>
      </c>
      <c r="R136" s="37">
        <f>SUMIFS(СВЦЭМ!$D$34:$D$777,СВЦЭМ!$A$34:$A$777,$A136,СВЦЭМ!$B$34:$B$777,R$119)+'СЕТ СН'!$I$11+СВЦЭМ!$D$10+'СЕТ СН'!$I$5-'СЕТ СН'!$I$21</f>
        <v>4564.7682270300002</v>
      </c>
      <c r="S136" s="37">
        <f>SUMIFS(СВЦЭМ!$D$34:$D$777,СВЦЭМ!$A$34:$A$777,$A136,СВЦЭМ!$B$34:$B$777,S$119)+'СЕТ СН'!$I$11+СВЦЭМ!$D$10+'СЕТ СН'!$I$5-'СЕТ СН'!$I$21</f>
        <v>4559.4755878300002</v>
      </c>
      <c r="T136" s="37">
        <f>SUMIFS(СВЦЭМ!$D$34:$D$777,СВЦЭМ!$A$34:$A$777,$A136,СВЦЭМ!$B$34:$B$777,T$119)+'СЕТ СН'!$I$11+СВЦЭМ!$D$10+'СЕТ СН'!$I$5-'СЕТ СН'!$I$21</f>
        <v>4536.53849326</v>
      </c>
      <c r="U136" s="37">
        <f>SUMIFS(СВЦЭМ!$D$34:$D$777,СВЦЭМ!$A$34:$A$777,$A136,СВЦЭМ!$B$34:$B$777,U$119)+'СЕТ СН'!$I$11+СВЦЭМ!$D$10+'СЕТ СН'!$I$5-'СЕТ СН'!$I$21</f>
        <v>4549.6964008900004</v>
      </c>
      <c r="V136" s="37">
        <f>SUMIFS(СВЦЭМ!$D$34:$D$777,СВЦЭМ!$A$34:$A$777,$A136,СВЦЭМ!$B$34:$B$777,V$119)+'СЕТ СН'!$I$11+СВЦЭМ!$D$10+'СЕТ СН'!$I$5-'СЕТ СН'!$I$21</f>
        <v>4566.7569374799996</v>
      </c>
      <c r="W136" s="37">
        <f>SUMIFS(СВЦЭМ!$D$34:$D$777,СВЦЭМ!$A$34:$A$777,$A136,СВЦЭМ!$B$34:$B$777,W$119)+'СЕТ СН'!$I$11+СВЦЭМ!$D$10+'СЕТ СН'!$I$5-'СЕТ СН'!$I$21</f>
        <v>4557.0563513699999</v>
      </c>
      <c r="X136" s="37">
        <f>SUMIFS(СВЦЭМ!$D$34:$D$777,СВЦЭМ!$A$34:$A$777,$A136,СВЦЭМ!$B$34:$B$777,X$119)+'СЕТ СН'!$I$11+СВЦЭМ!$D$10+'СЕТ СН'!$I$5-'СЕТ СН'!$I$21</f>
        <v>4578.7395497699999</v>
      </c>
      <c r="Y136" s="37">
        <f>SUMIFS(СВЦЭМ!$D$34:$D$777,СВЦЭМ!$A$34:$A$777,$A136,СВЦЭМ!$B$34:$B$777,Y$119)+'СЕТ СН'!$I$11+СВЦЭМ!$D$10+'СЕТ СН'!$I$5-'СЕТ СН'!$I$21</f>
        <v>4660.50535803</v>
      </c>
    </row>
    <row r="137" spans="1:25" ht="15.75" x14ac:dyDescent="0.2">
      <c r="A137" s="36">
        <f t="shared" si="3"/>
        <v>43118</v>
      </c>
      <c r="B137" s="37">
        <f>SUMIFS(СВЦЭМ!$D$34:$D$777,СВЦЭМ!$A$34:$A$777,$A137,СВЦЭМ!$B$34:$B$777,B$119)+'СЕТ СН'!$I$11+СВЦЭМ!$D$10+'СЕТ СН'!$I$5-'СЕТ СН'!$I$21</f>
        <v>4742.62849087</v>
      </c>
      <c r="C137" s="37">
        <f>SUMIFS(СВЦЭМ!$D$34:$D$777,СВЦЭМ!$A$34:$A$777,$A137,СВЦЭМ!$B$34:$B$777,C$119)+'СЕТ СН'!$I$11+СВЦЭМ!$D$10+'СЕТ СН'!$I$5-'СЕТ СН'!$I$21</f>
        <v>4795.43578075</v>
      </c>
      <c r="D137" s="37">
        <f>SUMIFS(СВЦЭМ!$D$34:$D$777,СВЦЭМ!$A$34:$A$777,$A137,СВЦЭМ!$B$34:$B$777,D$119)+'СЕТ СН'!$I$11+СВЦЭМ!$D$10+'СЕТ СН'!$I$5-'СЕТ СН'!$I$21</f>
        <v>4838.5648321500003</v>
      </c>
      <c r="E137" s="37">
        <f>SUMIFS(СВЦЭМ!$D$34:$D$777,СВЦЭМ!$A$34:$A$777,$A137,СВЦЭМ!$B$34:$B$777,E$119)+'СЕТ СН'!$I$11+СВЦЭМ!$D$10+'СЕТ СН'!$I$5-'СЕТ СН'!$I$21</f>
        <v>4846.1906018</v>
      </c>
      <c r="F137" s="37">
        <f>SUMIFS(СВЦЭМ!$D$34:$D$777,СВЦЭМ!$A$34:$A$777,$A137,СВЦЭМ!$B$34:$B$777,F$119)+'СЕТ СН'!$I$11+СВЦЭМ!$D$10+'СЕТ СН'!$I$5-'СЕТ СН'!$I$21</f>
        <v>4844.5537119600003</v>
      </c>
      <c r="G137" s="37">
        <f>SUMIFS(СВЦЭМ!$D$34:$D$777,СВЦЭМ!$A$34:$A$777,$A137,СВЦЭМ!$B$34:$B$777,G$119)+'СЕТ СН'!$I$11+СВЦЭМ!$D$10+'СЕТ СН'!$I$5-'СЕТ СН'!$I$21</f>
        <v>4822.5032132400002</v>
      </c>
      <c r="H137" s="37">
        <f>SUMIFS(СВЦЭМ!$D$34:$D$777,СВЦЭМ!$A$34:$A$777,$A137,СВЦЭМ!$B$34:$B$777,H$119)+'СЕТ СН'!$I$11+СВЦЭМ!$D$10+'СЕТ СН'!$I$5-'СЕТ СН'!$I$21</f>
        <v>4762.5637226299996</v>
      </c>
      <c r="I137" s="37">
        <f>SUMIFS(СВЦЭМ!$D$34:$D$777,СВЦЭМ!$A$34:$A$777,$A137,СВЦЭМ!$B$34:$B$777,I$119)+'СЕТ СН'!$I$11+СВЦЭМ!$D$10+'СЕТ СН'!$I$5-'СЕТ СН'!$I$21</f>
        <v>4687.5423530799999</v>
      </c>
      <c r="J137" s="37">
        <f>SUMIFS(СВЦЭМ!$D$34:$D$777,СВЦЭМ!$A$34:$A$777,$A137,СВЦЭМ!$B$34:$B$777,J$119)+'СЕТ СН'!$I$11+СВЦЭМ!$D$10+'СЕТ СН'!$I$5-'СЕТ СН'!$I$21</f>
        <v>4636.0237059800002</v>
      </c>
      <c r="K137" s="37">
        <f>SUMIFS(СВЦЭМ!$D$34:$D$777,СВЦЭМ!$A$34:$A$777,$A137,СВЦЭМ!$B$34:$B$777,K$119)+'СЕТ СН'!$I$11+СВЦЭМ!$D$10+'СЕТ СН'!$I$5-'СЕТ СН'!$I$21</f>
        <v>4562.1446817699998</v>
      </c>
      <c r="L137" s="37">
        <f>SUMIFS(СВЦЭМ!$D$34:$D$777,СВЦЭМ!$A$34:$A$777,$A137,СВЦЭМ!$B$34:$B$777,L$119)+'СЕТ СН'!$I$11+СВЦЭМ!$D$10+'СЕТ СН'!$I$5-'СЕТ СН'!$I$21</f>
        <v>4528.0438034199997</v>
      </c>
      <c r="M137" s="37">
        <f>SUMIFS(СВЦЭМ!$D$34:$D$777,СВЦЭМ!$A$34:$A$777,$A137,СВЦЭМ!$B$34:$B$777,M$119)+'СЕТ СН'!$I$11+СВЦЭМ!$D$10+'СЕТ СН'!$I$5-'СЕТ СН'!$I$21</f>
        <v>4532.2880273800001</v>
      </c>
      <c r="N137" s="37">
        <f>SUMIFS(СВЦЭМ!$D$34:$D$777,СВЦЭМ!$A$34:$A$777,$A137,СВЦЭМ!$B$34:$B$777,N$119)+'СЕТ СН'!$I$11+СВЦЭМ!$D$10+'СЕТ СН'!$I$5-'СЕТ СН'!$I$21</f>
        <v>4543.3829786300003</v>
      </c>
      <c r="O137" s="37">
        <f>SUMIFS(СВЦЭМ!$D$34:$D$777,СВЦЭМ!$A$34:$A$777,$A137,СВЦЭМ!$B$34:$B$777,O$119)+'СЕТ СН'!$I$11+СВЦЭМ!$D$10+'СЕТ СН'!$I$5-'СЕТ СН'!$I$21</f>
        <v>4540.6885412800002</v>
      </c>
      <c r="P137" s="37">
        <f>SUMIFS(СВЦЭМ!$D$34:$D$777,СВЦЭМ!$A$34:$A$777,$A137,СВЦЭМ!$B$34:$B$777,P$119)+'СЕТ СН'!$I$11+СВЦЭМ!$D$10+'СЕТ СН'!$I$5-'СЕТ СН'!$I$21</f>
        <v>4556.5430866699999</v>
      </c>
      <c r="Q137" s="37">
        <f>SUMIFS(СВЦЭМ!$D$34:$D$777,СВЦЭМ!$A$34:$A$777,$A137,СВЦЭМ!$B$34:$B$777,Q$119)+'СЕТ СН'!$I$11+СВЦЭМ!$D$10+'СЕТ СН'!$I$5-'СЕТ СН'!$I$21</f>
        <v>4577.4388578400003</v>
      </c>
      <c r="R137" s="37">
        <f>SUMIFS(СВЦЭМ!$D$34:$D$777,СВЦЭМ!$A$34:$A$777,$A137,СВЦЭМ!$B$34:$B$777,R$119)+'СЕТ СН'!$I$11+СВЦЭМ!$D$10+'СЕТ СН'!$I$5-'СЕТ СН'!$I$21</f>
        <v>4575.9903567199999</v>
      </c>
      <c r="S137" s="37">
        <f>SUMIFS(СВЦЭМ!$D$34:$D$777,СВЦЭМ!$A$34:$A$777,$A137,СВЦЭМ!$B$34:$B$777,S$119)+'СЕТ СН'!$I$11+СВЦЭМ!$D$10+'СЕТ СН'!$I$5-'СЕТ СН'!$I$21</f>
        <v>4564.7094087100004</v>
      </c>
      <c r="T137" s="37">
        <f>SUMIFS(СВЦЭМ!$D$34:$D$777,СВЦЭМ!$A$34:$A$777,$A137,СВЦЭМ!$B$34:$B$777,T$119)+'СЕТ СН'!$I$11+СВЦЭМ!$D$10+'СЕТ СН'!$I$5-'СЕТ СН'!$I$21</f>
        <v>4527.9963406500001</v>
      </c>
      <c r="U137" s="37">
        <f>SUMIFS(СВЦЭМ!$D$34:$D$777,СВЦЭМ!$A$34:$A$777,$A137,СВЦЭМ!$B$34:$B$777,U$119)+'СЕТ СН'!$I$11+СВЦЭМ!$D$10+'СЕТ СН'!$I$5-'СЕТ СН'!$I$21</f>
        <v>4539.1818893700001</v>
      </c>
      <c r="V137" s="37">
        <f>SUMIFS(СВЦЭМ!$D$34:$D$777,СВЦЭМ!$A$34:$A$777,$A137,СВЦЭМ!$B$34:$B$777,V$119)+'СЕТ СН'!$I$11+СВЦЭМ!$D$10+'СЕТ СН'!$I$5-'СЕТ СН'!$I$21</f>
        <v>4556.9576236100002</v>
      </c>
      <c r="W137" s="37">
        <f>SUMIFS(СВЦЭМ!$D$34:$D$777,СВЦЭМ!$A$34:$A$777,$A137,СВЦЭМ!$B$34:$B$777,W$119)+'СЕТ СН'!$I$11+СВЦЭМ!$D$10+'СЕТ СН'!$I$5-'СЕТ СН'!$I$21</f>
        <v>4562.9945487200002</v>
      </c>
      <c r="X137" s="37">
        <f>SUMIFS(СВЦЭМ!$D$34:$D$777,СВЦЭМ!$A$34:$A$777,$A137,СВЦЭМ!$B$34:$B$777,X$119)+'СЕТ СН'!$I$11+СВЦЭМ!$D$10+'СЕТ СН'!$I$5-'СЕТ СН'!$I$21</f>
        <v>4622.3772819300002</v>
      </c>
      <c r="Y137" s="37">
        <f>SUMIFS(СВЦЭМ!$D$34:$D$777,СВЦЭМ!$A$34:$A$777,$A137,СВЦЭМ!$B$34:$B$777,Y$119)+'СЕТ СН'!$I$11+СВЦЭМ!$D$10+'СЕТ СН'!$I$5-'СЕТ СН'!$I$21</f>
        <v>4705.0669433699995</v>
      </c>
    </row>
    <row r="138" spans="1:25" ht="15.75" x14ac:dyDescent="0.2">
      <c r="A138" s="36">
        <f t="shared" si="3"/>
        <v>43119</v>
      </c>
      <c r="B138" s="37">
        <f>SUMIFS(СВЦЭМ!$D$34:$D$777,СВЦЭМ!$A$34:$A$777,$A138,СВЦЭМ!$B$34:$B$777,B$119)+'СЕТ СН'!$I$11+СВЦЭМ!$D$10+'СЕТ СН'!$I$5-'СЕТ СН'!$I$21</f>
        <v>4720.9492775499994</v>
      </c>
      <c r="C138" s="37">
        <f>SUMIFS(СВЦЭМ!$D$34:$D$777,СВЦЭМ!$A$34:$A$777,$A138,СВЦЭМ!$B$34:$B$777,C$119)+'СЕТ СН'!$I$11+СВЦЭМ!$D$10+'СЕТ СН'!$I$5-'СЕТ СН'!$I$21</f>
        <v>4767.8426076900005</v>
      </c>
      <c r="D138" s="37">
        <f>SUMIFS(СВЦЭМ!$D$34:$D$777,СВЦЭМ!$A$34:$A$777,$A138,СВЦЭМ!$B$34:$B$777,D$119)+'СЕТ СН'!$I$11+СВЦЭМ!$D$10+'СЕТ СН'!$I$5-'СЕТ СН'!$I$21</f>
        <v>4814.9765390700004</v>
      </c>
      <c r="E138" s="37">
        <f>SUMIFS(СВЦЭМ!$D$34:$D$777,СВЦЭМ!$A$34:$A$777,$A138,СВЦЭМ!$B$34:$B$777,E$119)+'СЕТ СН'!$I$11+СВЦЭМ!$D$10+'СЕТ СН'!$I$5-'СЕТ СН'!$I$21</f>
        <v>4823.2998090000001</v>
      </c>
      <c r="F138" s="37">
        <f>SUMIFS(СВЦЭМ!$D$34:$D$777,СВЦЭМ!$A$34:$A$777,$A138,СВЦЭМ!$B$34:$B$777,F$119)+'СЕТ СН'!$I$11+СВЦЭМ!$D$10+'СЕТ СН'!$I$5-'СЕТ СН'!$I$21</f>
        <v>4824.1246924799998</v>
      </c>
      <c r="G138" s="37">
        <f>SUMIFS(СВЦЭМ!$D$34:$D$777,СВЦЭМ!$A$34:$A$777,$A138,СВЦЭМ!$B$34:$B$777,G$119)+'СЕТ СН'!$I$11+СВЦЭМ!$D$10+'СЕТ СН'!$I$5-'СЕТ СН'!$I$21</f>
        <v>4802.7737746900002</v>
      </c>
      <c r="H138" s="37">
        <f>SUMIFS(СВЦЭМ!$D$34:$D$777,СВЦЭМ!$A$34:$A$777,$A138,СВЦЭМ!$B$34:$B$777,H$119)+'СЕТ СН'!$I$11+СВЦЭМ!$D$10+'СЕТ СН'!$I$5-'СЕТ СН'!$I$21</f>
        <v>4747.4374349899999</v>
      </c>
      <c r="I138" s="37">
        <f>SUMIFS(СВЦЭМ!$D$34:$D$777,СВЦЭМ!$A$34:$A$777,$A138,СВЦЭМ!$B$34:$B$777,I$119)+'СЕТ СН'!$I$11+СВЦЭМ!$D$10+'СЕТ СН'!$I$5-'СЕТ СН'!$I$21</f>
        <v>4677.9750926999995</v>
      </c>
      <c r="J138" s="37">
        <f>SUMIFS(СВЦЭМ!$D$34:$D$777,СВЦЭМ!$A$34:$A$777,$A138,СВЦЭМ!$B$34:$B$777,J$119)+'СЕТ СН'!$I$11+СВЦЭМ!$D$10+'СЕТ СН'!$I$5-'СЕТ СН'!$I$21</f>
        <v>4627.7464229400002</v>
      </c>
      <c r="K138" s="37">
        <f>SUMIFS(СВЦЭМ!$D$34:$D$777,СВЦЭМ!$A$34:$A$777,$A138,СВЦЭМ!$B$34:$B$777,K$119)+'СЕТ СН'!$I$11+СВЦЭМ!$D$10+'СЕТ СН'!$I$5-'СЕТ СН'!$I$21</f>
        <v>4563.3648664500006</v>
      </c>
      <c r="L138" s="37">
        <f>SUMIFS(СВЦЭМ!$D$34:$D$777,СВЦЭМ!$A$34:$A$777,$A138,СВЦЭМ!$B$34:$B$777,L$119)+'СЕТ СН'!$I$11+СВЦЭМ!$D$10+'СЕТ СН'!$I$5-'СЕТ СН'!$I$21</f>
        <v>4540.3141501500004</v>
      </c>
      <c r="M138" s="37">
        <f>SUMIFS(СВЦЭМ!$D$34:$D$777,СВЦЭМ!$A$34:$A$777,$A138,СВЦЭМ!$B$34:$B$777,M$119)+'СЕТ СН'!$I$11+СВЦЭМ!$D$10+'СЕТ СН'!$I$5-'СЕТ СН'!$I$21</f>
        <v>4546.2168379200002</v>
      </c>
      <c r="N138" s="37">
        <f>SUMIFS(СВЦЭМ!$D$34:$D$777,СВЦЭМ!$A$34:$A$777,$A138,СВЦЭМ!$B$34:$B$777,N$119)+'СЕТ СН'!$I$11+СВЦЭМ!$D$10+'СЕТ СН'!$I$5-'СЕТ СН'!$I$21</f>
        <v>4561.4669441199994</v>
      </c>
      <c r="O138" s="37">
        <f>SUMIFS(СВЦЭМ!$D$34:$D$777,СВЦЭМ!$A$34:$A$777,$A138,СВЦЭМ!$B$34:$B$777,O$119)+'СЕТ СН'!$I$11+СВЦЭМ!$D$10+'СЕТ СН'!$I$5-'СЕТ СН'!$I$21</f>
        <v>4554.6548009799999</v>
      </c>
      <c r="P138" s="37">
        <f>SUMIFS(СВЦЭМ!$D$34:$D$777,СВЦЭМ!$A$34:$A$777,$A138,СВЦЭМ!$B$34:$B$777,P$119)+'СЕТ СН'!$I$11+СВЦЭМ!$D$10+'СЕТ СН'!$I$5-'СЕТ СН'!$I$21</f>
        <v>4572.42960881</v>
      </c>
      <c r="Q138" s="37">
        <f>SUMIFS(СВЦЭМ!$D$34:$D$777,СВЦЭМ!$A$34:$A$777,$A138,СВЦЭМ!$B$34:$B$777,Q$119)+'СЕТ СН'!$I$11+СВЦЭМ!$D$10+'СЕТ СН'!$I$5-'СЕТ СН'!$I$21</f>
        <v>4583.3964159300003</v>
      </c>
      <c r="R138" s="37">
        <f>SUMIFS(СВЦЭМ!$D$34:$D$777,СВЦЭМ!$A$34:$A$777,$A138,СВЦЭМ!$B$34:$B$777,R$119)+'СЕТ СН'!$I$11+СВЦЭМ!$D$10+'СЕТ СН'!$I$5-'СЕТ СН'!$I$21</f>
        <v>4588.2628038399998</v>
      </c>
      <c r="S138" s="37">
        <f>SUMIFS(СВЦЭМ!$D$34:$D$777,СВЦЭМ!$A$34:$A$777,$A138,СВЦЭМ!$B$34:$B$777,S$119)+'СЕТ СН'!$I$11+СВЦЭМ!$D$10+'СЕТ СН'!$I$5-'СЕТ СН'!$I$21</f>
        <v>4576.7803872300001</v>
      </c>
      <c r="T138" s="37">
        <f>SUMIFS(СВЦЭМ!$D$34:$D$777,СВЦЭМ!$A$34:$A$777,$A138,СВЦЭМ!$B$34:$B$777,T$119)+'СЕТ СН'!$I$11+СВЦЭМ!$D$10+'СЕТ СН'!$I$5-'СЕТ СН'!$I$21</f>
        <v>4532.9816247500003</v>
      </c>
      <c r="U138" s="37">
        <f>SUMIFS(СВЦЭМ!$D$34:$D$777,СВЦЭМ!$A$34:$A$777,$A138,СВЦЭМ!$B$34:$B$777,U$119)+'СЕТ СН'!$I$11+СВЦЭМ!$D$10+'СЕТ СН'!$I$5-'СЕТ СН'!$I$21</f>
        <v>4540.69700543</v>
      </c>
      <c r="V138" s="37">
        <f>SUMIFS(СВЦЭМ!$D$34:$D$777,СВЦЭМ!$A$34:$A$777,$A138,СВЦЭМ!$B$34:$B$777,V$119)+'СЕТ СН'!$I$11+СВЦЭМ!$D$10+'СЕТ СН'!$I$5-'СЕТ СН'!$I$21</f>
        <v>4559.06377006</v>
      </c>
      <c r="W138" s="37">
        <f>SUMIFS(СВЦЭМ!$D$34:$D$777,СВЦЭМ!$A$34:$A$777,$A138,СВЦЭМ!$B$34:$B$777,W$119)+'СЕТ СН'!$I$11+СВЦЭМ!$D$10+'СЕТ СН'!$I$5-'СЕТ СН'!$I$21</f>
        <v>4543.8282795999994</v>
      </c>
      <c r="X138" s="37">
        <f>SUMIFS(СВЦЭМ!$D$34:$D$777,СВЦЭМ!$A$34:$A$777,$A138,СВЦЭМ!$B$34:$B$777,X$119)+'СЕТ СН'!$I$11+СВЦЭМ!$D$10+'СЕТ СН'!$I$5-'СЕТ СН'!$I$21</f>
        <v>4598.2296842799997</v>
      </c>
      <c r="Y138" s="37">
        <f>SUMIFS(СВЦЭМ!$D$34:$D$777,СВЦЭМ!$A$34:$A$777,$A138,СВЦЭМ!$B$34:$B$777,Y$119)+'СЕТ СН'!$I$11+СВЦЭМ!$D$10+'СЕТ СН'!$I$5-'СЕТ СН'!$I$21</f>
        <v>4684.6433493800005</v>
      </c>
    </row>
    <row r="139" spans="1:25" ht="15.75" x14ac:dyDescent="0.2">
      <c r="A139" s="36">
        <f t="shared" si="3"/>
        <v>43120</v>
      </c>
      <c r="B139" s="37">
        <f>SUMIFS(СВЦЭМ!$D$34:$D$777,СВЦЭМ!$A$34:$A$777,$A139,СВЦЭМ!$B$34:$B$777,B$119)+'СЕТ СН'!$I$11+СВЦЭМ!$D$10+'СЕТ СН'!$I$5-'СЕТ СН'!$I$21</f>
        <v>4720.3611208900002</v>
      </c>
      <c r="C139" s="37">
        <f>SUMIFS(СВЦЭМ!$D$34:$D$777,СВЦЭМ!$A$34:$A$777,$A139,СВЦЭМ!$B$34:$B$777,C$119)+'СЕТ СН'!$I$11+СВЦЭМ!$D$10+'СЕТ СН'!$I$5-'СЕТ СН'!$I$21</f>
        <v>4764.5287821000002</v>
      </c>
      <c r="D139" s="37">
        <f>SUMIFS(СВЦЭМ!$D$34:$D$777,СВЦЭМ!$A$34:$A$777,$A139,СВЦЭМ!$B$34:$B$777,D$119)+'СЕТ СН'!$I$11+СВЦЭМ!$D$10+'СЕТ СН'!$I$5-'СЕТ СН'!$I$21</f>
        <v>4805.8705390000005</v>
      </c>
      <c r="E139" s="37">
        <f>SUMIFS(СВЦЭМ!$D$34:$D$777,СВЦЭМ!$A$34:$A$777,$A139,СВЦЭМ!$B$34:$B$777,E$119)+'СЕТ СН'!$I$11+СВЦЭМ!$D$10+'СЕТ СН'!$I$5-'СЕТ СН'!$I$21</f>
        <v>4812.3140616000001</v>
      </c>
      <c r="F139" s="37">
        <f>SUMIFS(СВЦЭМ!$D$34:$D$777,СВЦЭМ!$A$34:$A$777,$A139,СВЦЭМ!$B$34:$B$777,F$119)+'СЕТ СН'!$I$11+СВЦЭМ!$D$10+'СЕТ СН'!$I$5-'СЕТ СН'!$I$21</f>
        <v>4806.7902357899993</v>
      </c>
      <c r="G139" s="37">
        <f>SUMIFS(СВЦЭМ!$D$34:$D$777,СВЦЭМ!$A$34:$A$777,$A139,СВЦЭМ!$B$34:$B$777,G$119)+'СЕТ СН'!$I$11+СВЦЭМ!$D$10+'СЕТ СН'!$I$5-'СЕТ СН'!$I$21</f>
        <v>4792.5420883199995</v>
      </c>
      <c r="H139" s="37">
        <f>SUMIFS(СВЦЭМ!$D$34:$D$777,СВЦЭМ!$A$34:$A$777,$A139,СВЦЭМ!$B$34:$B$777,H$119)+'СЕТ СН'!$I$11+СВЦЭМ!$D$10+'СЕТ СН'!$I$5-'СЕТ СН'!$I$21</f>
        <v>4773.37632553</v>
      </c>
      <c r="I139" s="37">
        <f>SUMIFS(СВЦЭМ!$D$34:$D$777,СВЦЭМ!$A$34:$A$777,$A139,СВЦЭМ!$B$34:$B$777,I$119)+'СЕТ СН'!$I$11+СВЦЭМ!$D$10+'СЕТ СН'!$I$5-'СЕТ СН'!$I$21</f>
        <v>4729.0984214400005</v>
      </c>
      <c r="J139" s="37">
        <f>SUMIFS(СВЦЭМ!$D$34:$D$777,СВЦЭМ!$A$34:$A$777,$A139,СВЦЭМ!$B$34:$B$777,J$119)+'СЕТ СН'!$I$11+СВЦЭМ!$D$10+'СЕТ СН'!$I$5-'СЕТ СН'!$I$21</f>
        <v>4660.6280585800005</v>
      </c>
      <c r="K139" s="37">
        <f>SUMIFS(СВЦЭМ!$D$34:$D$777,СВЦЭМ!$A$34:$A$777,$A139,СВЦЭМ!$B$34:$B$777,K$119)+'СЕТ СН'!$I$11+СВЦЭМ!$D$10+'СЕТ СН'!$I$5-'СЕТ СН'!$I$21</f>
        <v>4569.0854309699998</v>
      </c>
      <c r="L139" s="37">
        <f>SUMIFS(СВЦЭМ!$D$34:$D$777,СВЦЭМ!$A$34:$A$777,$A139,СВЦЭМ!$B$34:$B$777,L$119)+'СЕТ СН'!$I$11+СВЦЭМ!$D$10+'СЕТ СН'!$I$5-'СЕТ СН'!$I$21</f>
        <v>4516.3375708000003</v>
      </c>
      <c r="M139" s="37">
        <f>SUMIFS(СВЦЭМ!$D$34:$D$777,СВЦЭМ!$A$34:$A$777,$A139,СВЦЭМ!$B$34:$B$777,M$119)+'СЕТ СН'!$I$11+СВЦЭМ!$D$10+'СЕТ СН'!$I$5-'СЕТ СН'!$I$21</f>
        <v>4526.74846961</v>
      </c>
      <c r="N139" s="37">
        <f>SUMIFS(СВЦЭМ!$D$34:$D$777,СВЦЭМ!$A$34:$A$777,$A139,СВЦЭМ!$B$34:$B$777,N$119)+'СЕТ СН'!$I$11+СВЦЭМ!$D$10+'СЕТ СН'!$I$5-'СЕТ СН'!$I$21</f>
        <v>4534.3529759499997</v>
      </c>
      <c r="O139" s="37">
        <f>SUMIFS(СВЦЭМ!$D$34:$D$777,СВЦЭМ!$A$34:$A$777,$A139,СВЦЭМ!$B$34:$B$777,O$119)+'СЕТ СН'!$I$11+СВЦЭМ!$D$10+'СЕТ СН'!$I$5-'СЕТ СН'!$I$21</f>
        <v>4559.34811102</v>
      </c>
      <c r="P139" s="37">
        <f>SUMIFS(СВЦЭМ!$D$34:$D$777,СВЦЭМ!$A$34:$A$777,$A139,СВЦЭМ!$B$34:$B$777,P$119)+'СЕТ СН'!$I$11+СВЦЭМ!$D$10+'СЕТ СН'!$I$5-'СЕТ СН'!$I$21</f>
        <v>4576.4393346999996</v>
      </c>
      <c r="Q139" s="37">
        <f>SUMIFS(СВЦЭМ!$D$34:$D$777,СВЦЭМ!$A$34:$A$777,$A139,СВЦЭМ!$B$34:$B$777,Q$119)+'СЕТ СН'!$I$11+СВЦЭМ!$D$10+'СЕТ СН'!$I$5-'СЕТ СН'!$I$21</f>
        <v>4576.2890544000002</v>
      </c>
      <c r="R139" s="37">
        <f>SUMIFS(СВЦЭМ!$D$34:$D$777,СВЦЭМ!$A$34:$A$777,$A139,СВЦЭМ!$B$34:$B$777,R$119)+'СЕТ СН'!$I$11+СВЦЭМ!$D$10+'СЕТ СН'!$I$5-'СЕТ СН'!$I$21</f>
        <v>4578.39006298</v>
      </c>
      <c r="S139" s="37">
        <f>SUMIFS(СВЦЭМ!$D$34:$D$777,СВЦЭМ!$A$34:$A$777,$A139,СВЦЭМ!$B$34:$B$777,S$119)+'СЕТ СН'!$I$11+СВЦЭМ!$D$10+'СЕТ СН'!$I$5-'СЕТ СН'!$I$21</f>
        <v>4549.5860521200002</v>
      </c>
      <c r="T139" s="37">
        <f>SUMIFS(СВЦЭМ!$D$34:$D$777,СВЦЭМ!$A$34:$A$777,$A139,СВЦЭМ!$B$34:$B$777,T$119)+'СЕТ СН'!$I$11+СВЦЭМ!$D$10+'СЕТ СН'!$I$5-'СЕТ СН'!$I$21</f>
        <v>4502.8230486900002</v>
      </c>
      <c r="U139" s="37">
        <f>SUMIFS(СВЦЭМ!$D$34:$D$777,СВЦЭМ!$A$34:$A$777,$A139,СВЦЭМ!$B$34:$B$777,U$119)+'СЕТ СН'!$I$11+СВЦЭМ!$D$10+'СЕТ СН'!$I$5-'СЕТ СН'!$I$21</f>
        <v>4504.0266178499996</v>
      </c>
      <c r="V139" s="37">
        <f>SUMIFS(СВЦЭМ!$D$34:$D$777,СВЦЭМ!$A$34:$A$777,$A139,СВЦЭМ!$B$34:$B$777,V$119)+'СЕТ СН'!$I$11+СВЦЭМ!$D$10+'СЕТ СН'!$I$5-'СЕТ СН'!$I$21</f>
        <v>4527.8640559300002</v>
      </c>
      <c r="W139" s="37">
        <f>SUMIFS(СВЦЭМ!$D$34:$D$777,СВЦЭМ!$A$34:$A$777,$A139,СВЦЭМ!$B$34:$B$777,W$119)+'СЕТ СН'!$I$11+СВЦЭМ!$D$10+'СЕТ СН'!$I$5-'СЕТ СН'!$I$21</f>
        <v>4533.2725770999996</v>
      </c>
      <c r="X139" s="37">
        <f>SUMIFS(СВЦЭМ!$D$34:$D$777,СВЦЭМ!$A$34:$A$777,$A139,СВЦЭМ!$B$34:$B$777,X$119)+'СЕТ СН'!$I$11+СВЦЭМ!$D$10+'СЕТ СН'!$I$5-'СЕТ СН'!$I$21</f>
        <v>4609.3140175799999</v>
      </c>
      <c r="Y139" s="37">
        <f>SUMIFS(СВЦЭМ!$D$34:$D$777,СВЦЭМ!$A$34:$A$777,$A139,СВЦЭМ!$B$34:$B$777,Y$119)+'СЕТ СН'!$I$11+СВЦЭМ!$D$10+'СЕТ СН'!$I$5-'СЕТ СН'!$I$21</f>
        <v>4686.3034035699993</v>
      </c>
    </row>
    <row r="140" spans="1:25" ht="15.75" x14ac:dyDescent="0.2">
      <c r="A140" s="36">
        <f t="shared" si="3"/>
        <v>43121</v>
      </c>
      <c r="B140" s="37">
        <f>SUMIFS(СВЦЭМ!$D$34:$D$777,СВЦЭМ!$A$34:$A$777,$A140,СВЦЭМ!$B$34:$B$777,B$119)+'СЕТ СН'!$I$11+СВЦЭМ!$D$10+'СЕТ СН'!$I$5-'СЕТ СН'!$I$21</f>
        <v>4736.65863833</v>
      </c>
      <c r="C140" s="37">
        <f>SUMIFS(СВЦЭМ!$D$34:$D$777,СВЦЭМ!$A$34:$A$777,$A140,СВЦЭМ!$B$34:$B$777,C$119)+'СЕТ СН'!$I$11+СВЦЭМ!$D$10+'СЕТ СН'!$I$5-'СЕТ СН'!$I$21</f>
        <v>4788.2736936199999</v>
      </c>
      <c r="D140" s="37">
        <f>SUMIFS(СВЦЭМ!$D$34:$D$777,СВЦЭМ!$A$34:$A$777,$A140,СВЦЭМ!$B$34:$B$777,D$119)+'СЕТ СН'!$I$11+СВЦЭМ!$D$10+'СЕТ СН'!$I$5-'СЕТ СН'!$I$21</f>
        <v>4830.3004644799994</v>
      </c>
      <c r="E140" s="37">
        <f>SUMIFS(СВЦЭМ!$D$34:$D$777,СВЦЭМ!$A$34:$A$777,$A140,СВЦЭМ!$B$34:$B$777,E$119)+'СЕТ СН'!$I$11+СВЦЭМ!$D$10+'СЕТ СН'!$I$5-'СЕТ СН'!$I$21</f>
        <v>4842.0220721599999</v>
      </c>
      <c r="F140" s="37">
        <f>SUMIFS(СВЦЭМ!$D$34:$D$777,СВЦЭМ!$A$34:$A$777,$A140,СВЦЭМ!$B$34:$B$777,F$119)+'СЕТ СН'!$I$11+СВЦЭМ!$D$10+'СЕТ СН'!$I$5-'СЕТ СН'!$I$21</f>
        <v>4848.5199832400003</v>
      </c>
      <c r="G140" s="37">
        <f>SUMIFS(СВЦЭМ!$D$34:$D$777,СВЦЭМ!$A$34:$A$777,$A140,СВЦЭМ!$B$34:$B$777,G$119)+'СЕТ СН'!$I$11+СВЦЭМ!$D$10+'СЕТ СН'!$I$5-'СЕТ СН'!$I$21</f>
        <v>4838.5930397700004</v>
      </c>
      <c r="H140" s="37">
        <f>SUMIFS(СВЦЭМ!$D$34:$D$777,СВЦЭМ!$A$34:$A$777,$A140,СВЦЭМ!$B$34:$B$777,H$119)+'СЕТ СН'!$I$11+СВЦЭМ!$D$10+'СЕТ СН'!$I$5-'СЕТ СН'!$I$21</f>
        <v>4799.3978219299997</v>
      </c>
      <c r="I140" s="37">
        <f>SUMIFS(СВЦЭМ!$D$34:$D$777,СВЦЭМ!$A$34:$A$777,$A140,СВЦЭМ!$B$34:$B$777,I$119)+'СЕТ СН'!$I$11+СВЦЭМ!$D$10+'СЕТ СН'!$I$5-'СЕТ СН'!$I$21</f>
        <v>4742.3086422200004</v>
      </c>
      <c r="J140" s="37">
        <f>SUMIFS(СВЦЭМ!$D$34:$D$777,СВЦЭМ!$A$34:$A$777,$A140,СВЦЭМ!$B$34:$B$777,J$119)+'СЕТ СН'!$I$11+СВЦЭМ!$D$10+'СЕТ СН'!$I$5-'СЕТ СН'!$I$21</f>
        <v>4673.3957756</v>
      </c>
      <c r="K140" s="37">
        <f>SUMIFS(СВЦЭМ!$D$34:$D$777,СВЦЭМ!$A$34:$A$777,$A140,СВЦЭМ!$B$34:$B$777,K$119)+'СЕТ СН'!$I$11+СВЦЭМ!$D$10+'СЕТ СН'!$I$5-'СЕТ СН'!$I$21</f>
        <v>4594.0858681399995</v>
      </c>
      <c r="L140" s="37">
        <f>SUMIFS(СВЦЭМ!$D$34:$D$777,СВЦЭМ!$A$34:$A$777,$A140,СВЦЭМ!$B$34:$B$777,L$119)+'СЕТ СН'!$I$11+СВЦЭМ!$D$10+'СЕТ СН'!$I$5-'СЕТ СН'!$I$21</f>
        <v>4542.1243939799997</v>
      </c>
      <c r="M140" s="37">
        <f>SUMIFS(СВЦЭМ!$D$34:$D$777,СВЦЭМ!$A$34:$A$777,$A140,СВЦЭМ!$B$34:$B$777,M$119)+'СЕТ СН'!$I$11+СВЦЭМ!$D$10+'СЕТ СН'!$I$5-'СЕТ СН'!$I$21</f>
        <v>4538.3046304099998</v>
      </c>
      <c r="N140" s="37">
        <f>SUMIFS(СВЦЭМ!$D$34:$D$777,СВЦЭМ!$A$34:$A$777,$A140,СВЦЭМ!$B$34:$B$777,N$119)+'СЕТ СН'!$I$11+СВЦЭМ!$D$10+'СЕТ СН'!$I$5-'СЕТ СН'!$I$21</f>
        <v>4547.2780406900001</v>
      </c>
      <c r="O140" s="37">
        <f>SUMIFS(СВЦЭМ!$D$34:$D$777,СВЦЭМ!$A$34:$A$777,$A140,СВЦЭМ!$B$34:$B$777,O$119)+'СЕТ СН'!$I$11+СВЦЭМ!$D$10+'СЕТ СН'!$I$5-'СЕТ СН'!$I$21</f>
        <v>4552.6304939199999</v>
      </c>
      <c r="P140" s="37">
        <f>SUMIFS(СВЦЭМ!$D$34:$D$777,СВЦЭМ!$A$34:$A$777,$A140,СВЦЭМ!$B$34:$B$777,P$119)+'СЕТ СН'!$I$11+СВЦЭМ!$D$10+'СЕТ СН'!$I$5-'СЕТ СН'!$I$21</f>
        <v>4569.2109399600004</v>
      </c>
      <c r="Q140" s="37">
        <f>SUMIFS(СВЦЭМ!$D$34:$D$777,СВЦЭМ!$A$34:$A$777,$A140,СВЦЭМ!$B$34:$B$777,Q$119)+'СЕТ СН'!$I$11+СВЦЭМ!$D$10+'СЕТ СН'!$I$5-'СЕТ СН'!$I$21</f>
        <v>4574.0097039399998</v>
      </c>
      <c r="R140" s="37">
        <f>SUMIFS(СВЦЭМ!$D$34:$D$777,СВЦЭМ!$A$34:$A$777,$A140,СВЦЭМ!$B$34:$B$777,R$119)+'СЕТ СН'!$I$11+СВЦЭМ!$D$10+'СЕТ СН'!$I$5-'СЕТ СН'!$I$21</f>
        <v>4572.5875267199999</v>
      </c>
      <c r="S140" s="37">
        <f>SUMIFS(СВЦЭМ!$D$34:$D$777,СВЦЭМ!$A$34:$A$777,$A140,СВЦЭМ!$B$34:$B$777,S$119)+'СЕТ СН'!$I$11+СВЦЭМ!$D$10+'СЕТ СН'!$I$5-'СЕТ СН'!$I$21</f>
        <v>4542.97972906</v>
      </c>
      <c r="T140" s="37">
        <f>SUMIFS(СВЦЭМ!$D$34:$D$777,СВЦЭМ!$A$34:$A$777,$A140,СВЦЭМ!$B$34:$B$777,T$119)+'СЕТ СН'!$I$11+СВЦЭМ!$D$10+'СЕТ СН'!$I$5-'СЕТ СН'!$I$21</f>
        <v>4505.1852906200002</v>
      </c>
      <c r="U140" s="37">
        <f>SUMIFS(СВЦЭМ!$D$34:$D$777,СВЦЭМ!$A$34:$A$777,$A140,СВЦЭМ!$B$34:$B$777,U$119)+'СЕТ СН'!$I$11+СВЦЭМ!$D$10+'СЕТ СН'!$I$5-'СЕТ СН'!$I$21</f>
        <v>4499.9366363999998</v>
      </c>
      <c r="V140" s="37">
        <f>SUMIFS(СВЦЭМ!$D$34:$D$777,СВЦЭМ!$A$34:$A$777,$A140,СВЦЭМ!$B$34:$B$777,V$119)+'СЕТ СН'!$I$11+СВЦЭМ!$D$10+'СЕТ СН'!$I$5-'СЕТ СН'!$I$21</f>
        <v>4512.2442564399998</v>
      </c>
      <c r="W140" s="37">
        <f>SUMIFS(СВЦЭМ!$D$34:$D$777,СВЦЭМ!$A$34:$A$777,$A140,СВЦЭМ!$B$34:$B$777,W$119)+'СЕТ СН'!$I$11+СВЦЭМ!$D$10+'СЕТ СН'!$I$5-'СЕТ СН'!$I$21</f>
        <v>4519.2096030900002</v>
      </c>
      <c r="X140" s="37">
        <f>SUMIFS(СВЦЭМ!$D$34:$D$777,СВЦЭМ!$A$34:$A$777,$A140,СВЦЭМ!$B$34:$B$777,X$119)+'СЕТ СН'!$I$11+СВЦЭМ!$D$10+'СЕТ СН'!$I$5-'СЕТ СН'!$I$21</f>
        <v>4602.9007925300002</v>
      </c>
      <c r="Y140" s="37">
        <f>SUMIFS(СВЦЭМ!$D$34:$D$777,СВЦЭМ!$A$34:$A$777,$A140,СВЦЭМ!$B$34:$B$777,Y$119)+'СЕТ СН'!$I$11+СВЦЭМ!$D$10+'СЕТ СН'!$I$5-'СЕТ СН'!$I$21</f>
        <v>4673.0754954699996</v>
      </c>
    </row>
    <row r="141" spans="1:25" ht="15.75" x14ac:dyDescent="0.2">
      <c r="A141" s="36">
        <f t="shared" si="3"/>
        <v>43122</v>
      </c>
      <c r="B141" s="37">
        <f>SUMIFS(СВЦЭМ!$D$34:$D$777,СВЦЭМ!$A$34:$A$777,$A141,СВЦЭМ!$B$34:$B$777,B$119)+'СЕТ СН'!$I$11+СВЦЭМ!$D$10+'СЕТ СН'!$I$5-'СЕТ СН'!$I$21</f>
        <v>4763.7782079500003</v>
      </c>
      <c r="C141" s="37">
        <f>SUMIFS(СВЦЭМ!$D$34:$D$777,СВЦЭМ!$A$34:$A$777,$A141,СВЦЭМ!$B$34:$B$777,C$119)+'СЕТ СН'!$I$11+СВЦЭМ!$D$10+'СЕТ СН'!$I$5-'СЕТ СН'!$I$21</f>
        <v>4809.05137354</v>
      </c>
      <c r="D141" s="37">
        <f>SUMIFS(СВЦЭМ!$D$34:$D$777,СВЦЭМ!$A$34:$A$777,$A141,СВЦЭМ!$B$34:$B$777,D$119)+'СЕТ СН'!$I$11+СВЦЭМ!$D$10+'СЕТ СН'!$I$5-'СЕТ СН'!$I$21</f>
        <v>4850.4530095</v>
      </c>
      <c r="E141" s="37">
        <f>SUMIFS(СВЦЭМ!$D$34:$D$777,СВЦЭМ!$A$34:$A$777,$A141,СВЦЭМ!$B$34:$B$777,E$119)+'СЕТ СН'!$I$11+СВЦЭМ!$D$10+'СЕТ СН'!$I$5-'СЕТ СН'!$I$21</f>
        <v>4865.7102781799995</v>
      </c>
      <c r="F141" s="37">
        <f>SUMIFS(СВЦЭМ!$D$34:$D$777,СВЦЭМ!$A$34:$A$777,$A141,СВЦЭМ!$B$34:$B$777,F$119)+'СЕТ СН'!$I$11+СВЦЭМ!$D$10+'СЕТ СН'!$I$5-'СЕТ СН'!$I$21</f>
        <v>4860.7692994700001</v>
      </c>
      <c r="G141" s="37">
        <f>SUMIFS(СВЦЭМ!$D$34:$D$777,СВЦЭМ!$A$34:$A$777,$A141,СВЦЭМ!$B$34:$B$777,G$119)+'СЕТ СН'!$I$11+СВЦЭМ!$D$10+'СЕТ СН'!$I$5-'СЕТ СН'!$I$21</f>
        <v>4832.4518314500001</v>
      </c>
      <c r="H141" s="37">
        <f>SUMIFS(СВЦЭМ!$D$34:$D$777,СВЦЭМ!$A$34:$A$777,$A141,СВЦЭМ!$B$34:$B$777,H$119)+'СЕТ СН'!$I$11+СВЦЭМ!$D$10+'СЕТ СН'!$I$5-'СЕТ СН'!$I$21</f>
        <v>4779.6857865299999</v>
      </c>
      <c r="I141" s="37">
        <f>SUMIFS(СВЦЭМ!$D$34:$D$777,СВЦЭМ!$A$34:$A$777,$A141,СВЦЭМ!$B$34:$B$777,I$119)+'СЕТ СН'!$I$11+СВЦЭМ!$D$10+'СЕТ СН'!$I$5-'СЕТ СН'!$I$21</f>
        <v>4697.3452755999997</v>
      </c>
      <c r="J141" s="37">
        <f>SUMIFS(СВЦЭМ!$D$34:$D$777,СВЦЭМ!$A$34:$A$777,$A141,СВЦЭМ!$B$34:$B$777,J$119)+'СЕТ СН'!$I$11+СВЦЭМ!$D$10+'СЕТ СН'!$I$5-'СЕТ СН'!$I$21</f>
        <v>4647.9148638799998</v>
      </c>
      <c r="K141" s="37">
        <f>SUMIFS(СВЦЭМ!$D$34:$D$777,СВЦЭМ!$A$34:$A$777,$A141,СВЦЭМ!$B$34:$B$777,K$119)+'СЕТ СН'!$I$11+СВЦЭМ!$D$10+'СЕТ СН'!$I$5-'СЕТ СН'!$I$21</f>
        <v>4573.2601777400005</v>
      </c>
      <c r="L141" s="37">
        <f>SUMIFS(СВЦЭМ!$D$34:$D$777,СВЦЭМ!$A$34:$A$777,$A141,СВЦЭМ!$B$34:$B$777,L$119)+'СЕТ СН'!$I$11+СВЦЭМ!$D$10+'СЕТ СН'!$I$5-'СЕТ СН'!$I$21</f>
        <v>4541.8890710599999</v>
      </c>
      <c r="M141" s="37">
        <f>SUMIFS(СВЦЭМ!$D$34:$D$777,СВЦЭМ!$A$34:$A$777,$A141,СВЦЭМ!$B$34:$B$777,M$119)+'СЕТ СН'!$I$11+СВЦЭМ!$D$10+'СЕТ СН'!$I$5-'СЕТ СН'!$I$21</f>
        <v>4553.1495419499997</v>
      </c>
      <c r="N141" s="37">
        <f>SUMIFS(СВЦЭМ!$D$34:$D$777,СВЦЭМ!$A$34:$A$777,$A141,СВЦЭМ!$B$34:$B$777,N$119)+'СЕТ СН'!$I$11+СВЦЭМ!$D$10+'СЕТ СН'!$I$5-'СЕТ СН'!$I$21</f>
        <v>4571.3696222600001</v>
      </c>
      <c r="O141" s="37">
        <f>SUMIFS(СВЦЭМ!$D$34:$D$777,СВЦЭМ!$A$34:$A$777,$A141,СВЦЭМ!$B$34:$B$777,O$119)+'СЕТ СН'!$I$11+СВЦЭМ!$D$10+'СЕТ СН'!$I$5-'СЕТ СН'!$I$21</f>
        <v>4582.0018143400002</v>
      </c>
      <c r="P141" s="37">
        <f>SUMIFS(СВЦЭМ!$D$34:$D$777,СВЦЭМ!$A$34:$A$777,$A141,СВЦЭМ!$B$34:$B$777,P$119)+'СЕТ СН'!$I$11+СВЦЭМ!$D$10+'СЕТ СН'!$I$5-'СЕТ СН'!$I$21</f>
        <v>4595.9654345299996</v>
      </c>
      <c r="Q141" s="37">
        <f>SUMIFS(СВЦЭМ!$D$34:$D$777,СВЦЭМ!$A$34:$A$777,$A141,СВЦЭМ!$B$34:$B$777,Q$119)+'СЕТ СН'!$I$11+СВЦЭМ!$D$10+'СЕТ СН'!$I$5-'СЕТ СН'!$I$21</f>
        <v>4603.7660604299999</v>
      </c>
      <c r="R141" s="37">
        <f>SUMIFS(СВЦЭМ!$D$34:$D$777,СВЦЭМ!$A$34:$A$777,$A141,СВЦЭМ!$B$34:$B$777,R$119)+'СЕТ СН'!$I$11+СВЦЭМ!$D$10+'СЕТ СН'!$I$5-'СЕТ СН'!$I$21</f>
        <v>4603.1080571399998</v>
      </c>
      <c r="S141" s="37">
        <f>SUMIFS(СВЦЭМ!$D$34:$D$777,СВЦЭМ!$A$34:$A$777,$A141,СВЦЭМ!$B$34:$B$777,S$119)+'СЕТ СН'!$I$11+СВЦЭМ!$D$10+'СЕТ СН'!$I$5-'СЕТ СН'!$I$21</f>
        <v>4575.1632777200002</v>
      </c>
      <c r="T141" s="37">
        <f>SUMIFS(СВЦЭМ!$D$34:$D$777,СВЦЭМ!$A$34:$A$777,$A141,СВЦЭМ!$B$34:$B$777,T$119)+'СЕТ СН'!$I$11+СВЦЭМ!$D$10+'СЕТ СН'!$I$5-'СЕТ СН'!$I$21</f>
        <v>4527.2694183599997</v>
      </c>
      <c r="U141" s="37">
        <f>SUMIFS(СВЦЭМ!$D$34:$D$777,СВЦЭМ!$A$34:$A$777,$A141,СВЦЭМ!$B$34:$B$777,U$119)+'СЕТ СН'!$I$11+СВЦЭМ!$D$10+'СЕТ СН'!$I$5-'СЕТ СН'!$I$21</f>
        <v>4528.1485369299999</v>
      </c>
      <c r="V141" s="37">
        <f>SUMIFS(СВЦЭМ!$D$34:$D$777,СВЦЭМ!$A$34:$A$777,$A141,СВЦЭМ!$B$34:$B$777,V$119)+'СЕТ СН'!$I$11+СВЦЭМ!$D$10+'СЕТ СН'!$I$5-'СЕТ СН'!$I$21</f>
        <v>4546.2741084600002</v>
      </c>
      <c r="W141" s="37">
        <f>SUMIFS(СВЦЭМ!$D$34:$D$777,СВЦЭМ!$A$34:$A$777,$A141,СВЦЭМ!$B$34:$B$777,W$119)+'СЕТ СН'!$I$11+СВЦЭМ!$D$10+'СЕТ СН'!$I$5-'СЕТ СН'!$I$21</f>
        <v>4558.53173453</v>
      </c>
      <c r="X141" s="37">
        <f>SUMIFS(СВЦЭМ!$D$34:$D$777,СВЦЭМ!$A$34:$A$777,$A141,СВЦЭМ!$B$34:$B$777,X$119)+'СЕТ СН'!$I$11+СВЦЭМ!$D$10+'СЕТ СН'!$I$5-'СЕТ СН'!$I$21</f>
        <v>4624.2239838400001</v>
      </c>
      <c r="Y141" s="37">
        <f>SUMIFS(СВЦЭМ!$D$34:$D$777,СВЦЭМ!$A$34:$A$777,$A141,СВЦЭМ!$B$34:$B$777,Y$119)+'СЕТ СН'!$I$11+СВЦЭМ!$D$10+'СЕТ СН'!$I$5-'СЕТ СН'!$I$21</f>
        <v>4706.2931718299997</v>
      </c>
    </row>
    <row r="142" spans="1:25" ht="15.75" x14ac:dyDescent="0.2">
      <c r="A142" s="36">
        <f t="shared" si="3"/>
        <v>43123</v>
      </c>
      <c r="B142" s="37">
        <f>SUMIFS(СВЦЭМ!$D$34:$D$777,СВЦЭМ!$A$34:$A$777,$A142,СВЦЭМ!$B$34:$B$777,B$119)+'СЕТ СН'!$I$11+СВЦЭМ!$D$10+'СЕТ СН'!$I$5-'СЕТ СН'!$I$21</f>
        <v>4741.1289421000001</v>
      </c>
      <c r="C142" s="37">
        <f>SUMIFS(СВЦЭМ!$D$34:$D$777,СВЦЭМ!$A$34:$A$777,$A142,СВЦЭМ!$B$34:$B$777,C$119)+'СЕТ СН'!$I$11+СВЦЭМ!$D$10+'СЕТ СН'!$I$5-'СЕТ СН'!$I$21</f>
        <v>4787.2372280499994</v>
      </c>
      <c r="D142" s="37">
        <f>SUMIFS(СВЦЭМ!$D$34:$D$777,СВЦЭМ!$A$34:$A$777,$A142,СВЦЭМ!$B$34:$B$777,D$119)+'СЕТ СН'!$I$11+СВЦЭМ!$D$10+'СЕТ СН'!$I$5-'СЕТ СН'!$I$21</f>
        <v>4829.70590034</v>
      </c>
      <c r="E142" s="37">
        <f>SUMIFS(СВЦЭМ!$D$34:$D$777,СВЦЭМ!$A$34:$A$777,$A142,СВЦЭМ!$B$34:$B$777,E$119)+'СЕТ СН'!$I$11+СВЦЭМ!$D$10+'СЕТ СН'!$I$5-'СЕТ СН'!$I$21</f>
        <v>4840.5132009600002</v>
      </c>
      <c r="F142" s="37">
        <f>SUMIFS(СВЦЭМ!$D$34:$D$777,СВЦЭМ!$A$34:$A$777,$A142,СВЦЭМ!$B$34:$B$777,F$119)+'СЕТ СН'!$I$11+СВЦЭМ!$D$10+'СЕТ СН'!$I$5-'СЕТ СН'!$I$21</f>
        <v>4842.7374713399995</v>
      </c>
      <c r="G142" s="37">
        <f>SUMIFS(СВЦЭМ!$D$34:$D$777,СВЦЭМ!$A$34:$A$777,$A142,СВЦЭМ!$B$34:$B$777,G$119)+'СЕТ СН'!$I$11+СВЦЭМ!$D$10+'СЕТ СН'!$I$5-'СЕТ СН'!$I$21</f>
        <v>4823.7686611300005</v>
      </c>
      <c r="H142" s="37">
        <f>SUMIFS(СВЦЭМ!$D$34:$D$777,СВЦЭМ!$A$34:$A$777,$A142,СВЦЭМ!$B$34:$B$777,H$119)+'СЕТ СН'!$I$11+СВЦЭМ!$D$10+'СЕТ СН'!$I$5-'СЕТ СН'!$I$21</f>
        <v>4767.1326263500005</v>
      </c>
      <c r="I142" s="37">
        <f>SUMIFS(СВЦЭМ!$D$34:$D$777,СВЦЭМ!$A$34:$A$777,$A142,СВЦЭМ!$B$34:$B$777,I$119)+'СЕТ СН'!$I$11+СВЦЭМ!$D$10+'СЕТ СН'!$I$5-'СЕТ СН'!$I$21</f>
        <v>4687.0315060500006</v>
      </c>
      <c r="J142" s="37">
        <f>SUMIFS(СВЦЭМ!$D$34:$D$777,СВЦЭМ!$A$34:$A$777,$A142,СВЦЭМ!$B$34:$B$777,J$119)+'СЕТ СН'!$I$11+СВЦЭМ!$D$10+'СЕТ СН'!$I$5-'СЕТ СН'!$I$21</f>
        <v>4632.6825413100005</v>
      </c>
      <c r="K142" s="37">
        <f>SUMIFS(СВЦЭМ!$D$34:$D$777,СВЦЭМ!$A$34:$A$777,$A142,СВЦЭМ!$B$34:$B$777,K$119)+'СЕТ СН'!$I$11+СВЦЭМ!$D$10+'СЕТ СН'!$I$5-'СЕТ СН'!$I$21</f>
        <v>4554.6052695500002</v>
      </c>
      <c r="L142" s="37">
        <f>SUMIFS(СВЦЭМ!$D$34:$D$777,СВЦЭМ!$A$34:$A$777,$A142,СВЦЭМ!$B$34:$B$777,L$119)+'СЕТ СН'!$I$11+СВЦЭМ!$D$10+'СЕТ СН'!$I$5-'СЕТ СН'!$I$21</f>
        <v>4528.2160527699998</v>
      </c>
      <c r="M142" s="37">
        <f>SUMIFS(СВЦЭМ!$D$34:$D$777,СВЦЭМ!$A$34:$A$777,$A142,СВЦЭМ!$B$34:$B$777,M$119)+'СЕТ СН'!$I$11+СВЦЭМ!$D$10+'СЕТ СН'!$I$5-'СЕТ СН'!$I$21</f>
        <v>4537.3043628099995</v>
      </c>
      <c r="N142" s="37">
        <f>SUMIFS(СВЦЭМ!$D$34:$D$777,СВЦЭМ!$A$34:$A$777,$A142,СВЦЭМ!$B$34:$B$777,N$119)+'СЕТ СН'!$I$11+СВЦЭМ!$D$10+'СЕТ СН'!$I$5-'СЕТ СН'!$I$21</f>
        <v>4556.3723272500001</v>
      </c>
      <c r="O142" s="37">
        <f>SUMIFS(СВЦЭМ!$D$34:$D$777,СВЦЭМ!$A$34:$A$777,$A142,СВЦЭМ!$B$34:$B$777,O$119)+'СЕТ СН'!$I$11+СВЦЭМ!$D$10+'СЕТ СН'!$I$5-'СЕТ СН'!$I$21</f>
        <v>4557.9284695100005</v>
      </c>
      <c r="P142" s="37">
        <f>SUMIFS(СВЦЭМ!$D$34:$D$777,СВЦЭМ!$A$34:$A$777,$A142,СВЦЭМ!$B$34:$B$777,P$119)+'СЕТ СН'!$I$11+СВЦЭМ!$D$10+'СЕТ СН'!$I$5-'СЕТ СН'!$I$21</f>
        <v>4573.60658848</v>
      </c>
      <c r="Q142" s="37">
        <f>SUMIFS(СВЦЭМ!$D$34:$D$777,СВЦЭМ!$A$34:$A$777,$A142,СВЦЭМ!$B$34:$B$777,Q$119)+'СЕТ СН'!$I$11+СВЦЭМ!$D$10+'СЕТ СН'!$I$5-'СЕТ СН'!$I$21</f>
        <v>4582.1646665099997</v>
      </c>
      <c r="R142" s="37">
        <f>SUMIFS(СВЦЭМ!$D$34:$D$777,СВЦЭМ!$A$34:$A$777,$A142,СВЦЭМ!$B$34:$B$777,R$119)+'СЕТ СН'!$I$11+СВЦЭМ!$D$10+'СЕТ СН'!$I$5-'СЕТ СН'!$I$21</f>
        <v>4583.1465374199997</v>
      </c>
      <c r="S142" s="37">
        <f>SUMIFS(СВЦЭМ!$D$34:$D$777,СВЦЭМ!$A$34:$A$777,$A142,СВЦЭМ!$B$34:$B$777,S$119)+'СЕТ СН'!$I$11+СВЦЭМ!$D$10+'СЕТ СН'!$I$5-'СЕТ СН'!$I$21</f>
        <v>4566.2729299800003</v>
      </c>
      <c r="T142" s="37">
        <f>SUMIFS(СВЦЭМ!$D$34:$D$777,СВЦЭМ!$A$34:$A$777,$A142,СВЦЭМ!$B$34:$B$777,T$119)+'СЕТ СН'!$I$11+СВЦЭМ!$D$10+'СЕТ СН'!$I$5-'СЕТ СН'!$I$21</f>
        <v>4522.4237345199999</v>
      </c>
      <c r="U142" s="37">
        <f>SUMIFS(СВЦЭМ!$D$34:$D$777,СВЦЭМ!$A$34:$A$777,$A142,СВЦЭМ!$B$34:$B$777,U$119)+'СЕТ СН'!$I$11+СВЦЭМ!$D$10+'СЕТ СН'!$I$5-'СЕТ СН'!$I$21</f>
        <v>4515.3947356400004</v>
      </c>
      <c r="V142" s="37">
        <f>SUMIFS(СВЦЭМ!$D$34:$D$777,СВЦЭМ!$A$34:$A$777,$A142,СВЦЭМ!$B$34:$B$777,V$119)+'СЕТ СН'!$I$11+СВЦЭМ!$D$10+'СЕТ СН'!$I$5-'СЕТ СН'!$I$21</f>
        <v>4531.69689225</v>
      </c>
      <c r="W142" s="37">
        <f>SUMIFS(СВЦЭМ!$D$34:$D$777,СВЦЭМ!$A$34:$A$777,$A142,СВЦЭМ!$B$34:$B$777,W$119)+'СЕТ СН'!$I$11+СВЦЭМ!$D$10+'СЕТ СН'!$I$5-'СЕТ СН'!$I$21</f>
        <v>4540.0615575800002</v>
      </c>
      <c r="X142" s="37">
        <f>SUMIFS(СВЦЭМ!$D$34:$D$777,СВЦЭМ!$A$34:$A$777,$A142,СВЦЭМ!$B$34:$B$777,X$119)+'СЕТ СН'!$I$11+СВЦЭМ!$D$10+'СЕТ СН'!$I$5-'СЕТ СН'!$I$21</f>
        <v>4604.9752986900003</v>
      </c>
      <c r="Y142" s="37">
        <f>SUMIFS(СВЦЭМ!$D$34:$D$777,СВЦЭМ!$A$34:$A$777,$A142,СВЦЭМ!$B$34:$B$777,Y$119)+'СЕТ СН'!$I$11+СВЦЭМ!$D$10+'СЕТ СН'!$I$5-'СЕТ СН'!$I$21</f>
        <v>4686.8389419900004</v>
      </c>
    </row>
    <row r="143" spans="1:25" ht="15.75" x14ac:dyDescent="0.2">
      <c r="A143" s="36">
        <f t="shared" si="3"/>
        <v>43124</v>
      </c>
      <c r="B143" s="37">
        <f>SUMIFS(СВЦЭМ!$D$34:$D$777,СВЦЭМ!$A$34:$A$777,$A143,СВЦЭМ!$B$34:$B$777,B$119)+'СЕТ СН'!$I$11+СВЦЭМ!$D$10+'СЕТ СН'!$I$5-'СЕТ СН'!$I$21</f>
        <v>4766.7642682699998</v>
      </c>
      <c r="C143" s="37">
        <f>SUMIFS(СВЦЭМ!$D$34:$D$777,СВЦЭМ!$A$34:$A$777,$A143,СВЦЭМ!$B$34:$B$777,C$119)+'СЕТ СН'!$I$11+СВЦЭМ!$D$10+'СЕТ СН'!$I$5-'СЕТ СН'!$I$21</f>
        <v>4816.4289759499998</v>
      </c>
      <c r="D143" s="37">
        <f>SUMIFS(СВЦЭМ!$D$34:$D$777,СВЦЭМ!$A$34:$A$777,$A143,СВЦЭМ!$B$34:$B$777,D$119)+'СЕТ СН'!$I$11+СВЦЭМ!$D$10+'СЕТ СН'!$I$5-'СЕТ СН'!$I$21</f>
        <v>4854.7325390800006</v>
      </c>
      <c r="E143" s="37">
        <f>SUMIFS(СВЦЭМ!$D$34:$D$777,СВЦЭМ!$A$34:$A$777,$A143,СВЦЭМ!$B$34:$B$777,E$119)+'СЕТ СН'!$I$11+СВЦЭМ!$D$10+'СЕТ СН'!$I$5-'СЕТ СН'!$I$21</f>
        <v>4877.6061111600002</v>
      </c>
      <c r="F143" s="37">
        <f>SUMIFS(СВЦЭМ!$D$34:$D$777,СВЦЭМ!$A$34:$A$777,$A143,СВЦЭМ!$B$34:$B$777,F$119)+'СЕТ СН'!$I$11+СВЦЭМ!$D$10+'СЕТ СН'!$I$5-'СЕТ СН'!$I$21</f>
        <v>4869.3019825599995</v>
      </c>
      <c r="G143" s="37">
        <f>SUMIFS(СВЦЭМ!$D$34:$D$777,СВЦЭМ!$A$34:$A$777,$A143,СВЦЭМ!$B$34:$B$777,G$119)+'СЕТ СН'!$I$11+СВЦЭМ!$D$10+'СЕТ СН'!$I$5-'СЕТ СН'!$I$21</f>
        <v>4841.8678914299999</v>
      </c>
      <c r="H143" s="37">
        <f>SUMIFS(СВЦЭМ!$D$34:$D$777,СВЦЭМ!$A$34:$A$777,$A143,СВЦЭМ!$B$34:$B$777,H$119)+'СЕТ СН'!$I$11+СВЦЭМ!$D$10+'СЕТ СН'!$I$5-'СЕТ СН'!$I$21</f>
        <v>4789.7570915699998</v>
      </c>
      <c r="I143" s="37">
        <f>SUMIFS(СВЦЭМ!$D$34:$D$777,СВЦЭМ!$A$34:$A$777,$A143,СВЦЭМ!$B$34:$B$777,I$119)+'СЕТ СН'!$I$11+СВЦЭМ!$D$10+'СЕТ СН'!$I$5-'СЕТ СН'!$I$21</f>
        <v>4718.2849454300003</v>
      </c>
      <c r="J143" s="37">
        <f>SUMIFS(СВЦЭМ!$D$34:$D$777,СВЦЭМ!$A$34:$A$777,$A143,СВЦЭМ!$B$34:$B$777,J$119)+'СЕТ СН'!$I$11+СВЦЭМ!$D$10+'СЕТ СН'!$I$5-'СЕТ СН'!$I$21</f>
        <v>4659.6089669399998</v>
      </c>
      <c r="K143" s="37">
        <f>SUMIFS(СВЦЭМ!$D$34:$D$777,СВЦЭМ!$A$34:$A$777,$A143,СВЦЭМ!$B$34:$B$777,K$119)+'СЕТ СН'!$I$11+СВЦЭМ!$D$10+'СЕТ СН'!$I$5-'СЕТ СН'!$I$21</f>
        <v>4587.4297614500001</v>
      </c>
      <c r="L143" s="37">
        <f>SUMIFS(СВЦЭМ!$D$34:$D$777,СВЦЭМ!$A$34:$A$777,$A143,СВЦЭМ!$B$34:$B$777,L$119)+'СЕТ СН'!$I$11+СВЦЭМ!$D$10+'СЕТ СН'!$I$5-'СЕТ СН'!$I$21</f>
        <v>4557.69992628</v>
      </c>
      <c r="M143" s="37">
        <f>SUMIFS(СВЦЭМ!$D$34:$D$777,СВЦЭМ!$A$34:$A$777,$A143,СВЦЭМ!$B$34:$B$777,M$119)+'СЕТ СН'!$I$11+СВЦЭМ!$D$10+'СЕТ СН'!$I$5-'СЕТ СН'!$I$21</f>
        <v>4565.8765899099999</v>
      </c>
      <c r="N143" s="37">
        <f>SUMIFS(СВЦЭМ!$D$34:$D$777,СВЦЭМ!$A$34:$A$777,$A143,СВЦЭМ!$B$34:$B$777,N$119)+'СЕТ СН'!$I$11+СВЦЭМ!$D$10+'СЕТ СН'!$I$5-'СЕТ СН'!$I$21</f>
        <v>4582.91766809</v>
      </c>
      <c r="O143" s="37">
        <f>SUMIFS(СВЦЭМ!$D$34:$D$777,СВЦЭМ!$A$34:$A$777,$A143,СВЦЭМ!$B$34:$B$777,O$119)+'СЕТ СН'!$I$11+СВЦЭМ!$D$10+'СЕТ СН'!$I$5-'СЕТ СН'!$I$21</f>
        <v>4588.6454337799996</v>
      </c>
      <c r="P143" s="37">
        <f>SUMIFS(СВЦЭМ!$D$34:$D$777,СВЦЭМ!$A$34:$A$777,$A143,СВЦЭМ!$B$34:$B$777,P$119)+'СЕТ СН'!$I$11+СВЦЭМ!$D$10+'СЕТ СН'!$I$5-'СЕТ СН'!$I$21</f>
        <v>4600.47247591</v>
      </c>
      <c r="Q143" s="37">
        <f>SUMIFS(СВЦЭМ!$D$34:$D$777,СВЦЭМ!$A$34:$A$777,$A143,СВЦЭМ!$B$34:$B$777,Q$119)+'СЕТ СН'!$I$11+СВЦЭМ!$D$10+'СЕТ СН'!$I$5-'СЕТ СН'!$I$21</f>
        <v>4607.2624997699995</v>
      </c>
      <c r="R143" s="37">
        <f>SUMIFS(СВЦЭМ!$D$34:$D$777,СВЦЭМ!$A$34:$A$777,$A143,СВЦЭМ!$B$34:$B$777,R$119)+'СЕТ СН'!$I$11+СВЦЭМ!$D$10+'СЕТ СН'!$I$5-'СЕТ СН'!$I$21</f>
        <v>4610.4853466800005</v>
      </c>
      <c r="S143" s="37">
        <f>SUMIFS(СВЦЭМ!$D$34:$D$777,СВЦЭМ!$A$34:$A$777,$A143,СВЦЭМ!$B$34:$B$777,S$119)+'СЕТ СН'!$I$11+СВЦЭМ!$D$10+'СЕТ СН'!$I$5-'СЕТ СН'!$I$21</f>
        <v>4592.2855681800002</v>
      </c>
      <c r="T143" s="37">
        <f>SUMIFS(СВЦЭМ!$D$34:$D$777,СВЦЭМ!$A$34:$A$777,$A143,СВЦЭМ!$B$34:$B$777,T$119)+'СЕТ СН'!$I$11+СВЦЭМ!$D$10+'СЕТ СН'!$I$5-'СЕТ СН'!$I$21</f>
        <v>4548.6744529699999</v>
      </c>
      <c r="U143" s="37">
        <f>SUMIFS(СВЦЭМ!$D$34:$D$777,СВЦЭМ!$A$34:$A$777,$A143,СВЦЭМ!$B$34:$B$777,U$119)+'СЕТ СН'!$I$11+СВЦЭМ!$D$10+'СЕТ СН'!$I$5-'СЕТ СН'!$I$21</f>
        <v>4545.4404494099999</v>
      </c>
      <c r="V143" s="37">
        <f>SUMIFS(СВЦЭМ!$D$34:$D$777,СВЦЭМ!$A$34:$A$777,$A143,СВЦЭМ!$B$34:$B$777,V$119)+'СЕТ СН'!$I$11+СВЦЭМ!$D$10+'СЕТ СН'!$I$5-'СЕТ СН'!$I$21</f>
        <v>4558.6178267099995</v>
      </c>
      <c r="W143" s="37">
        <f>SUMIFS(СВЦЭМ!$D$34:$D$777,СВЦЭМ!$A$34:$A$777,$A143,СВЦЭМ!$B$34:$B$777,W$119)+'СЕТ СН'!$I$11+СВЦЭМ!$D$10+'СЕТ СН'!$I$5-'СЕТ СН'!$I$21</f>
        <v>4573.3511531899994</v>
      </c>
      <c r="X143" s="37">
        <f>SUMIFS(СВЦЭМ!$D$34:$D$777,СВЦЭМ!$A$34:$A$777,$A143,СВЦЭМ!$B$34:$B$777,X$119)+'СЕТ СН'!$I$11+СВЦЭМ!$D$10+'СЕТ СН'!$I$5-'СЕТ СН'!$I$21</f>
        <v>4634.6310897200001</v>
      </c>
      <c r="Y143" s="37">
        <f>SUMIFS(СВЦЭМ!$D$34:$D$777,СВЦЭМ!$A$34:$A$777,$A143,СВЦЭМ!$B$34:$B$777,Y$119)+'СЕТ СН'!$I$11+СВЦЭМ!$D$10+'СЕТ СН'!$I$5-'СЕТ СН'!$I$21</f>
        <v>4711.7402105600004</v>
      </c>
    </row>
    <row r="144" spans="1:25" ht="15.75" x14ac:dyDescent="0.2">
      <c r="A144" s="36">
        <f t="shared" si="3"/>
        <v>43125</v>
      </c>
      <c r="B144" s="37">
        <f>SUMIFS(СВЦЭМ!$D$34:$D$777,СВЦЭМ!$A$34:$A$777,$A144,СВЦЭМ!$B$34:$B$777,B$119)+'СЕТ СН'!$I$11+СВЦЭМ!$D$10+'СЕТ СН'!$I$5-'СЕТ СН'!$I$21</f>
        <v>4733.3425034700003</v>
      </c>
      <c r="C144" s="37">
        <f>SUMIFS(СВЦЭМ!$D$34:$D$777,СВЦЭМ!$A$34:$A$777,$A144,СВЦЭМ!$B$34:$B$777,C$119)+'СЕТ СН'!$I$11+СВЦЭМ!$D$10+'СЕТ СН'!$I$5-'СЕТ СН'!$I$21</f>
        <v>4787.9721241300003</v>
      </c>
      <c r="D144" s="37">
        <f>SUMIFS(СВЦЭМ!$D$34:$D$777,СВЦЭМ!$A$34:$A$777,$A144,СВЦЭМ!$B$34:$B$777,D$119)+'СЕТ СН'!$I$11+СВЦЭМ!$D$10+'СЕТ СН'!$I$5-'СЕТ СН'!$I$21</f>
        <v>4822.8721701200002</v>
      </c>
      <c r="E144" s="37">
        <f>SUMIFS(СВЦЭМ!$D$34:$D$777,СВЦЭМ!$A$34:$A$777,$A144,СВЦЭМ!$B$34:$B$777,E$119)+'СЕТ СН'!$I$11+СВЦЭМ!$D$10+'СЕТ СН'!$I$5-'СЕТ СН'!$I$21</f>
        <v>4829.6407095099994</v>
      </c>
      <c r="F144" s="37">
        <f>SUMIFS(СВЦЭМ!$D$34:$D$777,СВЦЭМ!$A$34:$A$777,$A144,СВЦЭМ!$B$34:$B$777,F$119)+'СЕТ СН'!$I$11+СВЦЭМ!$D$10+'СЕТ СН'!$I$5-'СЕТ СН'!$I$21</f>
        <v>4830.9300393700005</v>
      </c>
      <c r="G144" s="37">
        <f>SUMIFS(СВЦЭМ!$D$34:$D$777,СВЦЭМ!$A$34:$A$777,$A144,СВЦЭМ!$B$34:$B$777,G$119)+'СЕТ СН'!$I$11+СВЦЭМ!$D$10+'СЕТ СН'!$I$5-'СЕТ СН'!$I$21</f>
        <v>4815.6108725799995</v>
      </c>
      <c r="H144" s="37">
        <f>SUMIFS(СВЦЭМ!$D$34:$D$777,СВЦЭМ!$A$34:$A$777,$A144,СВЦЭМ!$B$34:$B$777,H$119)+'СЕТ СН'!$I$11+СВЦЭМ!$D$10+'СЕТ СН'!$I$5-'СЕТ СН'!$I$21</f>
        <v>4764.0798750399999</v>
      </c>
      <c r="I144" s="37">
        <f>SUMIFS(СВЦЭМ!$D$34:$D$777,СВЦЭМ!$A$34:$A$777,$A144,СВЦЭМ!$B$34:$B$777,I$119)+'СЕТ СН'!$I$11+СВЦЭМ!$D$10+'СЕТ СН'!$I$5-'СЕТ СН'!$I$21</f>
        <v>4702.2856360899996</v>
      </c>
      <c r="J144" s="37">
        <f>SUMIFS(СВЦЭМ!$D$34:$D$777,СВЦЭМ!$A$34:$A$777,$A144,СВЦЭМ!$B$34:$B$777,J$119)+'СЕТ СН'!$I$11+СВЦЭМ!$D$10+'СЕТ СН'!$I$5-'СЕТ СН'!$I$21</f>
        <v>4656.2440534900006</v>
      </c>
      <c r="K144" s="37">
        <f>SUMIFS(СВЦЭМ!$D$34:$D$777,СВЦЭМ!$A$34:$A$777,$A144,СВЦЭМ!$B$34:$B$777,K$119)+'СЕТ СН'!$I$11+СВЦЭМ!$D$10+'СЕТ СН'!$I$5-'СЕТ СН'!$I$21</f>
        <v>4599.0057350799998</v>
      </c>
      <c r="L144" s="37">
        <f>SUMIFS(СВЦЭМ!$D$34:$D$777,СВЦЭМ!$A$34:$A$777,$A144,СВЦЭМ!$B$34:$B$777,L$119)+'СЕТ СН'!$I$11+СВЦЭМ!$D$10+'СЕТ СН'!$I$5-'СЕТ СН'!$I$21</f>
        <v>4580.3722754599994</v>
      </c>
      <c r="M144" s="37">
        <f>SUMIFS(СВЦЭМ!$D$34:$D$777,СВЦЭМ!$A$34:$A$777,$A144,СВЦЭМ!$B$34:$B$777,M$119)+'СЕТ СН'!$I$11+СВЦЭМ!$D$10+'СЕТ СН'!$I$5-'СЕТ СН'!$I$21</f>
        <v>4586.4585852499995</v>
      </c>
      <c r="N144" s="37">
        <f>SUMIFS(СВЦЭМ!$D$34:$D$777,СВЦЭМ!$A$34:$A$777,$A144,СВЦЭМ!$B$34:$B$777,N$119)+'СЕТ СН'!$I$11+СВЦЭМ!$D$10+'СЕТ СН'!$I$5-'СЕТ СН'!$I$21</f>
        <v>4590.5811158200004</v>
      </c>
      <c r="O144" s="37">
        <f>SUMIFS(СВЦЭМ!$D$34:$D$777,СВЦЭМ!$A$34:$A$777,$A144,СВЦЭМ!$B$34:$B$777,O$119)+'СЕТ СН'!$I$11+СВЦЭМ!$D$10+'СЕТ СН'!$I$5-'СЕТ СН'!$I$21</f>
        <v>4589.5013233300006</v>
      </c>
      <c r="P144" s="37">
        <f>SUMIFS(СВЦЭМ!$D$34:$D$777,СВЦЭМ!$A$34:$A$777,$A144,СВЦЭМ!$B$34:$B$777,P$119)+'СЕТ СН'!$I$11+СВЦЭМ!$D$10+'СЕТ СН'!$I$5-'СЕТ СН'!$I$21</f>
        <v>4598.2598186200003</v>
      </c>
      <c r="Q144" s="37">
        <f>SUMIFS(СВЦЭМ!$D$34:$D$777,СВЦЭМ!$A$34:$A$777,$A144,СВЦЭМ!$B$34:$B$777,Q$119)+'СЕТ СН'!$I$11+СВЦЭМ!$D$10+'СЕТ СН'!$I$5-'СЕТ СН'!$I$21</f>
        <v>4600.4130227899996</v>
      </c>
      <c r="R144" s="37">
        <f>SUMIFS(СВЦЭМ!$D$34:$D$777,СВЦЭМ!$A$34:$A$777,$A144,СВЦЭМ!$B$34:$B$777,R$119)+'СЕТ СН'!$I$11+СВЦЭМ!$D$10+'СЕТ СН'!$I$5-'СЕТ СН'!$I$21</f>
        <v>4608.6469077900001</v>
      </c>
      <c r="S144" s="37">
        <f>SUMIFS(СВЦЭМ!$D$34:$D$777,СВЦЭМ!$A$34:$A$777,$A144,СВЦЭМ!$B$34:$B$777,S$119)+'СЕТ СН'!$I$11+СВЦЭМ!$D$10+'СЕТ СН'!$I$5-'СЕТ СН'!$I$21</f>
        <v>4599.65542164</v>
      </c>
      <c r="T144" s="37">
        <f>SUMIFS(СВЦЭМ!$D$34:$D$777,СВЦЭМ!$A$34:$A$777,$A144,СВЦЭМ!$B$34:$B$777,T$119)+'СЕТ СН'!$I$11+СВЦЭМ!$D$10+'СЕТ СН'!$I$5-'СЕТ СН'!$I$21</f>
        <v>4586.34427306</v>
      </c>
      <c r="U144" s="37">
        <f>SUMIFS(СВЦЭМ!$D$34:$D$777,СВЦЭМ!$A$34:$A$777,$A144,СВЦЭМ!$B$34:$B$777,U$119)+'СЕТ СН'!$I$11+СВЦЭМ!$D$10+'СЕТ СН'!$I$5-'СЕТ СН'!$I$21</f>
        <v>4579.5894095600006</v>
      </c>
      <c r="V144" s="37">
        <f>SUMIFS(СВЦЭМ!$D$34:$D$777,СВЦЭМ!$A$34:$A$777,$A144,СВЦЭМ!$B$34:$B$777,V$119)+'СЕТ СН'!$I$11+СВЦЭМ!$D$10+'СЕТ СН'!$I$5-'СЕТ СН'!$I$21</f>
        <v>4582.7471215100004</v>
      </c>
      <c r="W144" s="37">
        <f>SUMIFS(СВЦЭМ!$D$34:$D$777,СВЦЭМ!$A$34:$A$777,$A144,СВЦЭМ!$B$34:$B$777,W$119)+'СЕТ СН'!$I$11+СВЦЭМ!$D$10+'СЕТ СН'!$I$5-'СЕТ СН'!$I$21</f>
        <v>4586.1995261399998</v>
      </c>
      <c r="X144" s="37">
        <f>SUMIFS(СВЦЭМ!$D$34:$D$777,СВЦЭМ!$A$34:$A$777,$A144,СВЦЭМ!$B$34:$B$777,X$119)+'СЕТ СН'!$I$11+СВЦЭМ!$D$10+'СЕТ СН'!$I$5-'СЕТ СН'!$I$21</f>
        <v>4631.2077350499994</v>
      </c>
      <c r="Y144" s="37">
        <f>SUMIFS(СВЦЭМ!$D$34:$D$777,СВЦЭМ!$A$34:$A$777,$A144,СВЦЭМ!$B$34:$B$777,Y$119)+'СЕТ СН'!$I$11+СВЦЭМ!$D$10+'СЕТ СН'!$I$5-'СЕТ СН'!$I$21</f>
        <v>4701.20188323</v>
      </c>
    </row>
    <row r="145" spans="1:27" ht="15.75" x14ac:dyDescent="0.2">
      <c r="A145" s="36">
        <f t="shared" si="3"/>
        <v>43126</v>
      </c>
      <c r="B145" s="37">
        <f>SUMIFS(СВЦЭМ!$D$34:$D$777,СВЦЭМ!$A$34:$A$777,$A145,СВЦЭМ!$B$34:$B$777,B$119)+'СЕТ СН'!$I$11+СВЦЭМ!$D$10+'СЕТ СН'!$I$5-'СЕТ СН'!$I$21</f>
        <v>4722.5892527999995</v>
      </c>
      <c r="C145" s="37">
        <f>SUMIFS(СВЦЭМ!$D$34:$D$777,СВЦЭМ!$A$34:$A$777,$A145,СВЦЭМ!$B$34:$B$777,C$119)+'СЕТ СН'!$I$11+СВЦЭМ!$D$10+'СЕТ СН'!$I$5-'СЕТ СН'!$I$21</f>
        <v>4772.3427201300001</v>
      </c>
      <c r="D145" s="37">
        <f>SUMIFS(СВЦЭМ!$D$34:$D$777,СВЦЭМ!$A$34:$A$777,$A145,СВЦЭМ!$B$34:$B$777,D$119)+'СЕТ СН'!$I$11+СВЦЭМ!$D$10+'СЕТ СН'!$I$5-'СЕТ СН'!$I$21</f>
        <v>4808.5273855300002</v>
      </c>
      <c r="E145" s="37">
        <f>SUMIFS(СВЦЭМ!$D$34:$D$777,СВЦЭМ!$A$34:$A$777,$A145,СВЦЭМ!$B$34:$B$777,E$119)+'СЕТ СН'!$I$11+СВЦЭМ!$D$10+'СЕТ СН'!$I$5-'СЕТ СН'!$I$21</f>
        <v>4823.3579524500001</v>
      </c>
      <c r="F145" s="37">
        <f>SUMIFS(СВЦЭМ!$D$34:$D$777,СВЦЭМ!$A$34:$A$777,$A145,СВЦЭМ!$B$34:$B$777,F$119)+'СЕТ СН'!$I$11+СВЦЭМ!$D$10+'СЕТ СН'!$I$5-'СЕТ СН'!$I$21</f>
        <v>4818.4418687400002</v>
      </c>
      <c r="G145" s="37">
        <f>SUMIFS(СВЦЭМ!$D$34:$D$777,СВЦЭМ!$A$34:$A$777,$A145,СВЦЭМ!$B$34:$B$777,G$119)+'СЕТ СН'!$I$11+СВЦЭМ!$D$10+'СЕТ СН'!$I$5-'СЕТ СН'!$I$21</f>
        <v>4795.3868732599994</v>
      </c>
      <c r="H145" s="37">
        <f>SUMIFS(СВЦЭМ!$D$34:$D$777,СВЦЭМ!$A$34:$A$777,$A145,СВЦЭМ!$B$34:$B$777,H$119)+'СЕТ СН'!$I$11+СВЦЭМ!$D$10+'СЕТ СН'!$I$5-'СЕТ СН'!$I$21</f>
        <v>4739.8023289000002</v>
      </c>
      <c r="I145" s="37">
        <f>SUMIFS(СВЦЭМ!$D$34:$D$777,СВЦЭМ!$A$34:$A$777,$A145,СВЦЭМ!$B$34:$B$777,I$119)+'СЕТ СН'!$I$11+СВЦЭМ!$D$10+'СЕТ СН'!$I$5-'СЕТ СН'!$I$21</f>
        <v>4681.4300742700007</v>
      </c>
      <c r="J145" s="37">
        <f>SUMIFS(СВЦЭМ!$D$34:$D$777,СВЦЭМ!$A$34:$A$777,$A145,СВЦЭМ!$B$34:$B$777,J$119)+'СЕТ СН'!$I$11+СВЦЭМ!$D$10+'СЕТ СН'!$I$5-'СЕТ СН'!$I$21</f>
        <v>4637.9731768800002</v>
      </c>
      <c r="K145" s="37">
        <f>SUMIFS(СВЦЭМ!$D$34:$D$777,СВЦЭМ!$A$34:$A$777,$A145,СВЦЭМ!$B$34:$B$777,K$119)+'СЕТ СН'!$I$11+СВЦЭМ!$D$10+'СЕТ СН'!$I$5-'СЕТ СН'!$I$21</f>
        <v>4567.4530213500002</v>
      </c>
      <c r="L145" s="37">
        <f>SUMIFS(СВЦЭМ!$D$34:$D$777,СВЦЭМ!$A$34:$A$777,$A145,СВЦЭМ!$B$34:$B$777,L$119)+'СЕТ СН'!$I$11+СВЦЭМ!$D$10+'СЕТ СН'!$I$5-'СЕТ СН'!$I$21</f>
        <v>4535.3726422700001</v>
      </c>
      <c r="M145" s="37">
        <f>SUMIFS(СВЦЭМ!$D$34:$D$777,СВЦЭМ!$A$34:$A$777,$A145,СВЦЭМ!$B$34:$B$777,M$119)+'СЕТ СН'!$I$11+СВЦЭМ!$D$10+'СЕТ СН'!$I$5-'СЕТ СН'!$I$21</f>
        <v>4549.24687756</v>
      </c>
      <c r="N145" s="37">
        <f>SUMIFS(СВЦЭМ!$D$34:$D$777,СВЦЭМ!$A$34:$A$777,$A145,СВЦЭМ!$B$34:$B$777,N$119)+'СЕТ СН'!$I$11+СВЦЭМ!$D$10+'СЕТ СН'!$I$5-'СЕТ СН'!$I$21</f>
        <v>4560.9124566700002</v>
      </c>
      <c r="O145" s="37">
        <f>SUMIFS(СВЦЭМ!$D$34:$D$777,СВЦЭМ!$A$34:$A$777,$A145,СВЦЭМ!$B$34:$B$777,O$119)+'СЕТ СН'!$I$11+СВЦЭМ!$D$10+'СЕТ СН'!$I$5-'СЕТ СН'!$I$21</f>
        <v>4565.7945437400003</v>
      </c>
      <c r="P145" s="37">
        <f>SUMIFS(СВЦЭМ!$D$34:$D$777,СВЦЭМ!$A$34:$A$777,$A145,СВЦЭМ!$B$34:$B$777,P$119)+'СЕТ СН'!$I$11+СВЦЭМ!$D$10+'СЕТ СН'!$I$5-'СЕТ СН'!$I$21</f>
        <v>4577.2301809400005</v>
      </c>
      <c r="Q145" s="37">
        <f>SUMIFS(СВЦЭМ!$D$34:$D$777,СВЦЭМ!$A$34:$A$777,$A145,СВЦЭМ!$B$34:$B$777,Q$119)+'СЕТ СН'!$I$11+СВЦЭМ!$D$10+'СЕТ СН'!$I$5-'СЕТ СН'!$I$21</f>
        <v>4587.5771646399999</v>
      </c>
      <c r="R145" s="37">
        <f>SUMIFS(СВЦЭМ!$D$34:$D$777,СВЦЭМ!$A$34:$A$777,$A145,СВЦЭМ!$B$34:$B$777,R$119)+'СЕТ СН'!$I$11+СВЦЭМ!$D$10+'СЕТ СН'!$I$5-'СЕТ СН'!$I$21</f>
        <v>4592.7955980899997</v>
      </c>
      <c r="S145" s="37">
        <f>SUMIFS(СВЦЭМ!$D$34:$D$777,СВЦЭМ!$A$34:$A$777,$A145,СВЦЭМ!$B$34:$B$777,S$119)+'СЕТ СН'!$I$11+СВЦЭМ!$D$10+'СЕТ СН'!$I$5-'СЕТ СН'!$I$21</f>
        <v>4580.7973560500004</v>
      </c>
      <c r="T145" s="37">
        <f>SUMIFS(СВЦЭМ!$D$34:$D$777,СВЦЭМ!$A$34:$A$777,$A145,СВЦЭМ!$B$34:$B$777,T$119)+'СЕТ СН'!$I$11+СВЦЭМ!$D$10+'СЕТ СН'!$I$5-'СЕТ СН'!$I$21</f>
        <v>4544.6076864899997</v>
      </c>
      <c r="U145" s="37">
        <f>SUMIFS(СВЦЭМ!$D$34:$D$777,СВЦЭМ!$A$34:$A$777,$A145,СВЦЭМ!$B$34:$B$777,U$119)+'СЕТ СН'!$I$11+СВЦЭМ!$D$10+'СЕТ СН'!$I$5-'СЕТ СН'!$I$21</f>
        <v>4536.7455920599996</v>
      </c>
      <c r="V145" s="37">
        <f>SUMIFS(СВЦЭМ!$D$34:$D$777,СВЦЭМ!$A$34:$A$777,$A145,СВЦЭМ!$B$34:$B$777,V$119)+'СЕТ СН'!$I$11+СВЦЭМ!$D$10+'СЕТ СН'!$I$5-'СЕТ СН'!$I$21</f>
        <v>4549.2255193800002</v>
      </c>
      <c r="W145" s="37">
        <f>SUMIFS(СВЦЭМ!$D$34:$D$777,СВЦЭМ!$A$34:$A$777,$A145,СВЦЭМ!$B$34:$B$777,W$119)+'СЕТ СН'!$I$11+СВЦЭМ!$D$10+'СЕТ СН'!$I$5-'СЕТ СН'!$I$21</f>
        <v>4571.0504185999998</v>
      </c>
      <c r="X145" s="37">
        <f>SUMIFS(СВЦЭМ!$D$34:$D$777,СВЦЭМ!$A$34:$A$777,$A145,СВЦЭМ!$B$34:$B$777,X$119)+'СЕТ СН'!$I$11+СВЦЭМ!$D$10+'СЕТ СН'!$I$5-'СЕТ СН'!$I$21</f>
        <v>4631.4101092999999</v>
      </c>
      <c r="Y145" s="37">
        <f>SUMIFS(СВЦЭМ!$D$34:$D$777,СВЦЭМ!$A$34:$A$777,$A145,СВЦЭМ!$B$34:$B$777,Y$119)+'СЕТ СН'!$I$11+СВЦЭМ!$D$10+'СЕТ СН'!$I$5-'СЕТ СН'!$I$21</f>
        <v>4714.6441490500001</v>
      </c>
    </row>
    <row r="146" spans="1:27" ht="15.75" x14ac:dyDescent="0.2">
      <c r="A146" s="36">
        <f t="shared" si="3"/>
        <v>43127</v>
      </c>
      <c r="B146" s="37">
        <f>SUMIFS(СВЦЭМ!$D$34:$D$777,СВЦЭМ!$A$34:$A$777,$A146,СВЦЭМ!$B$34:$B$777,B$119)+'СЕТ СН'!$I$11+СВЦЭМ!$D$10+'СЕТ СН'!$I$5-'СЕТ СН'!$I$21</f>
        <v>4703.7287615199994</v>
      </c>
      <c r="C146" s="37">
        <f>SUMIFS(СВЦЭМ!$D$34:$D$777,СВЦЭМ!$A$34:$A$777,$A146,СВЦЭМ!$B$34:$B$777,C$119)+'СЕТ СН'!$I$11+СВЦЭМ!$D$10+'СЕТ СН'!$I$5-'СЕТ СН'!$I$21</f>
        <v>4738.8106197299994</v>
      </c>
      <c r="D146" s="37">
        <f>SUMIFS(СВЦЭМ!$D$34:$D$777,СВЦЭМ!$A$34:$A$777,$A146,СВЦЭМ!$B$34:$B$777,D$119)+'СЕТ СН'!$I$11+СВЦЭМ!$D$10+'СЕТ СН'!$I$5-'СЕТ СН'!$I$21</f>
        <v>4808.5067345899997</v>
      </c>
      <c r="E146" s="37">
        <f>SUMIFS(СВЦЭМ!$D$34:$D$777,СВЦЭМ!$A$34:$A$777,$A146,СВЦЭМ!$B$34:$B$777,E$119)+'СЕТ СН'!$I$11+СВЦЭМ!$D$10+'СЕТ СН'!$I$5-'СЕТ СН'!$I$21</f>
        <v>4819.3772854299996</v>
      </c>
      <c r="F146" s="37">
        <f>SUMIFS(СВЦЭМ!$D$34:$D$777,СВЦЭМ!$A$34:$A$777,$A146,СВЦЭМ!$B$34:$B$777,F$119)+'СЕТ СН'!$I$11+СВЦЭМ!$D$10+'СЕТ СН'!$I$5-'СЕТ СН'!$I$21</f>
        <v>4811.3872301700003</v>
      </c>
      <c r="G146" s="37">
        <f>SUMIFS(СВЦЭМ!$D$34:$D$777,СВЦЭМ!$A$34:$A$777,$A146,СВЦЭМ!$B$34:$B$777,G$119)+'СЕТ СН'!$I$11+СВЦЭМ!$D$10+'СЕТ СН'!$I$5-'СЕТ СН'!$I$21</f>
        <v>4806.8744640800005</v>
      </c>
      <c r="H146" s="37">
        <f>SUMIFS(СВЦЭМ!$D$34:$D$777,СВЦЭМ!$A$34:$A$777,$A146,СВЦЭМ!$B$34:$B$777,H$119)+'СЕТ СН'!$I$11+СВЦЭМ!$D$10+'СЕТ СН'!$I$5-'СЕТ СН'!$I$21</f>
        <v>4779.1381512799999</v>
      </c>
      <c r="I146" s="37">
        <f>SUMIFS(СВЦЭМ!$D$34:$D$777,СВЦЭМ!$A$34:$A$777,$A146,СВЦЭМ!$B$34:$B$777,I$119)+'СЕТ СН'!$I$11+СВЦЭМ!$D$10+'СЕТ СН'!$I$5-'СЕТ СН'!$I$21</f>
        <v>4715.3512820699998</v>
      </c>
      <c r="J146" s="37">
        <f>SUMIFS(СВЦЭМ!$D$34:$D$777,СВЦЭМ!$A$34:$A$777,$A146,СВЦЭМ!$B$34:$B$777,J$119)+'СЕТ СН'!$I$11+СВЦЭМ!$D$10+'СЕТ СН'!$I$5-'СЕТ СН'!$I$21</f>
        <v>4654.0696161400001</v>
      </c>
      <c r="K146" s="37">
        <f>SUMIFS(СВЦЭМ!$D$34:$D$777,СВЦЭМ!$A$34:$A$777,$A146,СВЦЭМ!$B$34:$B$777,K$119)+'СЕТ СН'!$I$11+СВЦЭМ!$D$10+'СЕТ СН'!$I$5-'СЕТ СН'!$I$21</f>
        <v>4598.4184800699995</v>
      </c>
      <c r="L146" s="37">
        <f>SUMIFS(СВЦЭМ!$D$34:$D$777,СВЦЭМ!$A$34:$A$777,$A146,СВЦЭМ!$B$34:$B$777,L$119)+'СЕТ СН'!$I$11+СВЦЭМ!$D$10+'СЕТ СН'!$I$5-'СЕТ СН'!$I$21</f>
        <v>4571.81921848</v>
      </c>
      <c r="M146" s="37">
        <f>SUMIFS(СВЦЭМ!$D$34:$D$777,СВЦЭМ!$A$34:$A$777,$A146,СВЦЭМ!$B$34:$B$777,M$119)+'СЕТ СН'!$I$11+СВЦЭМ!$D$10+'СЕТ СН'!$I$5-'СЕТ СН'!$I$21</f>
        <v>4565.5832143100006</v>
      </c>
      <c r="N146" s="37">
        <f>SUMIFS(СВЦЭМ!$D$34:$D$777,СВЦЭМ!$A$34:$A$777,$A146,СВЦЭМ!$B$34:$B$777,N$119)+'СЕТ СН'!$I$11+СВЦЭМ!$D$10+'СЕТ СН'!$I$5-'СЕТ СН'!$I$21</f>
        <v>4578.0795394400002</v>
      </c>
      <c r="O146" s="37">
        <f>SUMIFS(СВЦЭМ!$D$34:$D$777,СВЦЭМ!$A$34:$A$777,$A146,СВЦЭМ!$B$34:$B$777,O$119)+'СЕТ СН'!$I$11+СВЦЭМ!$D$10+'СЕТ СН'!$I$5-'СЕТ СН'!$I$21</f>
        <v>4587.3911366599996</v>
      </c>
      <c r="P146" s="37">
        <f>SUMIFS(СВЦЭМ!$D$34:$D$777,СВЦЭМ!$A$34:$A$777,$A146,СВЦЭМ!$B$34:$B$777,P$119)+'СЕТ СН'!$I$11+СВЦЭМ!$D$10+'СЕТ СН'!$I$5-'СЕТ СН'!$I$21</f>
        <v>4606.6897213299999</v>
      </c>
      <c r="Q146" s="37">
        <f>SUMIFS(СВЦЭМ!$D$34:$D$777,СВЦЭМ!$A$34:$A$777,$A146,СВЦЭМ!$B$34:$B$777,Q$119)+'СЕТ СН'!$I$11+СВЦЭМ!$D$10+'СЕТ СН'!$I$5-'СЕТ СН'!$I$21</f>
        <v>4614.7415393700003</v>
      </c>
      <c r="R146" s="37">
        <f>SUMIFS(СВЦЭМ!$D$34:$D$777,СВЦЭМ!$A$34:$A$777,$A146,СВЦЭМ!$B$34:$B$777,R$119)+'СЕТ СН'!$I$11+СВЦЭМ!$D$10+'СЕТ СН'!$I$5-'СЕТ СН'!$I$21</f>
        <v>4622.2187231500002</v>
      </c>
      <c r="S146" s="37">
        <f>SUMIFS(СВЦЭМ!$D$34:$D$777,СВЦЭМ!$A$34:$A$777,$A146,СВЦЭМ!$B$34:$B$777,S$119)+'СЕТ СН'!$I$11+СВЦЭМ!$D$10+'СЕТ СН'!$I$5-'СЕТ СН'!$I$21</f>
        <v>4603.0850306800003</v>
      </c>
      <c r="T146" s="37">
        <f>SUMIFS(СВЦЭМ!$D$34:$D$777,СВЦЭМ!$A$34:$A$777,$A146,СВЦЭМ!$B$34:$B$777,T$119)+'СЕТ СН'!$I$11+СВЦЭМ!$D$10+'СЕТ СН'!$I$5-'СЕТ СН'!$I$21</f>
        <v>4560.9419307399994</v>
      </c>
      <c r="U146" s="37">
        <f>SUMIFS(СВЦЭМ!$D$34:$D$777,СВЦЭМ!$A$34:$A$777,$A146,СВЦЭМ!$B$34:$B$777,U$119)+'СЕТ СН'!$I$11+СВЦЭМ!$D$10+'СЕТ СН'!$I$5-'СЕТ СН'!$I$21</f>
        <v>4554.86068892</v>
      </c>
      <c r="V146" s="37">
        <f>SUMIFS(СВЦЭМ!$D$34:$D$777,СВЦЭМ!$A$34:$A$777,$A146,СВЦЭМ!$B$34:$B$777,V$119)+'СЕТ СН'!$I$11+СВЦЭМ!$D$10+'СЕТ СН'!$I$5-'СЕТ СН'!$I$21</f>
        <v>4562.8732316400001</v>
      </c>
      <c r="W146" s="37">
        <f>SUMIFS(СВЦЭМ!$D$34:$D$777,СВЦЭМ!$A$34:$A$777,$A146,СВЦЭМ!$B$34:$B$777,W$119)+'СЕТ СН'!$I$11+СВЦЭМ!$D$10+'СЕТ СН'!$I$5-'СЕТ СН'!$I$21</f>
        <v>4572.1465349700002</v>
      </c>
      <c r="X146" s="37">
        <f>SUMIFS(СВЦЭМ!$D$34:$D$777,СВЦЭМ!$A$34:$A$777,$A146,СВЦЭМ!$B$34:$B$777,X$119)+'СЕТ СН'!$I$11+СВЦЭМ!$D$10+'СЕТ СН'!$I$5-'СЕТ СН'!$I$21</f>
        <v>4594.7980349500003</v>
      </c>
      <c r="Y146" s="37">
        <f>SUMIFS(СВЦЭМ!$D$34:$D$777,СВЦЭМ!$A$34:$A$777,$A146,СВЦЭМ!$B$34:$B$777,Y$119)+'СЕТ СН'!$I$11+СВЦЭМ!$D$10+'СЕТ СН'!$I$5-'СЕТ СН'!$I$21</f>
        <v>4660.6841759299996</v>
      </c>
    </row>
    <row r="147" spans="1:27" ht="15.75" x14ac:dyDescent="0.2">
      <c r="A147" s="36">
        <f t="shared" si="3"/>
        <v>43128</v>
      </c>
      <c r="B147" s="37">
        <f>SUMIFS(СВЦЭМ!$D$34:$D$777,СВЦЭМ!$A$34:$A$777,$A147,СВЦЭМ!$B$34:$B$777,B$119)+'СЕТ СН'!$I$11+СВЦЭМ!$D$10+'СЕТ СН'!$I$5-'СЕТ СН'!$I$21</f>
        <v>4727.2676569700006</v>
      </c>
      <c r="C147" s="37">
        <f>SUMIFS(СВЦЭМ!$D$34:$D$777,СВЦЭМ!$A$34:$A$777,$A147,СВЦЭМ!$B$34:$B$777,C$119)+'СЕТ СН'!$I$11+СВЦЭМ!$D$10+'СЕТ СН'!$I$5-'СЕТ СН'!$I$21</f>
        <v>4762.8571464799998</v>
      </c>
      <c r="D147" s="37">
        <f>SUMIFS(СВЦЭМ!$D$34:$D$777,СВЦЭМ!$A$34:$A$777,$A147,СВЦЭМ!$B$34:$B$777,D$119)+'СЕТ СН'!$I$11+СВЦЭМ!$D$10+'СЕТ СН'!$I$5-'СЕТ СН'!$I$21</f>
        <v>4819.8816058799994</v>
      </c>
      <c r="E147" s="37">
        <f>SUMIFS(СВЦЭМ!$D$34:$D$777,СВЦЭМ!$A$34:$A$777,$A147,СВЦЭМ!$B$34:$B$777,E$119)+'СЕТ СН'!$I$11+СВЦЭМ!$D$10+'СЕТ СН'!$I$5-'СЕТ СН'!$I$21</f>
        <v>4838.7674344699999</v>
      </c>
      <c r="F147" s="37">
        <f>SUMIFS(СВЦЭМ!$D$34:$D$777,СВЦЭМ!$A$34:$A$777,$A147,СВЦЭМ!$B$34:$B$777,F$119)+'СЕТ СН'!$I$11+СВЦЭМ!$D$10+'СЕТ СН'!$I$5-'СЕТ СН'!$I$21</f>
        <v>4842.0819831199997</v>
      </c>
      <c r="G147" s="37">
        <f>SUMIFS(СВЦЭМ!$D$34:$D$777,СВЦЭМ!$A$34:$A$777,$A147,СВЦЭМ!$B$34:$B$777,G$119)+'СЕТ СН'!$I$11+СВЦЭМ!$D$10+'СЕТ СН'!$I$5-'СЕТ СН'!$I$21</f>
        <v>4835.4622050899998</v>
      </c>
      <c r="H147" s="37">
        <f>SUMIFS(СВЦЭМ!$D$34:$D$777,СВЦЭМ!$A$34:$A$777,$A147,СВЦЭМ!$B$34:$B$777,H$119)+'СЕТ СН'!$I$11+СВЦЭМ!$D$10+'СЕТ СН'!$I$5-'СЕТ СН'!$I$21</f>
        <v>4802.9578112700001</v>
      </c>
      <c r="I147" s="37">
        <f>SUMIFS(СВЦЭМ!$D$34:$D$777,СВЦЭМ!$A$34:$A$777,$A147,СВЦЭМ!$B$34:$B$777,I$119)+'СЕТ СН'!$I$11+СВЦЭМ!$D$10+'СЕТ СН'!$I$5-'СЕТ СН'!$I$21</f>
        <v>4745.17097904</v>
      </c>
      <c r="J147" s="37">
        <f>SUMIFS(СВЦЭМ!$D$34:$D$777,СВЦЭМ!$A$34:$A$777,$A147,СВЦЭМ!$B$34:$B$777,J$119)+'СЕТ СН'!$I$11+СВЦЭМ!$D$10+'СЕТ СН'!$I$5-'СЕТ СН'!$I$21</f>
        <v>4676.30727398</v>
      </c>
      <c r="K147" s="37">
        <f>SUMIFS(СВЦЭМ!$D$34:$D$777,СВЦЭМ!$A$34:$A$777,$A147,СВЦЭМ!$B$34:$B$777,K$119)+'СЕТ СН'!$I$11+СВЦЭМ!$D$10+'СЕТ СН'!$I$5-'СЕТ СН'!$I$21</f>
        <v>4616.1118077700003</v>
      </c>
      <c r="L147" s="37">
        <f>SUMIFS(СВЦЭМ!$D$34:$D$777,СВЦЭМ!$A$34:$A$777,$A147,СВЦЭМ!$B$34:$B$777,L$119)+'СЕТ СН'!$I$11+СВЦЭМ!$D$10+'СЕТ СН'!$I$5-'СЕТ СН'!$I$21</f>
        <v>4582.2651186499997</v>
      </c>
      <c r="M147" s="37">
        <f>SUMIFS(СВЦЭМ!$D$34:$D$777,СВЦЭМ!$A$34:$A$777,$A147,СВЦЭМ!$B$34:$B$777,M$119)+'СЕТ СН'!$I$11+СВЦЭМ!$D$10+'СЕТ СН'!$I$5-'СЕТ СН'!$I$21</f>
        <v>4576.9768354100006</v>
      </c>
      <c r="N147" s="37">
        <f>SUMIFS(СВЦЭМ!$D$34:$D$777,СВЦЭМ!$A$34:$A$777,$A147,СВЦЭМ!$B$34:$B$777,N$119)+'СЕТ СН'!$I$11+СВЦЭМ!$D$10+'СЕТ СН'!$I$5-'СЕТ СН'!$I$21</f>
        <v>4586.6960807599999</v>
      </c>
      <c r="O147" s="37">
        <f>SUMIFS(СВЦЭМ!$D$34:$D$777,СВЦЭМ!$A$34:$A$777,$A147,СВЦЭМ!$B$34:$B$777,O$119)+'СЕТ СН'!$I$11+СВЦЭМ!$D$10+'СЕТ СН'!$I$5-'СЕТ СН'!$I$21</f>
        <v>4593.57409568</v>
      </c>
      <c r="P147" s="37">
        <f>SUMIFS(СВЦЭМ!$D$34:$D$777,СВЦЭМ!$A$34:$A$777,$A147,СВЦЭМ!$B$34:$B$777,P$119)+'СЕТ СН'!$I$11+СВЦЭМ!$D$10+'СЕТ СН'!$I$5-'СЕТ СН'!$I$21</f>
        <v>4602.1489629899997</v>
      </c>
      <c r="Q147" s="37">
        <f>SUMIFS(СВЦЭМ!$D$34:$D$777,СВЦЭМ!$A$34:$A$777,$A147,СВЦЭМ!$B$34:$B$777,Q$119)+'СЕТ СН'!$I$11+СВЦЭМ!$D$10+'СЕТ СН'!$I$5-'СЕТ СН'!$I$21</f>
        <v>4621.2226963799994</v>
      </c>
      <c r="R147" s="37">
        <f>SUMIFS(СВЦЭМ!$D$34:$D$777,СВЦЭМ!$A$34:$A$777,$A147,СВЦЭМ!$B$34:$B$777,R$119)+'СЕТ СН'!$I$11+СВЦЭМ!$D$10+'СЕТ СН'!$I$5-'СЕТ СН'!$I$21</f>
        <v>4627.2325098699994</v>
      </c>
      <c r="S147" s="37">
        <f>SUMIFS(СВЦЭМ!$D$34:$D$777,СВЦЭМ!$A$34:$A$777,$A147,СВЦЭМ!$B$34:$B$777,S$119)+'СЕТ СН'!$I$11+СВЦЭМ!$D$10+'СЕТ СН'!$I$5-'СЕТ СН'!$I$21</f>
        <v>4596.9563521600003</v>
      </c>
      <c r="T147" s="37">
        <f>SUMIFS(СВЦЭМ!$D$34:$D$777,СВЦЭМ!$A$34:$A$777,$A147,СВЦЭМ!$B$34:$B$777,T$119)+'СЕТ СН'!$I$11+СВЦЭМ!$D$10+'СЕТ СН'!$I$5-'СЕТ СН'!$I$21</f>
        <v>4570.2849496600002</v>
      </c>
      <c r="U147" s="37">
        <f>SUMIFS(СВЦЭМ!$D$34:$D$777,СВЦЭМ!$A$34:$A$777,$A147,СВЦЭМ!$B$34:$B$777,U$119)+'СЕТ СН'!$I$11+СВЦЭМ!$D$10+'СЕТ СН'!$I$5-'СЕТ СН'!$I$21</f>
        <v>4576.2962605799994</v>
      </c>
      <c r="V147" s="37">
        <f>SUMIFS(СВЦЭМ!$D$34:$D$777,СВЦЭМ!$A$34:$A$777,$A147,СВЦЭМ!$B$34:$B$777,V$119)+'СЕТ СН'!$I$11+СВЦЭМ!$D$10+'СЕТ СН'!$I$5-'СЕТ СН'!$I$21</f>
        <v>4573.0489365799995</v>
      </c>
      <c r="W147" s="37">
        <f>SUMIFS(СВЦЭМ!$D$34:$D$777,СВЦЭМ!$A$34:$A$777,$A147,СВЦЭМ!$B$34:$B$777,W$119)+'СЕТ СН'!$I$11+СВЦЭМ!$D$10+'СЕТ СН'!$I$5-'СЕТ СН'!$I$21</f>
        <v>4569.5167491100001</v>
      </c>
      <c r="X147" s="37">
        <f>SUMIFS(СВЦЭМ!$D$34:$D$777,СВЦЭМ!$A$34:$A$777,$A147,СВЦЭМ!$B$34:$B$777,X$119)+'СЕТ СН'!$I$11+СВЦЭМ!$D$10+'СЕТ СН'!$I$5-'СЕТ СН'!$I$21</f>
        <v>4592.0768930799995</v>
      </c>
      <c r="Y147" s="37">
        <f>SUMIFS(СВЦЭМ!$D$34:$D$777,СВЦЭМ!$A$34:$A$777,$A147,СВЦЭМ!$B$34:$B$777,Y$119)+'СЕТ СН'!$I$11+СВЦЭМ!$D$10+'СЕТ СН'!$I$5-'СЕТ СН'!$I$21</f>
        <v>4659.3474599400006</v>
      </c>
    </row>
    <row r="148" spans="1:27" ht="15.75" x14ac:dyDescent="0.2">
      <c r="A148" s="36">
        <f t="shared" si="3"/>
        <v>43129</v>
      </c>
      <c r="B148" s="37">
        <f>SUMIFS(СВЦЭМ!$D$34:$D$777,СВЦЭМ!$A$34:$A$777,$A148,СВЦЭМ!$B$34:$B$777,B$119)+'СЕТ СН'!$I$11+СВЦЭМ!$D$10+'СЕТ СН'!$I$5-'СЕТ СН'!$I$21</f>
        <v>4714.8128497500002</v>
      </c>
      <c r="C148" s="37">
        <f>SUMIFS(СВЦЭМ!$D$34:$D$777,СВЦЭМ!$A$34:$A$777,$A148,СВЦЭМ!$B$34:$B$777,C$119)+'СЕТ СН'!$I$11+СВЦЭМ!$D$10+'СЕТ СН'!$I$5-'СЕТ СН'!$I$21</f>
        <v>4745.8356589099994</v>
      </c>
      <c r="D148" s="37">
        <f>SUMIFS(СВЦЭМ!$D$34:$D$777,СВЦЭМ!$A$34:$A$777,$A148,СВЦЭМ!$B$34:$B$777,D$119)+'СЕТ СН'!$I$11+СВЦЭМ!$D$10+'СЕТ СН'!$I$5-'СЕТ СН'!$I$21</f>
        <v>4794.7344768899993</v>
      </c>
      <c r="E148" s="37">
        <f>SUMIFS(СВЦЭМ!$D$34:$D$777,СВЦЭМ!$A$34:$A$777,$A148,СВЦЭМ!$B$34:$B$777,E$119)+'СЕТ СН'!$I$11+СВЦЭМ!$D$10+'СЕТ СН'!$I$5-'СЕТ СН'!$I$21</f>
        <v>4808.4027778700001</v>
      </c>
      <c r="F148" s="37">
        <f>SUMIFS(СВЦЭМ!$D$34:$D$777,СВЦЭМ!$A$34:$A$777,$A148,СВЦЭМ!$B$34:$B$777,F$119)+'СЕТ СН'!$I$11+СВЦЭМ!$D$10+'СЕТ СН'!$I$5-'СЕТ СН'!$I$21</f>
        <v>4806.3126909699995</v>
      </c>
      <c r="G148" s="37">
        <f>SUMIFS(СВЦЭМ!$D$34:$D$777,СВЦЭМ!$A$34:$A$777,$A148,СВЦЭМ!$B$34:$B$777,G$119)+'СЕТ СН'!$I$11+СВЦЭМ!$D$10+'СЕТ СН'!$I$5-'СЕТ СН'!$I$21</f>
        <v>4792.8875637299998</v>
      </c>
      <c r="H148" s="37">
        <f>SUMIFS(СВЦЭМ!$D$34:$D$777,СВЦЭМ!$A$34:$A$777,$A148,СВЦЭМ!$B$34:$B$777,H$119)+'СЕТ СН'!$I$11+СВЦЭМ!$D$10+'СЕТ СН'!$I$5-'СЕТ СН'!$I$21</f>
        <v>4734.7266203899999</v>
      </c>
      <c r="I148" s="37">
        <f>SUMIFS(СВЦЭМ!$D$34:$D$777,СВЦЭМ!$A$34:$A$777,$A148,СВЦЭМ!$B$34:$B$777,I$119)+'СЕТ СН'!$I$11+СВЦЭМ!$D$10+'СЕТ СН'!$I$5-'СЕТ СН'!$I$21</f>
        <v>4657.8714243700006</v>
      </c>
      <c r="J148" s="37">
        <f>SUMIFS(СВЦЭМ!$D$34:$D$777,СВЦЭМ!$A$34:$A$777,$A148,СВЦЭМ!$B$34:$B$777,J$119)+'СЕТ СН'!$I$11+СВЦЭМ!$D$10+'СЕТ СН'!$I$5-'СЕТ СН'!$I$21</f>
        <v>4619.22000157</v>
      </c>
      <c r="K148" s="37">
        <f>SUMIFS(СВЦЭМ!$D$34:$D$777,СВЦЭМ!$A$34:$A$777,$A148,СВЦЭМ!$B$34:$B$777,K$119)+'СЕТ СН'!$I$11+СВЦЭМ!$D$10+'СЕТ СН'!$I$5-'СЕТ СН'!$I$21</f>
        <v>4590.8255443200005</v>
      </c>
      <c r="L148" s="37">
        <f>SUMIFS(СВЦЭМ!$D$34:$D$777,СВЦЭМ!$A$34:$A$777,$A148,СВЦЭМ!$B$34:$B$777,L$119)+'СЕТ СН'!$I$11+СВЦЭМ!$D$10+'СЕТ СН'!$I$5-'СЕТ СН'!$I$21</f>
        <v>4578.6221979600004</v>
      </c>
      <c r="M148" s="37">
        <f>SUMIFS(СВЦЭМ!$D$34:$D$777,СВЦЭМ!$A$34:$A$777,$A148,СВЦЭМ!$B$34:$B$777,M$119)+'СЕТ СН'!$I$11+СВЦЭМ!$D$10+'СЕТ СН'!$I$5-'СЕТ СН'!$I$21</f>
        <v>4581.0454666699998</v>
      </c>
      <c r="N148" s="37">
        <f>SUMIFS(СВЦЭМ!$D$34:$D$777,СВЦЭМ!$A$34:$A$777,$A148,СВЦЭМ!$B$34:$B$777,N$119)+'СЕТ СН'!$I$11+СВЦЭМ!$D$10+'СЕТ СН'!$I$5-'СЕТ СН'!$I$21</f>
        <v>4593.13306001</v>
      </c>
      <c r="O148" s="37">
        <f>SUMIFS(СВЦЭМ!$D$34:$D$777,СВЦЭМ!$A$34:$A$777,$A148,СВЦЭМ!$B$34:$B$777,O$119)+'СЕТ СН'!$I$11+СВЦЭМ!$D$10+'СЕТ СН'!$I$5-'СЕТ СН'!$I$21</f>
        <v>4589.1721137499999</v>
      </c>
      <c r="P148" s="37">
        <f>SUMIFS(СВЦЭМ!$D$34:$D$777,СВЦЭМ!$A$34:$A$777,$A148,СВЦЭМ!$B$34:$B$777,P$119)+'СЕТ СН'!$I$11+СВЦЭМ!$D$10+'СЕТ СН'!$I$5-'СЕТ СН'!$I$21</f>
        <v>4601.6513936000001</v>
      </c>
      <c r="Q148" s="37">
        <f>SUMIFS(СВЦЭМ!$D$34:$D$777,СВЦЭМ!$A$34:$A$777,$A148,СВЦЭМ!$B$34:$B$777,Q$119)+'СЕТ СН'!$I$11+СВЦЭМ!$D$10+'СЕТ СН'!$I$5-'СЕТ СН'!$I$21</f>
        <v>4609.7584134600002</v>
      </c>
      <c r="R148" s="37">
        <f>SUMIFS(СВЦЭМ!$D$34:$D$777,СВЦЭМ!$A$34:$A$777,$A148,СВЦЭМ!$B$34:$B$777,R$119)+'СЕТ СН'!$I$11+СВЦЭМ!$D$10+'СЕТ СН'!$I$5-'СЕТ СН'!$I$21</f>
        <v>4614.6123176000001</v>
      </c>
      <c r="S148" s="37">
        <f>SUMIFS(СВЦЭМ!$D$34:$D$777,СВЦЭМ!$A$34:$A$777,$A148,СВЦЭМ!$B$34:$B$777,S$119)+'СЕТ СН'!$I$11+СВЦЭМ!$D$10+'СЕТ СН'!$I$5-'СЕТ СН'!$I$21</f>
        <v>4612.3584036000002</v>
      </c>
      <c r="T148" s="37">
        <f>SUMIFS(СВЦЭМ!$D$34:$D$777,СВЦЭМ!$A$34:$A$777,$A148,СВЦЭМ!$B$34:$B$777,T$119)+'СЕТ СН'!$I$11+СВЦЭМ!$D$10+'СЕТ СН'!$I$5-'СЕТ СН'!$I$21</f>
        <v>4584.3757253600006</v>
      </c>
      <c r="U148" s="37">
        <f>SUMIFS(СВЦЭМ!$D$34:$D$777,СВЦЭМ!$A$34:$A$777,$A148,СВЦЭМ!$B$34:$B$777,U$119)+'СЕТ СН'!$I$11+СВЦЭМ!$D$10+'СЕТ СН'!$I$5-'СЕТ СН'!$I$21</f>
        <v>4578.6848712199999</v>
      </c>
      <c r="V148" s="37">
        <f>SUMIFS(СВЦЭМ!$D$34:$D$777,СВЦЭМ!$A$34:$A$777,$A148,СВЦЭМ!$B$34:$B$777,V$119)+'СЕТ СН'!$I$11+СВЦЭМ!$D$10+'СЕТ СН'!$I$5-'СЕТ СН'!$I$21</f>
        <v>4574.9034531699999</v>
      </c>
      <c r="W148" s="37">
        <f>SUMIFS(СВЦЭМ!$D$34:$D$777,СВЦЭМ!$A$34:$A$777,$A148,СВЦЭМ!$B$34:$B$777,W$119)+'СЕТ СН'!$I$11+СВЦЭМ!$D$10+'СЕТ СН'!$I$5-'СЕТ СН'!$I$21</f>
        <v>4587.0094610900005</v>
      </c>
      <c r="X148" s="37">
        <f>SUMIFS(СВЦЭМ!$D$34:$D$777,СВЦЭМ!$A$34:$A$777,$A148,СВЦЭМ!$B$34:$B$777,X$119)+'СЕТ СН'!$I$11+СВЦЭМ!$D$10+'СЕТ СН'!$I$5-'СЕТ СН'!$I$21</f>
        <v>4592.5088048200005</v>
      </c>
      <c r="Y148" s="37">
        <f>SUMIFS(СВЦЭМ!$D$34:$D$777,СВЦЭМ!$A$34:$A$777,$A148,СВЦЭМ!$B$34:$B$777,Y$119)+'СЕТ СН'!$I$11+СВЦЭМ!$D$10+'СЕТ СН'!$I$5-'СЕТ СН'!$I$21</f>
        <v>4651.5942154499999</v>
      </c>
    </row>
    <row r="149" spans="1:27" ht="15.75" x14ac:dyDescent="0.2">
      <c r="A149" s="36">
        <f t="shared" si="3"/>
        <v>43130</v>
      </c>
      <c r="B149" s="37">
        <f>SUMIFS(СВЦЭМ!$D$34:$D$777,СВЦЭМ!$A$34:$A$777,$A149,СВЦЭМ!$B$34:$B$777,B$119)+'СЕТ СН'!$I$11+СВЦЭМ!$D$10+'СЕТ СН'!$I$5-'СЕТ СН'!$I$21</f>
        <v>4715.5224257700002</v>
      </c>
      <c r="C149" s="37">
        <f>SUMIFS(СВЦЭМ!$D$34:$D$777,СВЦЭМ!$A$34:$A$777,$A149,СВЦЭМ!$B$34:$B$777,C$119)+'СЕТ СН'!$I$11+СВЦЭМ!$D$10+'СЕТ СН'!$I$5-'СЕТ СН'!$I$21</f>
        <v>4755.3849489800004</v>
      </c>
      <c r="D149" s="37">
        <f>SUMIFS(СВЦЭМ!$D$34:$D$777,СВЦЭМ!$A$34:$A$777,$A149,СВЦЭМ!$B$34:$B$777,D$119)+'СЕТ СН'!$I$11+СВЦЭМ!$D$10+'СЕТ СН'!$I$5-'СЕТ СН'!$I$21</f>
        <v>4791.0580686799995</v>
      </c>
      <c r="E149" s="37">
        <f>SUMIFS(СВЦЭМ!$D$34:$D$777,СВЦЭМ!$A$34:$A$777,$A149,СВЦЭМ!$B$34:$B$777,E$119)+'СЕТ СН'!$I$11+СВЦЭМ!$D$10+'СЕТ СН'!$I$5-'СЕТ СН'!$I$21</f>
        <v>4809.7501476999996</v>
      </c>
      <c r="F149" s="37">
        <f>SUMIFS(СВЦЭМ!$D$34:$D$777,СВЦЭМ!$A$34:$A$777,$A149,СВЦЭМ!$B$34:$B$777,F$119)+'СЕТ СН'!$I$11+СВЦЭМ!$D$10+'СЕТ СН'!$I$5-'СЕТ СН'!$I$21</f>
        <v>4807.0347519400002</v>
      </c>
      <c r="G149" s="37">
        <f>SUMIFS(СВЦЭМ!$D$34:$D$777,СВЦЭМ!$A$34:$A$777,$A149,СВЦЭМ!$B$34:$B$777,G$119)+'СЕТ СН'!$I$11+СВЦЭМ!$D$10+'СЕТ СН'!$I$5-'СЕТ СН'!$I$21</f>
        <v>4797.9273440699999</v>
      </c>
      <c r="H149" s="37">
        <f>SUMIFS(СВЦЭМ!$D$34:$D$777,СВЦЭМ!$A$34:$A$777,$A149,СВЦЭМ!$B$34:$B$777,H$119)+'СЕТ СН'!$I$11+СВЦЭМ!$D$10+'СЕТ СН'!$I$5-'СЕТ СН'!$I$21</f>
        <v>4747.5060052500003</v>
      </c>
      <c r="I149" s="37">
        <f>SUMIFS(СВЦЭМ!$D$34:$D$777,СВЦЭМ!$A$34:$A$777,$A149,СВЦЭМ!$B$34:$B$777,I$119)+'СЕТ СН'!$I$11+СВЦЭМ!$D$10+'СЕТ СН'!$I$5-'СЕТ СН'!$I$21</f>
        <v>4657.2521430999996</v>
      </c>
      <c r="J149" s="37">
        <f>SUMIFS(СВЦЭМ!$D$34:$D$777,СВЦЭМ!$A$34:$A$777,$A149,СВЦЭМ!$B$34:$B$777,J$119)+'СЕТ СН'!$I$11+СВЦЭМ!$D$10+'СЕТ СН'!$I$5-'СЕТ СН'!$I$21</f>
        <v>4613.2928012800003</v>
      </c>
      <c r="K149" s="37">
        <f>SUMIFS(СВЦЭМ!$D$34:$D$777,СВЦЭМ!$A$34:$A$777,$A149,СВЦЭМ!$B$34:$B$777,K$119)+'СЕТ СН'!$I$11+СВЦЭМ!$D$10+'СЕТ СН'!$I$5-'СЕТ СН'!$I$21</f>
        <v>4588.1741472599997</v>
      </c>
      <c r="L149" s="37">
        <f>SUMIFS(СВЦЭМ!$D$34:$D$777,СВЦЭМ!$A$34:$A$777,$A149,СВЦЭМ!$B$34:$B$777,L$119)+'СЕТ СН'!$I$11+СВЦЭМ!$D$10+'СЕТ СН'!$I$5-'СЕТ СН'!$I$21</f>
        <v>4574.87613418</v>
      </c>
      <c r="M149" s="37">
        <f>SUMIFS(СВЦЭМ!$D$34:$D$777,СВЦЭМ!$A$34:$A$777,$A149,СВЦЭМ!$B$34:$B$777,M$119)+'СЕТ СН'!$I$11+СВЦЭМ!$D$10+'СЕТ СН'!$I$5-'СЕТ СН'!$I$21</f>
        <v>4580.9036313299994</v>
      </c>
      <c r="N149" s="37">
        <f>SUMIFS(СВЦЭМ!$D$34:$D$777,СВЦЭМ!$A$34:$A$777,$A149,СВЦЭМ!$B$34:$B$777,N$119)+'СЕТ СН'!$I$11+СВЦЭМ!$D$10+'СЕТ СН'!$I$5-'СЕТ СН'!$I$21</f>
        <v>4589.7443313699996</v>
      </c>
      <c r="O149" s="37">
        <f>SUMIFS(СВЦЭМ!$D$34:$D$777,СВЦЭМ!$A$34:$A$777,$A149,СВЦЭМ!$B$34:$B$777,O$119)+'СЕТ СН'!$I$11+СВЦЭМ!$D$10+'СЕТ СН'!$I$5-'СЕТ СН'!$I$21</f>
        <v>4591.3968092999994</v>
      </c>
      <c r="P149" s="37">
        <f>SUMIFS(СВЦЭМ!$D$34:$D$777,СВЦЭМ!$A$34:$A$777,$A149,СВЦЭМ!$B$34:$B$777,P$119)+'СЕТ СН'!$I$11+СВЦЭМ!$D$10+'СЕТ СН'!$I$5-'СЕТ СН'!$I$21</f>
        <v>4602.3610797800002</v>
      </c>
      <c r="Q149" s="37">
        <f>SUMIFS(СВЦЭМ!$D$34:$D$777,СВЦЭМ!$A$34:$A$777,$A149,СВЦЭМ!$B$34:$B$777,Q$119)+'СЕТ СН'!$I$11+СВЦЭМ!$D$10+'СЕТ СН'!$I$5-'СЕТ СН'!$I$21</f>
        <v>4609.4442244699994</v>
      </c>
      <c r="R149" s="37">
        <f>SUMIFS(СВЦЭМ!$D$34:$D$777,СВЦЭМ!$A$34:$A$777,$A149,СВЦЭМ!$B$34:$B$777,R$119)+'СЕТ СН'!$I$11+СВЦЭМ!$D$10+'СЕТ СН'!$I$5-'СЕТ СН'!$I$21</f>
        <v>4618.8444646500002</v>
      </c>
      <c r="S149" s="37">
        <f>SUMIFS(СВЦЭМ!$D$34:$D$777,СВЦЭМ!$A$34:$A$777,$A149,СВЦЭМ!$B$34:$B$777,S$119)+'СЕТ СН'!$I$11+СВЦЭМ!$D$10+'СЕТ СН'!$I$5-'СЕТ СН'!$I$21</f>
        <v>4610.8145363699996</v>
      </c>
      <c r="T149" s="37">
        <f>SUMIFS(СВЦЭМ!$D$34:$D$777,СВЦЭМ!$A$34:$A$777,$A149,СВЦЭМ!$B$34:$B$777,T$119)+'СЕТ СН'!$I$11+СВЦЭМ!$D$10+'СЕТ СН'!$I$5-'СЕТ СН'!$I$21</f>
        <v>4583.0317931600002</v>
      </c>
      <c r="U149" s="37">
        <f>SUMIFS(СВЦЭМ!$D$34:$D$777,СВЦЭМ!$A$34:$A$777,$A149,СВЦЭМ!$B$34:$B$777,U$119)+'СЕТ СН'!$I$11+СВЦЭМ!$D$10+'СЕТ СН'!$I$5-'СЕТ СН'!$I$21</f>
        <v>4582.0954224699999</v>
      </c>
      <c r="V149" s="37">
        <f>SUMIFS(СВЦЭМ!$D$34:$D$777,СВЦЭМ!$A$34:$A$777,$A149,СВЦЭМ!$B$34:$B$777,V$119)+'СЕТ СН'!$I$11+СВЦЭМ!$D$10+'СЕТ СН'!$I$5-'СЕТ СН'!$I$21</f>
        <v>4577.3306712000003</v>
      </c>
      <c r="W149" s="37">
        <f>SUMIFS(СВЦЭМ!$D$34:$D$777,СВЦЭМ!$A$34:$A$777,$A149,СВЦЭМ!$B$34:$B$777,W$119)+'СЕТ СН'!$I$11+СВЦЭМ!$D$10+'СЕТ СН'!$I$5-'СЕТ СН'!$I$21</f>
        <v>4590.2743159000001</v>
      </c>
      <c r="X149" s="37">
        <f>SUMIFS(СВЦЭМ!$D$34:$D$777,СВЦЭМ!$A$34:$A$777,$A149,СВЦЭМ!$B$34:$B$777,X$119)+'СЕТ СН'!$I$11+СВЦЭМ!$D$10+'СЕТ СН'!$I$5-'СЕТ СН'!$I$21</f>
        <v>4601.43538971</v>
      </c>
      <c r="Y149" s="37">
        <f>SUMIFS(СВЦЭМ!$D$34:$D$777,СВЦЭМ!$A$34:$A$777,$A149,СВЦЭМ!$B$34:$B$777,Y$119)+'СЕТ СН'!$I$11+СВЦЭМ!$D$10+'СЕТ СН'!$I$5-'СЕТ СН'!$I$21</f>
        <v>4670.66112978</v>
      </c>
    </row>
    <row r="150" spans="1:27" ht="15.75" x14ac:dyDescent="0.2">
      <c r="A150" s="36">
        <f t="shared" si="3"/>
        <v>43131</v>
      </c>
      <c r="B150" s="37">
        <f>SUMIFS(СВЦЭМ!$D$34:$D$777,СВЦЭМ!$A$34:$A$777,$A150,СВЦЭМ!$B$34:$B$777,B$119)+'СЕТ СН'!$I$11+СВЦЭМ!$D$10+'СЕТ СН'!$I$5-'СЕТ СН'!$I$21</f>
        <v>4734.3717315499998</v>
      </c>
      <c r="C150" s="37">
        <f>SUMIFS(СВЦЭМ!$D$34:$D$777,СВЦЭМ!$A$34:$A$777,$A150,СВЦЭМ!$B$34:$B$777,C$119)+'СЕТ СН'!$I$11+СВЦЭМ!$D$10+'СЕТ СН'!$I$5-'СЕТ СН'!$I$21</f>
        <v>4767.5540479599995</v>
      </c>
      <c r="D150" s="37">
        <f>SUMIFS(СВЦЭМ!$D$34:$D$777,СВЦЭМ!$A$34:$A$777,$A150,СВЦЭМ!$B$34:$B$777,D$119)+'СЕТ СН'!$I$11+СВЦЭМ!$D$10+'СЕТ СН'!$I$5-'СЕТ СН'!$I$21</f>
        <v>4814.8309823099999</v>
      </c>
      <c r="E150" s="37">
        <f>SUMIFS(СВЦЭМ!$D$34:$D$777,СВЦЭМ!$A$34:$A$777,$A150,СВЦЭМ!$B$34:$B$777,E$119)+'СЕТ СН'!$I$11+СВЦЭМ!$D$10+'СЕТ СН'!$I$5-'СЕТ СН'!$I$21</f>
        <v>4829.2793756500005</v>
      </c>
      <c r="F150" s="37">
        <f>SUMIFS(СВЦЭМ!$D$34:$D$777,СВЦЭМ!$A$34:$A$777,$A150,СВЦЭМ!$B$34:$B$777,F$119)+'СЕТ СН'!$I$11+СВЦЭМ!$D$10+'СЕТ СН'!$I$5-'СЕТ СН'!$I$21</f>
        <v>4826.3774984500005</v>
      </c>
      <c r="G150" s="37">
        <f>SUMIFS(СВЦЭМ!$D$34:$D$777,СВЦЭМ!$A$34:$A$777,$A150,СВЦЭМ!$B$34:$B$777,G$119)+'СЕТ СН'!$I$11+СВЦЭМ!$D$10+'СЕТ СН'!$I$5-'СЕТ СН'!$I$21</f>
        <v>4811.3675874800001</v>
      </c>
      <c r="H150" s="37">
        <f>SUMIFS(СВЦЭМ!$D$34:$D$777,СВЦЭМ!$A$34:$A$777,$A150,СВЦЭМ!$B$34:$B$777,H$119)+'СЕТ СН'!$I$11+СВЦЭМ!$D$10+'СЕТ СН'!$I$5-'СЕТ СН'!$I$21</f>
        <v>4749.7776947699995</v>
      </c>
      <c r="I150" s="37">
        <f>SUMIFS(СВЦЭМ!$D$34:$D$777,СВЦЭМ!$A$34:$A$777,$A150,СВЦЭМ!$B$34:$B$777,I$119)+'СЕТ СН'!$I$11+СВЦЭМ!$D$10+'СЕТ СН'!$I$5-'СЕТ СН'!$I$21</f>
        <v>4667.1939905499994</v>
      </c>
      <c r="J150" s="37">
        <f>SUMIFS(СВЦЭМ!$D$34:$D$777,СВЦЭМ!$A$34:$A$777,$A150,СВЦЭМ!$B$34:$B$777,J$119)+'СЕТ СН'!$I$11+СВЦЭМ!$D$10+'СЕТ СН'!$I$5-'СЕТ СН'!$I$21</f>
        <v>4627.7141061399998</v>
      </c>
      <c r="K150" s="37">
        <f>SUMIFS(СВЦЭМ!$D$34:$D$777,СВЦЭМ!$A$34:$A$777,$A150,СВЦЭМ!$B$34:$B$777,K$119)+'СЕТ СН'!$I$11+СВЦЭМ!$D$10+'СЕТ СН'!$I$5-'СЕТ СН'!$I$21</f>
        <v>4608.8678155299995</v>
      </c>
      <c r="L150" s="37">
        <f>SUMIFS(СВЦЭМ!$D$34:$D$777,СВЦЭМ!$A$34:$A$777,$A150,СВЦЭМ!$B$34:$B$777,L$119)+'СЕТ СН'!$I$11+СВЦЭМ!$D$10+'СЕТ СН'!$I$5-'СЕТ СН'!$I$21</f>
        <v>4597.0715753499999</v>
      </c>
      <c r="M150" s="37">
        <f>SUMIFS(СВЦЭМ!$D$34:$D$777,СВЦЭМ!$A$34:$A$777,$A150,СВЦЭМ!$B$34:$B$777,M$119)+'СЕТ СН'!$I$11+СВЦЭМ!$D$10+'СЕТ СН'!$I$5-'СЕТ СН'!$I$21</f>
        <v>4603.4020269700004</v>
      </c>
      <c r="N150" s="37">
        <f>SUMIFS(СВЦЭМ!$D$34:$D$777,СВЦЭМ!$A$34:$A$777,$A150,СВЦЭМ!$B$34:$B$777,N$119)+'СЕТ СН'!$I$11+СВЦЭМ!$D$10+'СЕТ СН'!$I$5-'СЕТ СН'!$I$21</f>
        <v>4609.5171234999998</v>
      </c>
      <c r="O150" s="37">
        <f>SUMIFS(СВЦЭМ!$D$34:$D$777,СВЦЭМ!$A$34:$A$777,$A150,СВЦЭМ!$B$34:$B$777,O$119)+'СЕТ СН'!$I$11+СВЦЭМ!$D$10+'СЕТ СН'!$I$5-'СЕТ СН'!$I$21</f>
        <v>4612.3348663000006</v>
      </c>
      <c r="P150" s="37">
        <f>SUMIFS(СВЦЭМ!$D$34:$D$777,СВЦЭМ!$A$34:$A$777,$A150,СВЦЭМ!$B$34:$B$777,P$119)+'СЕТ СН'!$I$11+СВЦЭМ!$D$10+'СЕТ СН'!$I$5-'СЕТ СН'!$I$21</f>
        <v>4629.5941209299999</v>
      </c>
      <c r="Q150" s="37">
        <f>SUMIFS(СВЦЭМ!$D$34:$D$777,СВЦЭМ!$A$34:$A$777,$A150,СВЦЭМ!$B$34:$B$777,Q$119)+'СЕТ СН'!$I$11+СВЦЭМ!$D$10+'СЕТ СН'!$I$5-'СЕТ СН'!$I$21</f>
        <v>4636.7807136199999</v>
      </c>
      <c r="R150" s="37">
        <f>SUMIFS(СВЦЭМ!$D$34:$D$777,СВЦЭМ!$A$34:$A$777,$A150,СВЦЭМ!$B$34:$B$777,R$119)+'СЕТ СН'!$I$11+СВЦЭМ!$D$10+'СЕТ СН'!$I$5-'СЕТ СН'!$I$21</f>
        <v>4643.6435469300004</v>
      </c>
      <c r="S150" s="37">
        <f>SUMIFS(СВЦЭМ!$D$34:$D$777,СВЦЭМ!$A$34:$A$777,$A150,СВЦЭМ!$B$34:$B$777,S$119)+'СЕТ СН'!$I$11+СВЦЭМ!$D$10+'СЕТ СН'!$I$5-'СЕТ СН'!$I$21</f>
        <v>4630.9312063299994</v>
      </c>
      <c r="T150" s="37">
        <f>SUMIFS(СВЦЭМ!$D$34:$D$777,СВЦЭМ!$A$34:$A$777,$A150,СВЦЭМ!$B$34:$B$777,T$119)+'СЕТ СН'!$I$11+СВЦЭМ!$D$10+'СЕТ СН'!$I$5-'СЕТ СН'!$I$21</f>
        <v>4600.8622895600001</v>
      </c>
      <c r="U150" s="37">
        <f>SUMIFS(СВЦЭМ!$D$34:$D$777,СВЦЭМ!$A$34:$A$777,$A150,СВЦЭМ!$B$34:$B$777,U$119)+'СЕТ СН'!$I$11+СВЦЭМ!$D$10+'СЕТ СН'!$I$5-'СЕТ СН'!$I$21</f>
        <v>4596.5896868299997</v>
      </c>
      <c r="V150" s="37">
        <f>SUMIFS(СВЦЭМ!$D$34:$D$777,СВЦЭМ!$A$34:$A$777,$A150,СВЦЭМ!$B$34:$B$777,V$119)+'СЕТ СН'!$I$11+СВЦЭМ!$D$10+'СЕТ СН'!$I$5-'СЕТ СН'!$I$21</f>
        <v>4603.0547298399997</v>
      </c>
      <c r="W150" s="37">
        <f>SUMIFS(СВЦЭМ!$D$34:$D$777,СВЦЭМ!$A$34:$A$777,$A150,СВЦЭМ!$B$34:$B$777,W$119)+'СЕТ СН'!$I$11+СВЦЭМ!$D$10+'СЕТ СН'!$I$5-'СЕТ СН'!$I$21</f>
        <v>4606.1589172899994</v>
      </c>
      <c r="X150" s="37">
        <f>SUMIFS(СВЦЭМ!$D$34:$D$777,СВЦЭМ!$A$34:$A$777,$A150,СВЦЭМ!$B$34:$B$777,X$119)+'СЕТ СН'!$I$11+СВЦЭМ!$D$10+'СЕТ СН'!$I$5-'СЕТ СН'!$I$21</f>
        <v>4609.8206544300001</v>
      </c>
      <c r="Y150" s="37">
        <f>SUMIFS(СВЦЭМ!$D$34:$D$777,СВЦЭМ!$A$34:$A$777,$A150,СВЦЭМ!$B$34:$B$777,Y$119)+'СЕТ СН'!$I$11+СВЦЭМ!$D$10+'СЕТ СН'!$I$5-'СЕТ СН'!$I$21</f>
        <v>4684.0958593300002</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8"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19"/>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0"/>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01.01.2018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43102</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43103</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43104</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43105</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43106</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43107</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43108</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43109</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43110</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43111</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43112</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43113</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43114</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43115</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43116</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43117</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43118</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43119</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43120</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43121</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43122</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43123</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43124</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43125</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43126</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43127</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43128</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43129</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43130</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43131</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8"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19"/>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0"/>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01.01.2018</v>
      </c>
      <c r="B191" s="37">
        <f>SUMIFS(СВЦЭМ!$F$34:$F$777,СВЦЭМ!$A$34:$A$777,$A191,СВЦЭМ!$B$34:$B$777,B$190)+'СЕТ СН'!$F$12</f>
        <v>97.987205509999995</v>
      </c>
      <c r="C191" s="37">
        <f>SUMIFS(СВЦЭМ!$F$34:$F$777,СВЦЭМ!$A$34:$A$777,$A191,СВЦЭМ!$B$34:$B$777,C$190)+'СЕТ СН'!$F$12</f>
        <v>100.63561737000001</v>
      </c>
      <c r="D191" s="37">
        <f>SUMIFS(СВЦЭМ!$F$34:$F$777,СВЦЭМ!$A$34:$A$777,$A191,СВЦЭМ!$B$34:$B$777,D$190)+'СЕТ СН'!$F$12</f>
        <v>103.76794606</v>
      </c>
      <c r="E191" s="37">
        <f>SUMIFS(СВЦЭМ!$F$34:$F$777,СВЦЭМ!$A$34:$A$777,$A191,СВЦЭМ!$B$34:$B$777,E$190)+'СЕТ СН'!$F$12</f>
        <v>105.80691182</v>
      </c>
      <c r="F191" s="37">
        <f>SUMIFS(СВЦЭМ!$F$34:$F$777,СВЦЭМ!$A$34:$A$777,$A191,СВЦЭМ!$B$34:$B$777,F$190)+'СЕТ СН'!$F$12</f>
        <v>106.73674354000001</v>
      </c>
      <c r="G191" s="37">
        <f>SUMIFS(СВЦЭМ!$F$34:$F$777,СВЦЭМ!$A$34:$A$777,$A191,СВЦЭМ!$B$34:$B$777,G$190)+'СЕТ СН'!$F$12</f>
        <v>107.59196903</v>
      </c>
      <c r="H191" s="37">
        <f>SUMIFS(СВЦЭМ!$F$34:$F$777,СВЦЭМ!$A$34:$A$777,$A191,СВЦЭМ!$B$34:$B$777,H$190)+'СЕТ СН'!$F$12</f>
        <v>108.53901389000001</v>
      </c>
      <c r="I191" s="37">
        <f>SUMIFS(СВЦЭМ!$F$34:$F$777,СВЦЭМ!$A$34:$A$777,$A191,СВЦЭМ!$B$34:$B$777,I$190)+'СЕТ СН'!$F$12</f>
        <v>103.25617266</v>
      </c>
      <c r="J191" s="37">
        <f>SUMIFS(СВЦЭМ!$F$34:$F$777,СВЦЭМ!$A$34:$A$777,$A191,СВЦЭМ!$B$34:$B$777,J$190)+'СЕТ СН'!$F$12</f>
        <v>98.188386179999995</v>
      </c>
      <c r="K191" s="37">
        <f>SUMIFS(СВЦЭМ!$F$34:$F$777,СВЦЭМ!$A$34:$A$777,$A191,СВЦЭМ!$B$34:$B$777,K$190)+'СЕТ СН'!$F$12</f>
        <v>96.149458120000006</v>
      </c>
      <c r="L191" s="37">
        <f>SUMIFS(СВЦЭМ!$F$34:$F$777,СВЦЭМ!$A$34:$A$777,$A191,СВЦЭМ!$B$34:$B$777,L$190)+'СЕТ СН'!$F$12</f>
        <v>93.355777160000002</v>
      </c>
      <c r="M191" s="37">
        <f>SUMIFS(СВЦЭМ!$F$34:$F$777,СВЦЭМ!$A$34:$A$777,$A191,СВЦЭМ!$B$34:$B$777,M$190)+'СЕТ СН'!$F$12</f>
        <v>92.410308549999996</v>
      </c>
      <c r="N191" s="37">
        <f>SUMIFS(СВЦЭМ!$F$34:$F$777,СВЦЭМ!$A$34:$A$777,$A191,СВЦЭМ!$B$34:$B$777,N$190)+'СЕТ СН'!$F$12</f>
        <v>92.795100039999994</v>
      </c>
      <c r="O191" s="37">
        <f>SUMIFS(СВЦЭМ!$F$34:$F$777,СВЦЭМ!$A$34:$A$777,$A191,СВЦЭМ!$B$34:$B$777,O$190)+'СЕТ СН'!$F$12</f>
        <v>94.33249343</v>
      </c>
      <c r="P191" s="37">
        <f>SUMIFS(СВЦЭМ!$F$34:$F$777,СВЦЭМ!$A$34:$A$777,$A191,СВЦЭМ!$B$34:$B$777,P$190)+'СЕТ СН'!$F$12</f>
        <v>95.820758769999998</v>
      </c>
      <c r="Q191" s="37">
        <f>SUMIFS(СВЦЭМ!$F$34:$F$777,СВЦЭМ!$A$34:$A$777,$A191,СВЦЭМ!$B$34:$B$777,Q$190)+'СЕТ СН'!$F$12</f>
        <v>96.732308340000003</v>
      </c>
      <c r="R191" s="37">
        <f>SUMIFS(СВЦЭМ!$F$34:$F$777,СВЦЭМ!$A$34:$A$777,$A191,СВЦЭМ!$B$34:$B$777,R$190)+'СЕТ СН'!$F$12</f>
        <v>96.121094549999995</v>
      </c>
      <c r="S191" s="37">
        <f>SUMIFS(СВЦЭМ!$F$34:$F$777,СВЦЭМ!$A$34:$A$777,$A191,СВЦЭМ!$B$34:$B$777,S$190)+'СЕТ СН'!$F$12</f>
        <v>93.517278180000005</v>
      </c>
      <c r="T191" s="37">
        <f>SUMIFS(СВЦЭМ!$F$34:$F$777,СВЦЭМ!$A$34:$A$777,$A191,СВЦЭМ!$B$34:$B$777,T$190)+'СЕТ СН'!$F$12</f>
        <v>89.030299380000002</v>
      </c>
      <c r="U191" s="37">
        <f>SUMIFS(СВЦЭМ!$F$34:$F$777,СВЦЭМ!$A$34:$A$777,$A191,СВЦЭМ!$B$34:$B$777,U$190)+'СЕТ СН'!$F$12</f>
        <v>88.725278399999993</v>
      </c>
      <c r="V191" s="37">
        <f>SUMIFS(СВЦЭМ!$F$34:$F$777,СВЦЭМ!$A$34:$A$777,$A191,СВЦЭМ!$B$34:$B$777,V$190)+'СЕТ СН'!$F$12</f>
        <v>89.141612640000005</v>
      </c>
      <c r="W191" s="37">
        <f>SUMIFS(СВЦЭМ!$F$34:$F$777,СВЦЭМ!$A$34:$A$777,$A191,СВЦЭМ!$B$34:$B$777,W$190)+'СЕТ СН'!$F$12</f>
        <v>89.146190759999996</v>
      </c>
      <c r="X191" s="37">
        <f>SUMIFS(СВЦЭМ!$F$34:$F$777,СВЦЭМ!$A$34:$A$777,$A191,СВЦЭМ!$B$34:$B$777,X$190)+'СЕТ СН'!$F$12</f>
        <v>92.112753350000006</v>
      </c>
      <c r="Y191" s="37">
        <f>SUMIFS(СВЦЭМ!$F$34:$F$777,СВЦЭМ!$A$34:$A$777,$A191,СВЦЭМ!$B$34:$B$777,Y$190)+'СЕТ СН'!$F$12</f>
        <v>99.656449710000004</v>
      </c>
      <c r="AA191" s="46"/>
    </row>
    <row r="192" spans="1:27" ht="15.75" x14ac:dyDescent="0.2">
      <c r="A192" s="36">
        <f>A191+1</f>
        <v>43102</v>
      </c>
      <c r="B192" s="37">
        <f>SUMIFS(СВЦЭМ!$F$34:$F$777,СВЦЭМ!$A$34:$A$777,$A192,СВЦЭМ!$B$34:$B$777,B$190)+'СЕТ СН'!$F$12</f>
        <v>105.04852542</v>
      </c>
      <c r="C192" s="37">
        <f>SUMIFS(СВЦЭМ!$F$34:$F$777,СВЦЭМ!$A$34:$A$777,$A192,СВЦЭМ!$B$34:$B$777,C$190)+'СЕТ СН'!$F$12</f>
        <v>109.361655</v>
      </c>
      <c r="D192" s="37">
        <f>SUMIFS(СВЦЭМ!$F$34:$F$777,СВЦЭМ!$A$34:$A$777,$A192,СВЦЭМ!$B$34:$B$777,D$190)+'СЕТ СН'!$F$12</f>
        <v>111.11404002</v>
      </c>
      <c r="E192" s="37">
        <f>SUMIFS(СВЦЭМ!$F$34:$F$777,СВЦЭМ!$A$34:$A$777,$A192,СВЦЭМ!$B$34:$B$777,E$190)+'СЕТ СН'!$F$12</f>
        <v>110.63306587</v>
      </c>
      <c r="F192" s="37">
        <f>SUMIFS(СВЦЭМ!$F$34:$F$777,СВЦЭМ!$A$34:$A$777,$A192,СВЦЭМ!$B$34:$B$777,F$190)+'СЕТ СН'!$F$12</f>
        <v>110.47801061</v>
      </c>
      <c r="G192" s="37">
        <f>SUMIFS(СВЦЭМ!$F$34:$F$777,СВЦЭМ!$A$34:$A$777,$A192,СВЦЭМ!$B$34:$B$777,G$190)+'СЕТ СН'!$F$12</f>
        <v>110.62420011</v>
      </c>
      <c r="H192" s="37">
        <f>SUMIFS(СВЦЭМ!$F$34:$F$777,СВЦЭМ!$A$34:$A$777,$A192,СВЦЭМ!$B$34:$B$777,H$190)+'СЕТ СН'!$F$12</f>
        <v>111.17528326999999</v>
      </c>
      <c r="I192" s="37">
        <f>SUMIFS(СВЦЭМ!$F$34:$F$777,СВЦЭМ!$A$34:$A$777,$A192,СВЦЭМ!$B$34:$B$777,I$190)+'СЕТ СН'!$F$12</f>
        <v>108.37517237</v>
      </c>
      <c r="J192" s="37">
        <f>SUMIFS(СВЦЭМ!$F$34:$F$777,СВЦЭМ!$A$34:$A$777,$A192,СВЦЭМ!$B$34:$B$777,J$190)+'СЕТ СН'!$F$12</f>
        <v>100.51764602</v>
      </c>
      <c r="K192" s="37">
        <f>SUMIFS(СВЦЭМ!$F$34:$F$777,СВЦЭМ!$A$34:$A$777,$A192,СВЦЭМ!$B$34:$B$777,K$190)+'СЕТ СН'!$F$12</f>
        <v>91.344560630000004</v>
      </c>
      <c r="L192" s="37">
        <f>SUMIFS(СВЦЭМ!$F$34:$F$777,СВЦЭМ!$A$34:$A$777,$A192,СВЦЭМ!$B$34:$B$777,L$190)+'СЕТ СН'!$F$12</f>
        <v>80.823813340000001</v>
      </c>
      <c r="M192" s="37">
        <f>SUMIFS(СВЦЭМ!$F$34:$F$777,СВЦЭМ!$A$34:$A$777,$A192,СВЦЭМ!$B$34:$B$777,M$190)+'СЕТ СН'!$F$12</f>
        <v>78.998952930000002</v>
      </c>
      <c r="N192" s="37">
        <f>SUMIFS(СВЦЭМ!$F$34:$F$777,СВЦЭМ!$A$34:$A$777,$A192,СВЦЭМ!$B$34:$B$777,N$190)+'СЕТ СН'!$F$12</f>
        <v>79.010882080000002</v>
      </c>
      <c r="O192" s="37">
        <f>SUMIFS(СВЦЭМ!$F$34:$F$777,СВЦЭМ!$A$34:$A$777,$A192,СВЦЭМ!$B$34:$B$777,O$190)+'СЕТ СН'!$F$12</f>
        <v>80.715220369999997</v>
      </c>
      <c r="P192" s="37">
        <f>SUMIFS(СВЦЭМ!$F$34:$F$777,СВЦЭМ!$A$34:$A$777,$A192,СВЦЭМ!$B$34:$B$777,P$190)+'СЕТ СН'!$F$12</f>
        <v>82.555436940000007</v>
      </c>
      <c r="Q192" s="37">
        <f>SUMIFS(СВЦЭМ!$F$34:$F$777,СВЦЭМ!$A$34:$A$777,$A192,СВЦЭМ!$B$34:$B$777,Q$190)+'СЕТ СН'!$F$12</f>
        <v>83.285750419999999</v>
      </c>
      <c r="R192" s="37">
        <f>SUMIFS(СВЦЭМ!$F$34:$F$777,СВЦЭМ!$A$34:$A$777,$A192,СВЦЭМ!$B$34:$B$777,R$190)+'СЕТ СН'!$F$12</f>
        <v>83.587987139999996</v>
      </c>
      <c r="S192" s="37">
        <f>SUMIFS(СВЦЭМ!$F$34:$F$777,СВЦЭМ!$A$34:$A$777,$A192,СВЦЭМ!$B$34:$B$777,S$190)+'СЕТ СН'!$F$12</f>
        <v>81.042809790000007</v>
      </c>
      <c r="T192" s="37">
        <f>SUMIFS(СВЦЭМ!$F$34:$F$777,СВЦЭМ!$A$34:$A$777,$A192,СВЦЭМ!$B$34:$B$777,T$190)+'СЕТ СН'!$F$12</f>
        <v>80.543568100000002</v>
      </c>
      <c r="U192" s="37">
        <f>SUMIFS(СВЦЭМ!$F$34:$F$777,СВЦЭМ!$A$34:$A$777,$A192,СВЦЭМ!$B$34:$B$777,U$190)+'СЕТ СН'!$F$12</f>
        <v>79.911856270000001</v>
      </c>
      <c r="V192" s="37">
        <f>SUMIFS(СВЦЭМ!$F$34:$F$777,СВЦЭМ!$A$34:$A$777,$A192,СВЦЭМ!$B$34:$B$777,V$190)+'СЕТ СН'!$F$12</f>
        <v>79.958150910000001</v>
      </c>
      <c r="W192" s="37">
        <f>SUMIFS(СВЦЭМ!$F$34:$F$777,СВЦЭМ!$A$34:$A$777,$A192,СВЦЭМ!$B$34:$B$777,W$190)+'СЕТ СН'!$F$12</f>
        <v>85.568405639999995</v>
      </c>
      <c r="X192" s="37">
        <f>SUMIFS(СВЦЭМ!$F$34:$F$777,СВЦЭМ!$A$34:$A$777,$A192,СВЦЭМ!$B$34:$B$777,X$190)+'СЕТ СН'!$F$12</f>
        <v>94.849758300000005</v>
      </c>
      <c r="Y192" s="37">
        <f>SUMIFS(СВЦЭМ!$F$34:$F$777,СВЦЭМ!$A$34:$A$777,$A192,СВЦЭМ!$B$34:$B$777,Y$190)+'СЕТ СН'!$F$12</f>
        <v>102.24439305999999</v>
      </c>
    </row>
    <row r="193" spans="1:25" ht="15.75" x14ac:dyDescent="0.2">
      <c r="A193" s="36">
        <f t="shared" ref="A193:A221" si="5">A192+1</f>
        <v>43103</v>
      </c>
      <c r="B193" s="37">
        <f>SUMIFS(СВЦЭМ!$F$34:$F$777,СВЦЭМ!$A$34:$A$777,$A193,СВЦЭМ!$B$34:$B$777,B$190)+'СЕТ СН'!$F$12</f>
        <v>101.05785367</v>
      </c>
      <c r="C193" s="37">
        <f>SUMIFS(СВЦЭМ!$F$34:$F$777,СВЦЭМ!$A$34:$A$777,$A193,СВЦЭМ!$B$34:$B$777,C$190)+'СЕТ СН'!$F$12</f>
        <v>104.88554383</v>
      </c>
      <c r="D193" s="37">
        <f>SUMIFS(СВЦЭМ!$F$34:$F$777,СВЦЭМ!$A$34:$A$777,$A193,СВЦЭМ!$B$34:$B$777,D$190)+'СЕТ СН'!$F$12</f>
        <v>107.92902564000001</v>
      </c>
      <c r="E193" s="37">
        <f>SUMIFS(СВЦЭМ!$F$34:$F$777,СВЦЭМ!$A$34:$A$777,$A193,СВЦЭМ!$B$34:$B$777,E$190)+'СЕТ СН'!$F$12</f>
        <v>108.96675488</v>
      </c>
      <c r="F193" s="37">
        <f>SUMIFS(СВЦЭМ!$F$34:$F$777,СВЦЭМ!$A$34:$A$777,$A193,СВЦЭМ!$B$34:$B$777,F$190)+'СЕТ СН'!$F$12</f>
        <v>108.7306025</v>
      </c>
      <c r="G193" s="37">
        <f>SUMIFS(СВЦЭМ!$F$34:$F$777,СВЦЭМ!$A$34:$A$777,$A193,СВЦЭМ!$B$34:$B$777,G$190)+'СЕТ СН'!$F$12</f>
        <v>108.71734800999999</v>
      </c>
      <c r="H193" s="37">
        <f>SUMIFS(СВЦЭМ!$F$34:$F$777,СВЦЭМ!$A$34:$A$777,$A193,СВЦЭМ!$B$34:$B$777,H$190)+'СЕТ СН'!$F$12</f>
        <v>108.34236615</v>
      </c>
      <c r="I193" s="37">
        <f>SUMIFS(СВЦЭМ!$F$34:$F$777,СВЦЭМ!$A$34:$A$777,$A193,СВЦЭМ!$B$34:$B$777,I$190)+'СЕТ СН'!$F$12</f>
        <v>106.58877599</v>
      </c>
      <c r="J193" s="37">
        <f>SUMIFS(СВЦЭМ!$F$34:$F$777,СВЦЭМ!$A$34:$A$777,$A193,СВЦЭМ!$B$34:$B$777,J$190)+'СЕТ СН'!$F$12</f>
        <v>100.98783888</v>
      </c>
      <c r="K193" s="37">
        <f>SUMIFS(СВЦЭМ!$F$34:$F$777,СВЦЭМ!$A$34:$A$777,$A193,СВЦЭМ!$B$34:$B$777,K$190)+'СЕТ СН'!$F$12</f>
        <v>93.277460730000001</v>
      </c>
      <c r="L193" s="37">
        <f>SUMIFS(СВЦЭМ!$F$34:$F$777,СВЦЭМ!$A$34:$A$777,$A193,СВЦЭМ!$B$34:$B$777,L$190)+'СЕТ СН'!$F$12</f>
        <v>88.574828550000007</v>
      </c>
      <c r="M193" s="37">
        <f>SUMIFS(СВЦЭМ!$F$34:$F$777,СВЦЭМ!$A$34:$A$777,$A193,СВЦЭМ!$B$34:$B$777,M$190)+'СЕТ СН'!$F$12</f>
        <v>87.026813050000001</v>
      </c>
      <c r="N193" s="37">
        <f>SUMIFS(СВЦЭМ!$F$34:$F$777,СВЦЭМ!$A$34:$A$777,$A193,СВЦЭМ!$B$34:$B$777,N$190)+'СЕТ СН'!$F$12</f>
        <v>87.356913399999996</v>
      </c>
      <c r="O193" s="37">
        <f>SUMIFS(СВЦЭМ!$F$34:$F$777,СВЦЭМ!$A$34:$A$777,$A193,СВЦЭМ!$B$34:$B$777,O$190)+'СЕТ СН'!$F$12</f>
        <v>88.799481819999997</v>
      </c>
      <c r="P193" s="37">
        <f>SUMIFS(СВЦЭМ!$F$34:$F$777,СВЦЭМ!$A$34:$A$777,$A193,СВЦЭМ!$B$34:$B$777,P$190)+'СЕТ СН'!$F$12</f>
        <v>90.870796940000005</v>
      </c>
      <c r="Q193" s="37">
        <f>SUMIFS(СВЦЭМ!$F$34:$F$777,СВЦЭМ!$A$34:$A$777,$A193,СВЦЭМ!$B$34:$B$777,Q$190)+'СЕТ СН'!$F$12</f>
        <v>91.771557470000005</v>
      </c>
      <c r="R193" s="37">
        <f>SUMIFS(СВЦЭМ!$F$34:$F$777,СВЦЭМ!$A$34:$A$777,$A193,СВЦЭМ!$B$34:$B$777,R$190)+'СЕТ СН'!$F$12</f>
        <v>92.136980230000006</v>
      </c>
      <c r="S193" s="37">
        <f>SUMIFS(СВЦЭМ!$F$34:$F$777,СВЦЭМ!$A$34:$A$777,$A193,СВЦЭМ!$B$34:$B$777,S$190)+'СЕТ СН'!$F$12</f>
        <v>88.948120540000005</v>
      </c>
      <c r="T193" s="37">
        <f>SUMIFS(СВЦЭМ!$F$34:$F$777,СВЦЭМ!$A$34:$A$777,$A193,СВЦЭМ!$B$34:$B$777,T$190)+'СЕТ СН'!$F$12</f>
        <v>84.799215309999994</v>
      </c>
      <c r="U193" s="37">
        <f>SUMIFS(СВЦЭМ!$F$34:$F$777,СВЦЭМ!$A$34:$A$777,$A193,СВЦЭМ!$B$34:$B$777,U$190)+'СЕТ СН'!$F$12</f>
        <v>84.819808089999995</v>
      </c>
      <c r="V193" s="37">
        <f>SUMIFS(СВЦЭМ!$F$34:$F$777,СВЦЭМ!$A$34:$A$777,$A193,СВЦЭМ!$B$34:$B$777,V$190)+'СЕТ СН'!$F$12</f>
        <v>85.410345699999993</v>
      </c>
      <c r="W193" s="37">
        <f>SUMIFS(СВЦЭМ!$F$34:$F$777,СВЦЭМ!$A$34:$A$777,$A193,СВЦЭМ!$B$34:$B$777,W$190)+'СЕТ СН'!$F$12</f>
        <v>89.984710949999993</v>
      </c>
      <c r="X193" s="37">
        <f>SUMIFS(СВЦЭМ!$F$34:$F$777,СВЦЭМ!$A$34:$A$777,$A193,СВЦЭМ!$B$34:$B$777,X$190)+'СЕТ СН'!$F$12</f>
        <v>92.477988929999995</v>
      </c>
      <c r="Y193" s="37">
        <f>SUMIFS(СВЦЭМ!$F$34:$F$777,СВЦЭМ!$A$34:$A$777,$A193,СВЦЭМ!$B$34:$B$777,Y$190)+'СЕТ СН'!$F$12</f>
        <v>98.830943450000007</v>
      </c>
    </row>
    <row r="194" spans="1:25" ht="15.75" x14ac:dyDescent="0.2">
      <c r="A194" s="36">
        <f t="shared" si="5"/>
        <v>43104</v>
      </c>
      <c r="B194" s="37">
        <f>SUMIFS(СВЦЭМ!$F$34:$F$777,СВЦЭМ!$A$34:$A$777,$A194,СВЦЭМ!$B$34:$B$777,B$190)+'СЕТ СН'!$F$12</f>
        <v>107.11863787999999</v>
      </c>
      <c r="C194" s="37">
        <f>SUMIFS(СВЦЭМ!$F$34:$F$777,СВЦЭМ!$A$34:$A$777,$A194,СВЦЭМ!$B$34:$B$777,C$190)+'СЕТ СН'!$F$12</f>
        <v>109.7828566</v>
      </c>
      <c r="D194" s="37">
        <f>SUMIFS(СВЦЭМ!$F$34:$F$777,СВЦЭМ!$A$34:$A$777,$A194,СВЦЭМ!$B$34:$B$777,D$190)+'СЕТ СН'!$F$12</f>
        <v>111.21447193</v>
      </c>
      <c r="E194" s="37">
        <f>SUMIFS(СВЦЭМ!$F$34:$F$777,СВЦЭМ!$A$34:$A$777,$A194,СВЦЭМ!$B$34:$B$777,E$190)+'СЕТ СН'!$F$12</f>
        <v>110.93929041</v>
      </c>
      <c r="F194" s="37">
        <f>SUMIFS(СВЦЭМ!$F$34:$F$777,СВЦЭМ!$A$34:$A$777,$A194,СВЦЭМ!$B$34:$B$777,F$190)+'СЕТ СН'!$F$12</f>
        <v>110.84922998</v>
      </c>
      <c r="G194" s="37">
        <f>SUMIFS(СВЦЭМ!$F$34:$F$777,СВЦЭМ!$A$34:$A$777,$A194,СВЦЭМ!$B$34:$B$777,G$190)+'СЕТ СН'!$F$12</f>
        <v>111.10815035</v>
      </c>
      <c r="H194" s="37">
        <f>SUMIFS(СВЦЭМ!$F$34:$F$777,СВЦЭМ!$A$34:$A$777,$A194,СВЦЭМ!$B$34:$B$777,H$190)+'СЕТ СН'!$F$12</f>
        <v>111.32226722999999</v>
      </c>
      <c r="I194" s="37">
        <f>SUMIFS(СВЦЭМ!$F$34:$F$777,СВЦЭМ!$A$34:$A$777,$A194,СВЦЭМ!$B$34:$B$777,I$190)+'СЕТ СН'!$F$12</f>
        <v>110.29633681</v>
      </c>
      <c r="J194" s="37">
        <f>SUMIFS(СВЦЭМ!$F$34:$F$777,СВЦЭМ!$A$34:$A$777,$A194,СВЦЭМ!$B$34:$B$777,J$190)+'СЕТ СН'!$F$12</f>
        <v>102.81639432</v>
      </c>
      <c r="K194" s="37">
        <f>SUMIFS(СВЦЭМ!$F$34:$F$777,СВЦЭМ!$A$34:$A$777,$A194,СВЦЭМ!$B$34:$B$777,K$190)+'СЕТ СН'!$F$12</f>
        <v>92.706035389999997</v>
      </c>
      <c r="L194" s="37">
        <f>SUMIFS(СВЦЭМ!$F$34:$F$777,СВЦЭМ!$A$34:$A$777,$A194,СВЦЭМ!$B$34:$B$777,L$190)+'СЕТ СН'!$F$12</f>
        <v>83.066264820000001</v>
      </c>
      <c r="M194" s="37">
        <f>SUMIFS(СВЦЭМ!$F$34:$F$777,СВЦЭМ!$A$34:$A$777,$A194,СВЦЭМ!$B$34:$B$777,M$190)+'СЕТ СН'!$F$12</f>
        <v>81.101149109999994</v>
      </c>
      <c r="N194" s="37">
        <f>SUMIFS(СВЦЭМ!$F$34:$F$777,СВЦЭМ!$A$34:$A$777,$A194,СВЦЭМ!$B$34:$B$777,N$190)+'СЕТ СН'!$F$12</f>
        <v>81.842072310000006</v>
      </c>
      <c r="O194" s="37">
        <f>SUMIFS(СВЦЭМ!$F$34:$F$777,СВЦЭМ!$A$34:$A$777,$A194,СВЦЭМ!$B$34:$B$777,O$190)+'СЕТ СН'!$F$12</f>
        <v>83.735391699999994</v>
      </c>
      <c r="P194" s="37">
        <f>SUMIFS(СВЦЭМ!$F$34:$F$777,СВЦЭМ!$A$34:$A$777,$A194,СВЦЭМ!$B$34:$B$777,P$190)+'СЕТ СН'!$F$12</f>
        <v>85.338144459999995</v>
      </c>
      <c r="Q194" s="37">
        <f>SUMIFS(СВЦЭМ!$F$34:$F$777,СВЦЭМ!$A$34:$A$777,$A194,СВЦЭМ!$B$34:$B$777,Q$190)+'СЕТ СН'!$F$12</f>
        <v>85.791330520000002</v>
      </c>
      <c r="R194" s="37">
        <f>SUMIFS(СВЦЭМ!$F$34:$F$777,СВЦЭМ!$A$34:$A$777,$A194,СВЦЭМ!$B$34:$B$777,R$190)+'СЕТ СН'!$F$12</f>
        <v>85.675732260000004</v>
      </c>
      <c r="S194" s="37">
        <f>SUMIFS(СВЦЭМ!$F$34:$F$777,СВЦЭМ!$A$34:$A$777,$A194,СВЦЭМ!$B$34:$B$777,S$190)+'СЕТ СН'!$F$12</f>
        <v>82.475686670000002</v>
      </c>
      <c r="T194" s="37">
        <f>SUMIFS(СВЦЭМ!$F$34:$F$777,СВЦЭМ!$A$34:$A$777,$A194,СВЦЭМ!$B$34:$B$777,T$190)+'СЕТ СН'!$F$12</f>
        <v>81.600356649999995</v>
      </c>
      <c r="U194" s="37">
        <f>SUMIFS(СВЦЭМ!$F$34:$F$777,СВЦЭМ!$A$34:$A$777,$A194,СВЦЭМ!$B$34:$B$777,U$190)+'СЕТ СН'!$F$12</f>
        <v>81.169790640000002</v>
      </c>
      <c r="V194" s="37">
        <f>SUMIFS(СВЦЭМ!$F$34:$F$777,СВЦЭМ!$A$34:$A$777,$A194,СВЦЭМ!$B$34:$B$777,V$190)+'СЕТ СН'!$F$12</f>
        <v>81.610449970000005</v>
      </c>
      <c r="W194" s="37">
        <f>SUMIFS(СВЦЭМ!$F$34:$F$777,СВЦЭМ!$A$34:$A$777,$A194,СВЦЭМ!$B$34:$B$777,W$190)+'СЕТ СН'!$F$12</f>
        <v>88.199723579999997</v>
      </c>
      <c r="X194" s="37">
        <f>SUMIFS(СВЦЭМ!$F$34:$F$777,СВЦЭМ!$A$34:$A$777,$A194,СВЦЭМ!$B$34:$B$777,X$190)+'СЕТ СН'!$F$12</f>
        <v>96.409234209999994</v>
      </c>
      <c r="Y194" s="37">
        <f>SUMIFS(СВЦЭМ!$F$34:$F$777,СВЦЭМ!$A$34:$A$777,$A194,СВЦЭМ!$B$34:$B$777,Y$190)+'СЕТ СН'!$F$12</f>
        <v>100.68263297</v>
      </c>
    </row>
    <row r="195" spans="1:25" ht="15.75" x14ac:dyDescent="0.2">
      <c r="A195" s="36">
        <f t="shared" si="5"/>
        <v>43105</v>
      </c>
      <c r="B195" s="37">
        <f>SUMIFS(СВЦЭМ!$F$34:$F$777,СВЦЭМ!$A$34:$A$777,$A195,СВЦЭМ!$B$34:$B$777,B$190)+'СЕТ СН'!$F$12</f>
        <v>107.62298754</v>
      </c>
      <c r="C195" s="37">
        <f>SUMIFS(СВЦЭМ!$F$34:$F$777,СВЦЭМ!$A$34:$A$777,$A195,СВЦЭМ!$B$34:$B$777,C$190)+'СЕТ СН'!$F$12</f>
        <v>110.55925831</v>
      </c>
      <c r="D195" s="37">
        <f>SUMIFS(СВЦЭМ!$F$34:$F$777,СВЦЭМ!$A$34:$A$777,$A195,СВЦЭМ!$B$34:$B$777,D$190)+'СЕТ СН'!$F$12</f>
        <v>117.59565628999999</v>
      </c>
      <c r="E195" s="37">
        <f>SUMIFS(СВЦЭМ!$F$34:$F$777,СВЦЭМ!$A$34:$A$777,$A195,СВЦЭМ!$B$34:$B$777,E$190)+'СЕТ СН'!$F$12</f>
        <v>119.04080741999999</v>
      </c>
      <c r="F195" s="37">
        <f>SUMIFS(СВЦЭМ!$F$34:$F$777,СВЦЭМ!$A$34:$A$777,$A195,СВЦЭМ!$B$34:$B$777,F$190)+'СЕТ СН'!$F$12</f>
        <v>119.48495959</v>
      </c>
      <c r="G195" s="37">
        <f>SUMIFS(СВЦЭМ!$F$34:$F$777,СВЦЭМ!$A$34:$A$777,$A195,СВЦЭМ!$B$34:$B$777,G$190)+'СЕТ СН'!$F$12</f>
        <v>118.84609915</v>
      </c>
      <c r="H195" s="37">
        <f>SUMIFS(СВЦЭМ!$F$34:$F$777,СВЦЭМ!$A$34:$A$777,$A195,СВЦЭМ!$B$34:$B$777,H$190)+'СЕТ СН'!$F$12</f>
        <v>117.42401201</v>
      </c>
      <c r="I195" s="37">
        <f>SUMIFS(СВЦЭМ!$F$34:$F$777,СВЦЭМ!$A$34:$A$777,$A195,СВЦЭМ!$B$34:$B$777,I$190)+'СЕТ СН'!$F$12</f>
        <v>111.93276238</v>
      </c>
      <c r="J195" s="37">
        <f>SUMIFS(СВЦЭМ!$F$34:$F$777,СВЦЭМ!$A$34:$A$777,$A195,СВЦЭМ!$B$34:$B$777,J$190)+'СЕТ СН'!$F$12</f>
        <v>105.14628786999999</v>
      </c>
      <c r="K195" s="37">
        <f>SUMIFS(СВЦЭМ!$F$34:$F$777,СВЦЭМ!$A$34:$A$777,$A195,СВЦЭМ!$B$34:$B$777,K$190)+'СЕТ СН'!$F$12</f>
        <v>94.570560020000002</v>
      </c>
      <c r="L195" s="37">
        <f>SUMIFS(СВЦЭМ!$F$34:$F$777,СВЦЭМ!$A$34:$A$777,$A195,СВЦЭМ!$B$34:$B$777,L$190)+'СЕТ СН'!$F$12</f>
        <v>83.781924110000006</v>
      </c>
      <c r="M195" s="37">
        <f>SUMIFS(СВЦЭМ!$F$34:$F$777,СВЦЭМ!$A$34:$A$777,$A195,СВЦЭМ!$B$34:$B$777,M$190)+'СЕТ СН'!$F$12</f>
        <v>81.008867780000003</v>
      </c>
      <c r="N195" s="37">
        <f>SUMIFS(СВЦЭМ!$F$34:$F$777,СВЦЭМ!$A$34:$A$777,$A195,СВЦЭМ!$B$34:$B$777,N$190)+'СЕТ СН'!$F$12</f>
        <v>81.691602009999997</v>
      </c>
      <c r="O195" s="37">
        <f>SUMIFS(СВЦЭМ!$F$34:$F$777,СВЦЭМ!$A$34:$A$777,$A195,СВЦЭМ!$B$34:$B$777,O$190)+'СЕТ СН'!$F$12</f>
        <v>83.053183989999994</v>
      </c>
      <c r="P195" s="37">
        <f>SUMIFS(СВЦЭМ!$F$34:$F$777,СВЦЭМ!$A$34:$A$777,$A195,СВЦЭМ!$B$34:$B$777,P$190)+'СЕТ СН'!$F$12</f>
        <v>84.180493209999995</v>
      </c>
      <c r="Q195" s="37">
        <f>SUMIFS(СВЦЭМ!$F$34:$F$777,СВЦЭМ!$A$34:$A$777,$A195,СВЦЭМ!$B$34:$B$777,Q$190)+'СЕТ СН'!$F$12</f>
        <v>85.735242459999995</v>
      </c>
      <c r="R195" s="37">
        <f>SUMIFS(СВЦЭМ!$F$34:$F$777,СВЦЭМ!$A$34:$A$777,$A195,СВЦЭМ!$B$34:$B$777,R$190)+'СЕТ СН'!$F$12</f>
        <v>86.73982694</v>
      </c>
      <c r="S195" s="37">
        <f>SUMIFS(СВЦЭМ!$F$34:$F$777,СВЦЭМ!$A$34:$A$777,$A195,СВЦЭМ!$B$34:$B$777,S$190)+'СЕТ СН'!$F$12</f>
        <v>84.534822820000002</v>
      </c>
      <c r="T195" s="37">
        <f>SUMIFS(СВЦЭМ!$F$34:$F$777,СВЦЭМ!$A$34:$A$777,$A195,СВЦЭМ!$B$34:$B$777,T$190)+'СЕТ СН'!$F$12</f>
        <v>81.902537420000002</v>
      </c>
      <c r="U195" s="37">
        <f>SUMIFS(СВЦЭМ!$F$34:$F$777,СВЦЭМ!$A$34:$A$777,$A195,СВЦЭМ!$B$34:$B$777,U$190)+'СЕТ СН'!$F$12</f>
        <v>81.852101610000005</v>
      </c>
      <c r="V195" s="37">
        <f>SUMIFS(СВЦЭМ!$F$34:$F$777,СВЦЭМ!$A$34:$A$777,$A195,СВЦЭМ!$B$34:$B$777,V$190)+'СЕТ СН'!$F$12</f>
        <v>83.303437250000002</v>
      </c>
      <c r="W195" s="37">
        <f>SUMIFS(СВЦЭМ!$F$34:$F$777,СВЦЭМ!$A$34:$A$777,$A195,СВЦЭМ!$B$34:$B$777,W$190)+'СЕТ СН'!$F$12</f>
        <v>89.891424520000001</v>
      </c>
      <c r="X195" s="37">
        <f>SUMIFS(СВЦЭМ!$F$34:$F$777,СВЦЭМ!$A$34:$A$777,$A195,СВЦЭМ!$B$34:$B$777,X$190)+'СЕТ СН'!$F$12</f>
        <v>98.256764899999993</v>
      </c>
      <c r="Y195" s="37">
        <f>SUMIFS(СВЦЭМ!$F$34:$F$777,СВЦЭМ!$A$34:$A$777,$A195,СВЦЭМ!$B$34:$B$777,Y$190)+'СЕТ СН'!$F$12</f>
        <v>105.50166161999999</v>
      </c>
    </row>
    <row r="196" spans="1:25" ht="15.75" x14ac:dyDescent="0.2">
      <c r="A196" s="36">
        <f t="shared" si="5"/>
        <v>43106</v>
      </c>
      <c r="B196" s="37">
        <f>SUMIFS(СВЦЭМ!$F$34:$F$777,СВЦЭМ!$A$34:$A$777,$A196,СВЦЭМ!$B$34:$B$777,B$190)+'СЕТ СН'!$F$12</f>
        <v>110.67310208000001</v>
      </c>
      <c r="C196" s="37">
        <f>SUMIFS(СВЦЭМ!$F$34:$F$777,СВЦЭМ!$A$34:$A$777,$A196,СВЦЭМ!$B$34:$B$777,C$190)+'СЕТ СН'!$F$12</f>
        <v>114.65378142</v>
      </c>
      <c r="D196" s="37">
        <f>SUMIFS(СВЦЭМ!$F$34:$F$777,СВЦЭМ!$A$34:$A$777,$A196,СВЦЭМ!$B$34:$B$777,D$190)+'СЕТ СН'!$F$12</f>
        <v>119.33700992999999</v>
      </c>
      <c r="E196" s="37">
        <f>SUMIFS(СВЦЭМ!$F$34:$F$777,СВЦЭМ!$A$34:$A$777,$A196,СВЦЭМ!$B$34:$B$777,E$190)+'СЕТ СН'!$F$12</f>
        <v>120.40423183999999</v>
      </c>
      <c r="F196" s="37">
        <f>SUMIFS(СВЦЭМ!$F$34:$F$777,СВЦЭМ!$A$34:$A$777,$A196,СВЦЭМ!$B$34:$B$777,F$190)+'СЕТ СН'!$F$12</f>
        <v>120.52072095</v>
      </c>
      <c r="G196" s="37">
        <f>SUMIFS(СВЦЭМ!$F$34:$F$777,СВЦЭМ!$A$34:$A$777,$A196,СВЦЭМ!$B$34:$B$777,G$190)+'СЕТ СН'!$F$12</f>
        <v>119.99246414</v>
      </c>
      <c r="H196" s="37">
        <f>SUMIFS(СВЦЭМ!$F$34:$F$777,СВЦЭМ!$A$34:$A$777,$A196,СВЦЭМ!$B$34:$B$777,H$190)+'СЕТ СН'!$F$12</f>
        <v>117.8646705</v>
      </c>
      <c r="I196" s="37">
        <f>SUMIFS(СВЦЭМ!$F$34:$F$777,СВЦЭМ!$A$34:$A$777,$A196,СВЦЭМ!$B$34:$B$777,I$190)+'СЕТ СН'!$F$12</f>
        <v>112.03842165</v>
      </c>
      <c r="J196" s="37">
        <f>SUMIFS(СВЦЭМ!$F$34:$F$777,СВЦЭМ!$A$34:$A$777,$A196,СВЦЭМ!$B$34:$B$777,J$190)+'СЕТ СН'!$F$12</f>
        <v>105.30603997999999</v>
      </c>
      <c r="K196" s="37">
        <f>SUMIFS(СВЦЭМ!$F$34:$F$777,СВЦЭМ!$A$34:$A$777,$A196,СВЦЭМ!$B$34:$B$777,K$190)+'СЕТ СН'!$F$12</f>
        <v>94.8093559</v>
      </c>
      <c r="L196" s="37">
        <f>SUMIFS(СВЦЭМ!$F$34:$F$777,СВЦЭМ!$A$34:$A$777,$A196,СВЦЭМ!$B$34:$B$777,L$190)+'СЕТ СН'!$F$12</f>
        <v>84.099366320000001</v>
      </c>
      <c r="M196" s="37">
        <f>SUMIFS(СВЦЭМ!$F$34:$F$777,СВЦЭМ!$A$34:$A$777,$A196,СВЦЭМ!$B$34:$B$777,M$190)+'СЕТ СН'!$F$12</f>
        <v>82.193393130000004</v>
      </c>
      <c r="N196" s="37">
        <f>SUMIFS(СВЦЭМ!$F$34:$F$777,СВЦЭМ!$A$34:$A$777,$A196,СВЦЭМ!$B$34:$B$777,N$190)+'СЕТ СН'!$F$12</f>
        <v>83.403859519999997</v>
      </c>
      <c r="O196" s="37">
        <f>SUMIFS(СВЦЭМ!$F$34:$F$777,СВЦЭМ!$A$34:$A$777,$A196,СВЦЭМ!$B$34:$B$777,O$190)+'СЕТ СН'!$F$12</f>
        <v>84.532825849999995</v>
      </c>
      <c r="P196" s="37">
        <f>SUMIFS(СВЦЭМ!$F$34:$F$777,СВЦЭМ!$A$34:$A$777,$A196,СВЦЭМ!$B$34:$B$777,P$190)+'СЕТ СН'!$F$12</f>
        <v>86.505067429999997</v>
      </c>
      <c r="Q196" s="37">
        <f>SUMIFS(СВЦЭМ!$F$34:$F$777,СВЦЭМ!$A$34:$A$777,$A196,СВЦЭМ!$B$34:$B$777,Q$190)+'СЕТ СН'!$F$12</f>
        <v>87.395355499999994</v>
      </c>
      <c r="R196" s="37">
        <f>SUMIFS(СВЦЭМ!$F$34:$F$777,СВЦЭМ!$A$34:$A$777,$A196,СВЦЭМ!$B$34:$B$777,R$190)+'СЕТ СН'!$F$12</f>
        <v>87.243779399999994</v>
      </c>
      <c r="S196" s="37">
        <f>SUMIFS(СВЦЭМ!$F$34:$F$777,СВЦЭМ!$A$34:$A$777,$A196,СВЦЭМ!$B$34:$B$777,S$190)+'СЕТ СН'!$F$12</f>
        <v>84.448553500000003</v>
      </c>
      <c r="T196" s="37">
        <f>SUMIFS(СВЦЭМ!$F$34:$F$777,СВЦЭМ!$A$34:$A$777,$A196,СВЦЭМ!$B$34:$B$777,T$190)+'СЕТ СН'!$F$12</f>
        <v>82.010683599999993</v>
      </c>
      <c r="U196" s="37">
        <f>SUMIFS(СВЦЭМ!$F$34:$F$777,СВЦЭМ!$A$34:$A$777,$A196,СВЦЭМ!$B$34:$B$777,U$190)+'СЕТ СН'!$F$12</f>
        <v>82.129125689999995</v>
      </c>
      <c r="V196" s="37">
        <f>SUMIFS(СВЦЭМ!$F$34:$F$777,СВЦЭМ!$A$34:$A$777,$A196,СВЦЭМ!$B$34:$B$777,V$190)+'СЕТ СН'!$F$12</f>
        <v>83.340754140000001</v>
      </c>
      <c r="W196" s="37">
        <f>SUMIFS(СВЦЭМ!$F$34:$F$777,СВЦЭМ!$A$34:$A$777,$A196,СВЦЭМ!$B$34:$B$777,W$190)+'СЕТ СН'!$F$12</f>
        <v>90.037781390000006</v>
      </c>
      <c r="X196" s="37">
        <f>SUMIFS(СВЦЭМ!$F$34:$F$777,СВЦЭМ!$A$34:$A$777,$A196,СВЦЭМ!$B$34:$B$777,X$190)+'СЕТ СН'!$F$12</f>
        <v>99.411979410000001</v>
      </c>
      <c r="Y196" s="37">
        <f>SUMIFS(СВЦЭМ!$F$34:$F$777,СВЦЭМ!$A$34:$A$777,$A196,СВЦЭМ!$B$34:$B$777,Y$190)+'СЕТ СН'!$F$12</f>
        <v>106.3595237</v>
      </c>
    </row>
    <row r="197" spans="1:25" ht="15.75" x14ac:dyDescent="0.2">
      <c r="A197" s="36">
        <f t="shared" si="5"/>
        <v>43107</v>
      </c>
      <c r="B197" s="37">
        <f>SUMIFS(СВЦЭМ!$F$34:$F$777,СВЦЭМ!$A$34:$A$777,$A197,СВЦЭМ!$B$34:$B$777,B$190)+'СЕТ СН'!$F$12</f>
        <v>109.22231979999999</v>
      </c>
      <c r="C197" s="37">
        <f>SUMIFS(СВЦЭМ!$F$34:$F$777,СВЦЭМ!$A$34:$A$777,$A197,СВЦЭМ!$B$34:$B$777,C$190)+'СЕТ СН'!$F$12</f>
        <v>110.44349631</v>
      </c>
      <c r="D197" s="37">
        <f>SUMIFS(СВЦЭМ!$F$34:$F$777,СВЦЭМ!$A$34:$A$777,$A197,СВЦЭМ!$B$34:$B$777,D$190)+'СЕТ СН'!$F$12</f>
        <v>116.16095341</v>
      </c>
      <c r="E197" s="37">
        <f>SUMIFS(СВЦЭМ!$F$34:$F$777,СВЦЭМ!$A$34:$A$777,$A197,СВЦЭМ!$B$34:$B$777,E$190)+'СЕТ СН'!$F$12</f>
        <v>118.63754108000001</v>
      </c>
      <c r="F197" s="37">
        <f>SUMIFS(СВЦЭМ!$F$34:$F$777,СВЦЭМ!$A$34:$A$777,$A197,СВЦЭМ!$B$34:$B$777,F$190)+'СЕТ СН'!$F$12</f>
        <v>118.62810499</v>
      </c>
      <c r="G197" s="37">
        <f>SUMIFS(СВЦЭМ!$F$34:$F$777,СВЦЭМ!$A$34:$A$777,$A197,СВЦЭМ!$B$34:$B$777,G$190)+'СЕТ СН'!$F$12</f>
        <v>118.66555427</v>
      </c>
      <c r="H197" s="37">
        <f>SUMIFS(СВЦЭМ!$F$34:$F$777,СВЦЭМ!$A$34:$A$777,$A197,СВЦЭМ!$B$34:$B$777,H$190)+'СЕТ СН'!$F$12</f>
        <v>119.40029454</v>
      </c>
      <c r="I197" s="37">
        <f>SUMIFS(СВЦЭМ!$F$34:$F$777,СВЦЭМ!$A$34:$A$777,$A197,СВЦЭМ!$B$34:$B$777,I$190)+'СЕТ СН'!$F$12</f>
        <v>111.46471105000001</v>
      </c>
      <c r="J197" s="37">
        <f>SUMIFS(СВЦЭМ!$F$34:$F$777,СВЦЭМ!$A$34:$A$777,$A197,СВЦЭМ!$B$34:$B$777,J$190)+'СЕТ СН'!$F$12</f>
        <v>108.68088482</v>
      </c>
      <c r="K197" s="37">
        <f>SUMIFS(СВЦЭМ!$F$34:$F$777,СВЦЭМ!$A$34:$A$777,$A197,СВЦЭМ!$B$34:$B$777,K$190)+'СЕТ СН'!$F$12</f>
        <v>97.959110469999999</v>
      </c>
      <c r="L197" s="37">
        <f>SUMIFS(СВЦЭМ!$F$34:$F$777,СВЦЭМ!$A$34:$A$777,$A197,СВЦЭМ!$B$34:$B$777,L$190)+'СЕТ СН'!$F$12</f>
        <v>86.294820759999993</v>
      </c>
      <c r="M197" s="37">
        <f>SUMIFS(СВЦЭМ!$F$34:$F$777,СВЦЭМ!$A$34:$A$777,$A197,СВЦЭМ!$B$34:$B$777,M$190)+'СЕТ СН'!$F$12</f>
        <v>84.161790699999997</v>
      </c>
      <c r="N197" s="37">
        <f>SUMIFS(СВЦЭМ!$F$34:$F$777,СВЦЭМ!$A$34:$A$777,$A197,СВЦЭМ!$B$34:$B$777,N$190)+'СЕТ СН'!$F$12</f>
        <v>83.80821469</v>
      </c>
      <c r="O197" s="37">
        <f>SUMIFS(СВЦЭМ!$F$34:$F$777,СВЦЭМ!$A$34:$A$777,$A197,СВЦЭМ!$B$34:$B$777,O$190)+'СЕТ СН'!$F$12</f>
        <v>85.199979119999995</v>
      </c>
      <c r="P197" s="37">
        <f>SUMIFS(СВЦЭМ!$F$34:$F$777,СВЦЭМ!$A$34:$A$777,$A197,СВЦЭМ!$B$34:$B$777,P$190)+'СЕТ СН'!$F$12</f>
        <v>86.834991009999996</v>
      </c>
      <c r="Q197" s="37">
        <f>SUMIFS(СВЦЭМ!$F$34:$F$777,СВЦЭМ!$A$34:$A$777,$A197,СВЦЭМ!$B$34:$B$777,Q$190)+'СЕТ СН'!$F$12</f>
        <v>88.015819759999999</v>
      </c>
      <c r="R197" s="37">
        <f>SUMIFS(СВЦЭМ!$F$34:$F$777,СВЦЭМ!$A$34:$A$777,$A197,СВЦЭМ!$B$34:$B$777,R$190)+'СЕТ СН'!$F$12</f>
        <v>88.053328899999997</v>
      </c>
      <c r="S197" s="37">
        <f>SUMIFS(СВЦЭМ!$F$34:$F$777,СВЦЭМ!$A$34:$A$777,$A197,СВЦЭМ!$B$34:$B$777,S$190)+'СЕТ СН'!$F$12</f>
        <v>85.696803079999995</v>
      </c>
      <c r="T197" s="37">
        <f>SUMIFS(СВЦЭМ!$F$34:$F$777,СВЦЭМ!$A$34:$A$777,$A197,СВЦЭМ!$B$34:$B$777,T$190)+'СЕТ СН'!$F$12</f>
        <v>81.673887070000006</v>
      </c>
      <c r="U197" s="37">
        <f>SUMIFS(СВЦЭМ!$F$34:$F$777,СВЦЭМ!$A$34:$A$777,$A197,СВЦЭМ!$B$34:$B$777,U$190)+'СЕТ СН'!$F$12</f>
        <v>81.813919029999994</v>
      </c>
      <c r="V197" s="37">
        <f>SUMIFS(СВЦЭМ!$F$34:$F$777,СВЦЭМ!$A$34:$A$777,$A197,СВЦЭМ!$B$34:$B$777,V$190)+'СЕТ СН'!$F$12</f>
        <v>83.738075969999997</v>
      </c>
      <c r="W197" s="37">
        <f>SUMIFS(СВЦЭМ!$F$34:$F$777,СВЦЭМ!$A$34:$A$777,$A197,СВЦЭМ!$B$34:$B$777,W$190)+'СЕТ СН'!$F$12</f>
        <v>90.010947150000007</v>
      </c>
      <c r="X197" s="37">
        <f>SUMIFS(СВЦЭМ!$F$34:$F$777,СВЦЭМ!$A$34:$A$777,$A197,СВЦЭМ!$B$34:$B$777,X$190)+'СЕТ СН'!$F$12</f>
        <v>98.573354359999996</v>
      </c>
      <c r="Y197" s="37">
        <f>SUMIFS(СВЦЭМ!$F$34:$F$777,СВЦЭМ!$A$34:$A$777,$A197,СВЦЭМ!$B$34:$B$777,Y$190)+'СЕТ СН'!$F$12</f>
        <v>100.67471017</v>
      </c>
    </row>
    <row r="198" spans="1:25" ht="15.75" x14ac:dyDescent="0.2">
      <c r="A198" s="36">
        <f t="shared" si="5"/>
        <v>43108</v>
      </c>
      <c r="B198" s="37">
        <f>SUMIFS(СВЦЭМ!$F$34:$F$777,СВЦЭМ!$A$34:$A$777,$A198,СВЦЭМ!$B$34:$B$777,B$190)+'СЕТ СН'!$F$12</f>
        <v>101.06496618</v>
      </c>
      <c r="C198" s="37">
        <f>SUMIFS(СВЦЭМ!$F$34:$F$777,СВЦЭМ!$A$34:$A$777,$A198,СВЦЭМ!$B$34:$B$777,C$190)+'СЕТ СН'!$F$12</f>
        <v>109.35205291</v>
      </c>
      <c r="D198" s="37">
        <f>SUMIFS(СВЦЭМ!$F$34:$F$777,СВЦЭМ!$A$34:$A$777,$A198,СВЦЭМ!$B$34:$B$777,D$190)+'СЕТ СН'!$F$12</f>
        <v>117.14935945000001</v>
      </c>
      <c r="E198" s="37">
        <f>SUMIFS(СВЦЭМ!$F$34:$F$777,СВЦЭМ!$A$34:$A$777,$A198,СВЦЭМ!$B$34:$B$777,E$190)+'СЕТ СН'!$F$12</f>
        <v>118.79264187</v>
      </c>
      <c r="F198" s="37">
        <f>SUMIFS(СВЦЭМ!$F$34:$F$777,СВЦЭМ!$A$34:$A$777,$A198,СВЦЭМ!$B$34:$B$777,F$190)+'СЕТ СН'!$F$12</f>
        <v>119.0845594</v>
      </c>
      <c r="G198" s="37">
        <f>SUMIFS(СВЦЭМ!$F$34:$F$777,СВЦЭМ!$A$34:$A$777,$A198,СВЦЭМ!$B$34:$B$777,G$190)+'СЕТ СН'!$F$12</f>
        <v>119.34333687</v>
      </c>
      <c r="H198" s="37">
        <f>SUMIFS(СВЦЭМ!$F$34:$F$777,СВЦЭМ!$A$34:$A$777,$A198,СВЦЭМ!$B$34:$B$777,H$190)+'СЕТ СН'!$F$12</f>
        <v>119.88430744</v>
      </c>
      <c r="I198" s="37">
        <f>SUMIFS(СВЦЭМ!$F$34:$F$777,СВЦЭМ!$A$34:$A$777,$A198,СВЦЭМ!$B$34:$B$777,I$190)+'СЕТ СН'!$F$12</f>
        <v>116.65717538</v>
      </c>
      <c r="J198" s="37">
        <f>SUMIFS(СВЦЭМ!$F$34:$F$777,СВЦЭМ!$A$34:$A$777,$A198,СВЦЭМ!$B$34:$B$777,J$190)+'СЕТ СН'!$F$12</f>
        <v>108.8153303</v>
      </c>
      <c r="K198" s="37">
        <f>SUMIFS(СВЦЭМ!$F$34:$F$777,СВЦЭМ!$A$34:$A$777,$A198,СВЦЭМ!$B$34:$B$777,K$190)+'СЕТ СН'!$F$12</f>
        <v>98.296870679999998</v>
      </c>
      <c r="L198" s="37">
        <f>SUMIFS(СВЦЭМ!$F$34:$F$777,СВЦЭМ!$A$34:$A$777,$A198,СВЦЭМ!$B$34:$B$777,L$190)+'СЕТ СН'!$F$12</f>
        <v>87.949209190000005</v>
      </c>
      <c r="M198" s="37">
        <f>SUMIFS(СВЦЭМ!$F$34:$F$777,СВЦЭМ!$A$34:$A$777,$A198,СВЦЭМ!$B$34:$B$777,M$190)+'СЕТ СН'!$F$12</f>
        <v>85.815178459999998</v>
      </c>
      <c r="N198" s="37">
        <f>SUMIFS(СВЦЭМ!$F$34:$F$777,СВЦЭМ!$A$34:$A$777,$A198,СВЦЭМ!$B$34:$B$777,N$190)+'СЕТ СН'!$F$12</f>
        <v>86.030652979999999</v>
      </c>
      <c r="O198" s="37">
        <f>SUMIFS(СВЦЭМ!$F$34:$F$777,СВЦЭМ!$A$34:$A$777,$A198,СВЦЭМ!$B$34:$B$777,O$190)+'СЕТ СН'!$F$12</f>
        <v>87.408187929999997</v>
      </c>
      <c r="P198" s="37">
        <f>SUMIFS(СВЦЭМ!$F$34:$F$777,СВЦЭМ!$A$34:$A$777,$A198,СВЦЭМ!$B$34:$B$777,P$190)+'СЕТ СН'!$F$12</f>
        <v>88.687029280000004</v>
      </c>
      <c r="Q198" s="37">
        <f>SUMIFS(СВЦЭМ!$F$34:$F$777,СВЦЭМ!$A$34:$A$777,$A198,СВЦЭМ!$B$34:$B$777,Q$190)+'СЕТ СН'!$F$12</f>
        <v>89.053276620000005</v>
      </c>
      <c r="R198" s="37">
        <f>SUMIFS(СВЦЭМ!$F$34:$F$777,СВЦЭМ!$A$34:$A$777,$A198,СВЦЭМ!$B$34:$B$777,R$190)+'СЕТ СН'!$F$12</f>
        <v>88.841261230000001</v>
      </c>
      <c r="S198" s="37">
        <f>SUMIFS(СВЦЭМ!$F$34:$F$777,СВЦЭМ!$A$34:$A$777,$A198,СВЦЭМ!$B$34:$B$777,S$190)+'СЕТ СН'!$F$12</f>
        <v>88.027678980000005</v>
      </c>
      <c r="T198" s="37">
        <f>SUMIFS(СВЦЭМ!$F$34:$F$777,СВЦЭМ!$A$34:$A$777,$A198,СВЦЭМ!$B$34:$B$777,T$190)+'СЕТ СН'!$F$12</f>
        <v>84.557074319999998</v>
      </c>
      <c r="U198" s="37">
        <f>SUMIFS(СВЦЭМ!$F$34:$F$777,СВЦЭМ!$A$34:$A$777,$A198,СВЦЭМ!$B$34:$B$777,U$190)+'СЕТ СН'!$F$12</f>
        <v>84.060523180000004</v>
      </c>
      <c r="V198" s="37">
        <f>SUMIFS(СВЦЭМ!$F$34:$F$777,СВЦЭМ!$A$34:$A$777,$A198,СВЦЭМ!$B$34:$B$777,V$190)+'СЕТ СН'!$F$12</f>
        <v>86.082804920000001</v>
      </c>
      <c r="W198" s="37">
        <f>SUMIFS(СВЦЭМ!$F$34:$F$777,СВЦЭМ!$A$34:$A$777,$A198,СВЦЭМ!$B$34:$B$777,W$190)+'СЕТ СН'!$F$12</f>
        <v>91.745233529999993</v>
      </c>
      <c r="X198" s="37">
        <f>SUMIFS(СВЦЭМ!$F$34:$F$777,СВЦЭМ!$A$34:$A$777,$A198,СВЦЭМ!$B$34:$B$777,X$190)+'СЕТ СН'!$F$12</f>
        <v>100.26156585</v>
      </c>
      <c r="Y198" s="37">
        <f>SUMIFS(СВЦЭМ!$F$34:$F$777,СВЦЭМ!$A$34:$A$777,$A198,СВЦЭМ!$B$34:$B$777,Y$190)+'СЕТ СН'!$F$12</f>
        <v>103.53881622999999</v>
      </c>
    </row>
    <row r="199" spans="1:25" ht="15.75" x14ac:dyDescent="0.2">
      <c r="A199" s="36">
        <f t="shared" si="5"/>
        <v>43109</v>
      </c>
      <c r="B199" s="37">
        <f>SUMIFS(СВЦЭМ!$F$34:$F$777,СВЦЭМ!$A$34:$A$777,$A199,СВЦЭМ!$B$34:$B$777,B$190)+'СЕТ СН'!$F$12</f>
        <v>113.44703964999999</v>
      </c>
      <c r="C199" s="37">
        <f>SUMIFS(СВЦЭМ!$F$34:$F$777,СВЦЭМ!$A$34:$A$777,$A199,СВЦЭМ!$B$34:$B$777,C$190)+'СЕТ СН'!$F$12</f>
        <v>116.06127852</v>
      </c>
      <c r="D199" s="37">
        <f>SUMIFS(СВЦЭМ!$F$34:$F$777,СВЦЭМ!$A$34:$A$777,$A199,СВЦЭМ!$B$34:$B$777,D$190)+'СЕТ СН'!$F$12</f>
        <v>122.54439042</v>
      </c>
      <c r="E199" s="37">
        <f>SUMIFS(СВЦЭМ!$F$34:$F$777,СВЦЭМ!$A$34:$A$777,$A199,СВЦЭМ!$B$34:$B$777,E$190)+'СЕТ СН'!$F$12</f>
        <v>124.22418334</v>
      </c>
      <c r="F199" s="37">
        <f>SUMIFS(СВЦЭМ!$F$34:$F$777,СВЦЭМ!$A$34:$A$777,$A199,СВЦЭМ!$B$34:$B$777,F$190)+'СЕТ СН'!$F$12</f>
        <v>123.81929061</v>
      </c>
      <c r="G199" s="37">
        <f>SUMIFS(СВЦЭМ!$F$34:$F$777,СВЦЭМ!$A$34:$A$777,$A199,СВЦЭМ!$B$34:$B$777,G$190)+'СЕТ СН'!$F$12</f>
        <v>122.57813919</v>
      </c>
      <c r="H199" s="37">
        <f>SUMIFS(СВЦЭМ!$F$34:$F$777,СВЦЭМ!$A$34:$A$777,$A199,СВЦЭМ!$B$34:$B$777,H$190)+'СЕТ СН'!$F$12</f>
        <v>116.30954164000001</v>
      </c>
      <c r="I199" s="37">
        <f>SUMIFS(СВЦЭМ!$F$34:$F$777,СВЦЭМ!$A$34:$A$777,$A199,СВЦЭМ!$B$34:$B$777,I$190)+'СЕТ СН'!$F$12</f>
        <v>111.14472096999999</v>
      </c>
      <c r="J199" s="37">
        <f>SUMIFS(СВЦЭМ!$F$34:$F$777,СВЦЭМ!$A$34:$A$777,$A199,СВЦЭМ!$B$34:$B$777,J$190)+'СЕТ СН'!$F$12</f>
        <v>107.20134561</v>
      </c>
      <c r="K199" s="37">
        <f>SUMIFS(СВЦЭМ!$F$34:$F$777,СВЦЭМ!$A$34:$A$777,$A199,СВЦЭМ!$B$34:$B$777,K$190)+'СЕТ СН'!$F$12</f>
        <v>101.34239076</v>
      </c>
      <c r="L199" s="37">
        <f>SUMIFS(СВЦЭМ!$F$34:$F$777,СВЦЭМ!$A$34:$A$777,$A199,СВЦЭМ!$B$34:$B$777,L$190)+'СЕТ СН'!$F$12</f>
        <v>95.166136719999997</v>
      </c>
      <c r="M199" s="37">
        <f>SUMIFS(СВЦЭМ!$F$34:$F$777,СВЦЭМ!$A$34:$A$777,$A199,СВЦЭМ!$B$34:$B$777,M$190)+'СЕТ СН'!$F$12</f>
        <v>94.594119660000004</v>
      </c>
      <c r="N199" s="37">
        <f>SUMIFS(СВЦЭМ!$F$34:$F$777,СВЦЭМ!$A$34:$A$777,$A199,СВЦЭМ!$B$34:$B$777,N$190)+'СЕТ СН'!$F$12</f>
        <v>94.263444359999994</v>
      </c>
      <c r="O199" s="37">
        <f>SUMIFS(СВЦЭМ!$F$34:$F$777,СВЦЭМ!$A$34:$A$777,$A199,СВЦЭМ!$B$34:$B$777,O$190)+'СЕТ СН'!$F$12</f>
        <v>94.525879259999996</v>
      </c>
      <c r="P199" s="37">
        <f>SUMIFS(СВЦЭМ!$F$34:$F$777,СВЦЭМ!$A$34:$A$777,$A199,СВЦЭМ!$B$34:$B$777,P$190)+'СЕТ СН'!$F$12</f>
        <v>95.07236048</v>
      </c>
      <c r="Q199" s="37">
        <f>SUMIFS(СВЦЭМ!$F$34:$F$777,СВЦЭМ!$A$34:$A$777,$A199,СВЦЭМ!$B$34:$B$777,Q$190)+'СЕТ СН'!$F$12</f>
        <v>94.725111040000002</v>
      </c>
      <c r="R199" s="37">
        <f>SUMIFS(СВЦЭМ!$F$34:$F$777,СВЦЭМ!$A$34:$A$777,$A199,СВЦЭМ!$B$34:$B$777,R$190)+'СЕТ СН'!$F$12</f>
        <v>95.066964159999998</v>
      </c>
      <c r="S199" s="37">
        <f>SUMIFS(СВЦЭМ!$F$34:$F$777,СВЦЭМ!$A$34:$A$777,$A199,СВЦЭМ!$B$34:$B$777,S$190)+'СЕТ СН'!$F$12</f>
        <v>93.420024979999994</v>
      </c>
      <c r="T199" s="37">
        <f>SUMIFS(СВЦЭМ!$F$34:$F$777,СВЦЭМ!$A$34:$A$777,$A199,СВЦЭМ!$B$34:$B$777,T$190)+'СЕТ СН'!$F$12</f>
        <v>92.359469799999999</v>
      </c>
      <c r="U199" s="37">
        <f>SUMIFS(СВЦЭМ!$F$34:$F$777,СВЦЭМ!$A$34:$A$777,$A199,СВЦЭМ!$B$34:$B$777,U$190)+'СЕТ СН'!$F$12</f>
        <v>92.910671539999996</v>
      </c>
      <c r="V199" s="37">
        <f>SUMIFS(СВЦЭМ!$F$34:$F$777,СВЦЭМ!$A$34:$A$777,$A199,СВЦЭМ!$B$34:$B$777,V$190)+'СЕТ СН'!$F$12</f>
        <v>93.723267980000003</v>
      </c>
      <c r="W199" s="37">
        <f>SUMIFS(СВЦЭМ!$F$34:$F$777,СВЦЭМ!$A$34:$A$777,$A199,СВЦЭМ!$B$34:$B$777,W$190)+'СЕТ СН'!$F$12</f>
        <v>98.868887220000005</v>
      </c>
      <c r="X199" s="37">
        <f>SUMIFS(СВЦЭМ!$F$34:$F$777,СВЦЭМ!$A$34:$A$777,$A199,СВЦЭМ!$B$34:$B$777,X$190)+'СЕТ СН'!$F$12</f>
        <v>105.83866617</v>
      </c>
      <c r="Y199" s="37">
        <f>SUMIFS(СВЦЭМ!$F$34:$F$777,СВЦЭМ!$A$34:$A$777,$A199,СВЦЭМ!$B$34:$B$777,Y$190)+'СЕТ СН'!$F$12</f>
        <v>113.86586200000001</v>
      </c>
    </row>
    <row r="200" spans="1:25" ht="15.75" x14ac:dyDescent="0.2">
      <c r="A200" s="36">
        <f t="shared" si="5"/>
        <v>43110</v>
      </c>
      <c r="B200" s="37">
        <f>SUMIFS(СВЦЭМ!$F$34:$F$777,СВЦЭМ!$A$34:$A$777,$A200,СВЦЭМ!$B$34:$B$777,B$190)+'СЕТ СН'!$F$12</f>
        <v>114.08005684</v>
      </c>
      <c r="C200" s="37">
        <f>SUMIFS(СВЦЭМ!$F$34:$F$777,СВЦЭМ!$A$34:$A$777,$A200,СВЦЭМ!$B$34:$B$777,C$190)+'СЕТ СН'!$F$12</f>
        <v>120.05921605</v>
      </c>
      <c r="D200" s="37">
        <f>SUMIFS(СВЦЭМ!$F$34:$F$777,СВЦЭМ!$A$34:$A$777,$A200,СВЦЭМ!$B$34:$B$777,D$190)+'СЕТ СН'!$F$12</f>
        <v>122.69627800000001</v>
      </c>
      <c r="E200" s="37">
        <f>SUMIFS(СВЦЭМ!$F$34:$F$777,СВЦЭМ!$A$34:$A$777,$A200,СВЦЭМ!$B$34:$B$777,E$190)+'СЕТ СН'!$F$12</f>
        <v>122.46132005</v>
      </c>
      <c r="F200" s="37">
        <f>SUMIFS(СВЦЭМ!$F$34:$F$777,СВЦЭМ!$A$34:$A$777,$A200,СВЦЭМ!$B$34:$B$777,F$190)+'СЕТ СН'!$F$12</f>
        <v>122.47970703</v>
      </c>
      <c r="G200" s="37">
        <f>SUMIFS(СВЦЭМ!$F$34:$F$777,СВЦЭМ!$A$34:$A$777,$A200,СВЦЭМ!$B$34:$B$777,G$190)+'СЕТ СН'!$F$12</f>
        <v>122.74019229</v>
      </c>
      <c r="H200" s="37">
        <f>SUMIFS(СВЦЭМ!$F$34:$F$777,СВЦЭМ!$A$34:$A$777,$A200,СВЦЭМ!$B$34:$B$777,H$190)+'СЕТ СН'!$F$12</f>
        <v>117.72400829</v>
      </c>
      <c r="I200" s="37">
        <f>SUMIFS(СВЦЭМ!$F$34:$F$777,СВЦЭМ!$A$34:$A$777,$A200,СВЦЭМ!$B$34:$B$777,I$190)+'СЕТ СН'!$F$12</f>
        <v>110.28688465</v>
      </c>
      <c r="J200" s="37">
        <f>SUMIFS(СВЦЭМ!$F$34:$F$777,СВЦЭМ!$A$34:$A$777,$A200,СВЦЭМ!$B$34:$B$777,J$190)+'СЕТ СН'!$F$12</f>
        <v>104.43314366</v>
      </c>
      <c r="K200" s="37">
        <f>SUMIFS(СВЦЭМ!$F$34:$F$777,СВЦЭМ!$A$34:$A$777,$A200,СВЦЭМ!$B$34:$B$777,K$190)+'СЕТ СН'!$F$12</f>
        <v>96.504487150000003</v>
      </c>
      <c r="L200" s="37">
        <f>SUMIFS(СВЦЭМ!$F$34:$F$777,СВЦЭМ!$A$34:$A$777,$A200,СВЦЭМ!$B$34:$B$777,L$190)+'СЕТ СН'!$F$12</f>
        <v>88.70488168</v>
      </c>
      <c r="M200" s="37">
        <f>SUMIFS(СВЦЭМ!$F$34:$F$777,СВЦЭМ!$A$34:$A$777,$A200,СВЦЭМ!$B$34:$B$777,M$190)+'СЕТ СН'!$F$12</f>
        <v>87.783770029999999</v>
      </c>
      <c r="N200" s="37">
        <f>SUMIFS(СВЦЭМ!$F$34:$F$777,СВЦЭМ!$A$34:$A$777,$A200,СВЦЭМ!$B$34:$B$777,N$190)+'СЕТ СН'!$F$12</f>
        <v>88.621545789999999</v>
      </c>
      <c r="O200" s="37">
        <f>SUMIFS(СВЦЭМ!$F$34:$F$777,СВЦЭМ!$A$34:$A$777,$A200,СВЦЭМ!$B$34:$B$777,O$190)+'СЕТ СН'!$F$12</f>
        <v>88.94888727</v>
      </c>
      <c r="P200" s="37">
        <f>SUMIFS(СВЦЭМ!$F$34:$F$777,СВЦЭМ!$A$34:$A$777,$A200,СВЦЭМ!$B$34:$B$777,P$190)+'СЕТ СН'!$F$12</f>
        <v>90.090206109999997</v>
      </c>
      <c r="Q200" s="37">
        <f>SUMIFS(СВЦЭМ!$F$34:$F$777,СВЦЭМ!$A$34:$A$777,$A200,СВЦЭМ!$B$34:$B$777,Q$190)+'СЕТ СН'!$F$12</f>
        <v>90.720803320000002</v>
      </c>
      <c r="R200" s="37">
        <f>SUMIFS(СВЦЭМ!$F$34:$F$777,СВЦЭМ!$A$34:$A$777,$A200,СВЦЭМ!$B$34:$B$777,R$190)+'СЕТ СН'!$F$12</f>
        <v>90.673770930000003</v>
      </c>
      <c r="S200" s="37">
        <f>SUMIFS(СВЦЭМ!$F$34:$F$777,СВЦЭМ!$A$34:$A$777,$A200,СВЦЭМ!$B$34:$B$777,S$190)+'СЕТ СН'!$F$12</f>
        <v>88.128621649999999</v>
      </c>
      <c r="T200" s="37">
        <f>SUMIFS(СВЦЭМ!$F$34:$F$777,СВЦЭМ!$A$34:$A$777,$A200,СВЦЭМ!$B$34:$B$777,T$190)+'СЕТ СН'!$F$12</f>
        <v>84.535991850000002</v>
      </c>
      <c r="U200" s="37">
        <f>SUMIFS(СВЦЭМ!$F$34:$F$777,СВЦЭМ!$A$34:$A$777,$A200,СВЦЭМ!$B$34:$B$777,U$190)+'СЕТ СН'!$F$12</f>
        <v>84.792369739999998</v>
      </c>
      <c r="V200" s="37">
        <f>SUMIFS(СВЦЭМ!$F$34:$F$777,СВЦЭМ!$A$34:$A$777,$A200,СВЦЭМ!$B$34:$B$777,V$190)+'СЕТ СН'!$F$12</f>
        <v>85.640894990000007</v>
      </c>
      <c r="W200" s="37">
        <f>SUMIFS(СВЦЭМ!$F$34:$F$777,СВЦЭМ!$A$34:$A$777,$A200,СВЦЭМ!$B$34:$B$777,W$190)+'СЕТ СН'!$F$12</f>
        <v>90.76109314</v>
      </c>
      <c r="X200" s="37">
        <f>SUMIFS(СВЦЭМ!$F$34:$F$777,СВЦЭМ!$A$34:$A$777,$A200,СВЦЭМ!$B$34:$B$777,X$190)+'СЕТ СН'!$F$12</f>
        <v>99.266396479999997</v>
      </c>
      <c r="Y200" s="37">
        <f>SUMIFS(СВЦЭМ!$F$34:$F$777,СВЦЭМ!$A$34:$A$777,$A200,СВЦЭМ!$B$34:$B$777,Y$190)+'СЕТ СН'!$F$12</f>
        <v>107.11290309</v>
      </c>
    </row>
    <row r="201" spans="1:25" ht="15.75" x14ac:dyDescent="0.2">
      <c r="A201" s="36">
        <f t="shared" si="5"/>
        <v>43111</v>
      </c>
      <c r="B201" s="37">
        <f>SUMIFS(СВЦЭМ!$F$34:$F$777,СВЦЭМ!$A$34:$A$777,$A201,СВЦЭМ!$B$34:$B$777,B$190)+'СЕТ СН'!$F$12</f>
        <v>115.97054534</v>
      </c>
      <c r="C201" s="37">
        <f>SUMIFS(СВЦЭМ!$F$34:$F$777,СВЦЭМ!$A$34:$A$777,$A201,СВЦЭМ!$B$34:$B$777,C$190)+'СЕТ СН'!$F$12</f>
        <v>120.76544861000001</v>
      </c>
      <c r="D201" s="37">
        <f>SUMIFS(СВЦЭМ!$F$34:$F$777,СВЦЭМ!$A$34:$A$777,$A201,СВЦЭМ!$B$34:$B$777,D$190)+'СЕТ СН'!$F$12</f>
        <v>124.86851373</v>
      </c>
      <c r="E201" s="37">
        <f>SUMIFS(СВЦЭМ!$F$34:$F$777,СВЦЭМ!$A$34:$A$777,$A201,СВЦЭМ!$B$34:$B$777,E$190)+'СЕТ СН'!$F$12</f>
        <v>124.87184798</v>
      </c>
      <c r="F201" s="37">
        <f>SUMIFS(СВЦЭМ!$F$34:$F$777,СВЦЭМ!$A$34:$A$777,$A201,СВЦЭМ!$B$34:$B$777,F$190)+'СЕТ СН'!$F$12</f>
        <v>124.86674281000001</v>
      </c>
      <c r="G201" s="37">
        <f>SUMIFS(СВЦЭМ!$F$34:$F$777,СВЦЭМ!$A$34:$A$777,$A201,СВЦЭМ!$B$34:$B$777,G$190)+'СЕТ СН'!$F$12</f>
        <v>124.20824718999999</v>
      </c>
      <c r="H201" s="37">
        <f>SUMIFS(СВЦЭМ!$F$34:$F$777,СВЦЭМ!$A$34:$A$777,$A201,СВЦЭМ!$B$34:$B$777,H$190)+'СЕТ СН'!$F$12</f>
        <v>118.65724535</v>
      </c>
      <c r="I201" s="37">
        <f>SUMIFS(СВЦЭМ!$F$34:$F$777,СВЦЭМ!$A$34:$A$777,$A201,СВЦЭМ!$B$34:$B$777,I$190)+'СЕТ СН'!$F$12</f>
        <v>110.26107888</v>
      </c>
      <c r="J201" s="37">
        <f>SUMIFS(СВЦЭМ!$F$34:$F$777,СВЦЭМ!$A$34:$A$777,$A201,СВЦЭМ!$B$34:$B$777,J$190)+'СЕТ СН'!$F$12</f>
        <v>104.71789405</v>
      </c>
      <c r="K201" s="37">
        <f>SUMIFS(СВЦЭМ!$F$34:$F$777,СВЦЭМ!$A$34:$A$777,$A201,СВЦЭМ!$B$34:$B$777,K$190)+'СЕТ СН'!$F$12</f>
        <v>96.714062949999999</v>
      </c>
      <c r="L201" s="37">
        <f>SUMIFS(СВЦЭМ!$F$34:$F$777,СВЦЭМ!$A$34:$A$777,$A201,СВЦЭМ!$B$34:$B$777,L$190)+'СЕТ СН'!$F$12</f>
        <v>88.070843359999998</v>
      </c>
      <c r="M201" s="37">
        <f>SUMIFS(СВЦЭМ!$F$34:$F$777,СВЦЭМ!$A$34:$A$777,$A201,СВЦЭМ!$B$34:$B$777,M$190)+'СЕТ СН'!$F$12</f>
        <v>87.045548699999998</v>
      </c>
      <c r="N201" s="37">
        <f>SUMIFS(СВЦЭМ!$F$34:$F$777,СВЦЭМ!$A$34:$A$777,$A201,СВЦЭМ!$B$34:$B$777,N$190)+'СЕТ СН'!$F$12</f>
        <v>88.230653119999999</v>
      </c>
      <c r="O201" s="37">
        <f>SUMIFS(СВЦЭМ!$F$34:$F$777,СВЦЭМ!$A$34:$A$777,$A201,СВЦЭМ!$B$34:$B$777,O$190)+'СЕТ СН'!$F$12</f>
        <v>89.958136240000002</v>
      </c>
      <c r="P201" s="37">
        <f>SUMIFS(СВЦЭМ!$F$34:$F$777,СВЦЭМ!$A$34:$A$777,$A201,СВЦЭМ!$B$34:$B$777,P$190)+'СЕТ СН'!$F$12</f>
        <v>91.054255960000006</v>
      </c>
      <c r="Q201" s="37">
        <f>SUMIFS(СВЦЭМ!$F$34:$F$777,СВЦЭМ!$A$34:$A$777,$A201,СВЦЭМ!$B$34:$B$777,Q$190)+'СЕТ СН'!$F$12</f>
        <v>91.807832289999993</v>
      </c>
      <c r="R201" s="37">
        <f>SUMIFS(СВЦЭМ!$F$34:$F$777,СВЦЭМ!$A$34:$A$777,$A201,СВЦЭМ!$B$34:$B$777,R$190)+'СЕТ СН'!$F$12</f>
        <v>91.587806369999996</v>
      </c>
      <c r="S201" s="37">
        <f>SUMIFS(СВЦЭМ!$F$34:$F$777,СВЦЭМ!$A$34:$A$777,$A201,СВЦЭМ!$B$34:$B$777,S$190)+'СЕТ СН'!$F$12</f>
        <v>89.372817060000003</v>
      </c>
      <c r="T201" s="37">
        <f>SUMIFS(СВЦЭМ!$F$34:$F$777,СВЦЭМ!$A$34:$A$777,$A201,СВЦЭМ!$B$34:$B$777,T$190)+'СЕТ СН'!$F$12</f>
        <v>87.016420330000003</v>
      </c>
      <c r="U201" s="37">
        <f>SUMIFS(СВЦЭМ!$F$34:$F$777,СВЦЭМ!$A$34:$A$777,$A201,СВЦЭМ!$B$34:$B$777,U$190)+'СЕТ СН'!$F$12</f>
        <v>86.886526869999997</v>
      </c>
      <c r="V201" s="37">
        <f>SUMIFS(СВЦЭМ!$F$34:$F$777,СВЦЭМ!$A$34:$A$777,$A201,СВЦЭМ!$B$34:$B$777,V$190)+'СЕТ СН'!$F$12</f>
        <v>88.030575440000007</v>
      </c>
      <c r="W201" s="37">
        <f>SUMIFS(СВЦЭМ!$F$34:$F$777,СВЦЭМ!$A$34:$A$777,$A201,СВЦЭМ!$B$34:$B$777,W$190)+'СЕТ СН'!$F$12</f>
        <v>94.393144480000004</v>
      </c>
      <c r="X201" s="37">
        <f>SUMIFS(СВЦЭМ!$F$34:$F$777,СВЦЭМ!$A$34:$A$777,$A201,СВЦЭМ!$B$34:$B$777,X$190)+'СЕТ СН'!$F$12</f>
        <v>103.52199385999999</v>
      </c>
      <c r="Y201" s="37">
        <f>SUMIFS(СВЦЭМ!$F$34:$F$777,СВЦЭМ!$A$34:$A$777,$A201,СВЦЭМ!$B$34:$B$777,Y$190)+'СЕТ СН'!$F$12</f>
        <v>112.41495451</v>
      </c>
    </row>
    <row r="202" spans="1:25" ht="15.75" x14ac:dyDescent="0.2">
      <c r="A202" s="36">
        <f t="shared" si="5"/>
        <v>43112</v>
      </c>
      <c r="B202" s="37">
        <f>SUMIFS(СВЦЭМ!$F$34:$F$777,СВЦЭМ!$A$34:$A$777,$A202,СВЦЭМ!$B$34:$B$777,B$190)+'СЕТ СН'!$F$12</f>
        <v>114.94907360000001</v>
      </c>
      <c r="C202" s="37">
        <f>SUMIFS(СВЦЭМ!$F$34:$F$777,СВЦЭМ!$A$34:$A$777,$A202,СВЦЭМ!$B$34:$B$777,C$190)+'СЕТ СН'!$F$12</f>
        <v>114.785785</v>
      </c>
      <c r="D202" s="37">
        <f>SUMIFS(СВЦЭМ!$F$34:$F$777,СВЦЭМ!$A$34:$A$777,$A202,СВЦЭМ!$B$34:$B$777,D$190)+'СЕТ СН'!$F$12</f>
        <v>118.82343774</v>
      </c>
      <c r="E202" s="37">
        <f>SUMIFS(СВЦЭМ!$F$34:$F$777,СВЦЭМ!$A$34:$A$777,$A202,СВЦЭМ!$B$34:$B$777,E$190)+'СЕТ СН'!$F$12</f>
        <v>120.58962999000001</v>
      </c>
      <c r="F202" s="37">
        <f>SUMIFS(СВЦЭМ!$F$34:$F$777,СВЦЭМ!$A$34:$A$777,$A202,СВЦЭМ!$B$34:$B$777,F$190)+'СЕТ СН'!$F$12</f>
        <v>119.63095461</v>
      </c>
      <c r="G202" s="37">
        <f>SUMIFS(СВЦЭМ!$F$34:$F$777,СВЦЭМ!$A$34:$A$777,$A202,СВЦЭМ!$B$34:$B$777,G$190)+'СЕТ СН'!$F$12</f>
        <v>117.69002179</v>
      </c>
      <c r="H202" s="37">
        <f>SUMIFS(СВЦЭМ!$F$34:$F$777,СВЦЭМ!$A$34:$A$777,$A202,СВЦЭМ!$B$34:$B$777,H$190)+'СЕТ СН'!$F$12</f>
        <v>114.66314613999999</v>
      </c>
      <c r="I202" s="37">
        <f>SUMIFS(СВЦЭМ!$F$34:$F$777,СВЦЭМ!$A$34:$A$777,$A202,СВЦЭМ!$B$34:$B$777,I$190)+'СЕТ СН'!$F$12</f>
        <v>109.00880806000001</v>
      </c>
      <c r="J202" s="37">
        <f>SUMIFS(СВЦЭМ!$F$34:$F$777,СВЦЭМ!$A$34:$A$777,$A202,СВЦЭМ!$B$34:$B$777,J$190)+'СЕТ СН'!$F$12</f>
        <v>103.13985652</v>
      </c>
      <c r="K202" s="37">
        <f>SUMIFS(СВЦЭМ!$F$34:$F$777,СВЦЭМ!$A$34:$A$777,$A202,СВЦЭМ!$B$34:$B$777,K$190)+'СЕТ СН'!$F$12</f>
        <v>96.056589590000002</v>
      </c>
      <c r="L202" s="37">
        <f>SUMIFS(СВЦЭМ!$F$34:$F$777,СВЦЭМ!$A$34:$A$777,$A202,СВЦЭМ!$B$34:$B$777,L$190)+'СЕТ СН'!$F$12</f>
        <v>88.968954030000006</v>
      </c>
      <c r="M202" s="37">
        <f>SUMIFS(СВЦЭМ!$F$34:$F$777,СВЦЭМ!$A$34:$A$777,$A202,СВЦЭМ!$B$34:$B$777,M$190)+'СЕТ СН'!$F$12</f>
        <v>87.690246930000001</v>
      </c>
      <c r="N202" s="37">
        <f>SUMIFS(СВЦЭМ!$F$34:$F$777,СВЦЭМ!$A$34:$A$777,$A202,СВЦЭМ!$B$34:$B$777,N$190)+'СЕТ СН'!$F$12</f>
        <v>88.940932590000003</v>
      </c>
      <c r="O202" s="37">
        <f>SUMIFS(СВЦЭМ!$F$34:$F$777,СВЦЭМ!$A$34:$A$777,$A202,СВЦЭМ!$B$34:$B$777,O$190)+'СЕТ СН'!$F$12</f>
        <v>89.639309819999994</v>
      </c>
      <c r="P202" s="37">
        <f>SUMIFS(СВЦЭМ!$F$34:$F$777,СВЦЭМ!$A$34:$A$777,$A202,СВЦЭМ!$B$34:$B$777,P$190)+'СЕТ СН'!$F$12</f>
        <v>91.342359110000004</v>
      </c>
      <c r="Q202" s="37">
        <f>SUMIFS(СВЦЭМ!$F$34:$F$777,СВЦЭМ!$A$34:$A$777,$A202,СВЦЭМ!$B$34:$B$777,Q$190)+'СЕТ СН'!$F$12</f>
        <v>91.99742766</v>
      </c>
      <c r="R202" s="37">
        <f>SUMIFS(СВЦЭМ!$F$34:$F$777,СВЦЭМ!$A$34:$A$777,$A202,СВЦЭМ!$B$34:$B$777,R$190)+'СЕТ СН'!$F$12</f>
        <v>92.170990000000003</v>
      </c>
      <c r="S202" s="37">
        <f>SUMIFS(СВЦЭМ!$F$34:$F$777,СВЦЭМ!$A$34:$A$777,$A202,СВЦЭМ!$B$34:$B$777,S$190)+'СЕТ СН'!$F$12</f>
        <v>89.528125299999999</v>
      </c>
      <c r="T202" s="37">
        <f>SUMIFS(СВЦЭМ!$F$34:$F$777,СВЦЭМ!$A$34:$A$777,$A202,СВЦЭМ!$B$34:$B$777,T$190)+'СЕТ СН'!$F$12</f>
        <v>86.441837079999999</v>
      </c>
      <c r="U202" s="37">
        <f>SUMIFS(СВЦЭМ!$F$34:$F$777,СВЦЭМ!$A$34:$A$777,$A202,СВЦЭМ!$B$34:$B$777,U$190)+'СЕТ СН'!$F$12</f>
        <v>86.650059060000004</v>
      </c>
      <c r="V202" s="37">
        <f>SUMIFS(СВЦЭМ!$F$34:$F$777,СВЦЭМ!$A$34:$A$777,$A202,СВЦЭМ!$B$34:$B$777,V$190)+'СЕТ СН'!$F$12</f>
        <v>87.492426640000005</v>
      </c>
      <c r="W202" s="37">
        <f>SUMIFS(СВЦЭМ!$F$34:$F$777,СВЦЭМ!$A$34:$A$777,$A202,СВЦЭМ!$B$34:$B$777,W$190)+'СЕТ СН'!$F$12</f>
        <v>92.938139939999999</v>
      </c>
      <c r="X202" s="37">
        <f>SUMIFS(СВЦЭМ!$F$34:$F$777,СВЦЭМ!$A$34:$A$777,$A202,СВЦЭМ!$B$34:$B$777,X$190)+'СЕТ СН'!$F$12</f>
        <v>101.86558204000001</v>
      </c>
      <c r="Y202" s="37">
        <f>SUMIFS(СВЦЭМ!$F$34:$F$777,СВЦЭМ!$A$34:$A$777,$A202,СВЦЭМ!$B$34:$B$777,Y$190)+'СЕТ СН'!$F$12</f>
        <v>110.27213072000001</v>
      </c>
    </row>
    <row r="203" spans="1:25" ht="15.75" x14ac:dyDescent="0.2">
      <c r="A203" s="36">
        <f t="shared" si="5"/>
        <v>43113</v>
      </c>
      <c r="B203" s="37">
        <f>SUMIFS(СВЦЭМ!$F$34:$F$777,СВЦЭМ!$A$34:$A$777,$A203,СВЦЭМ!$B$34:$B$777,B$190)+'СЕТ СН'!$F$12</f>
        <v>113.06407526</v>
      </c>
      <c r="C203" s="37">
        <f>SUMIFS(СВЦЭМ!$F$34:$F$777,СВЦЭМ!$A$34:$A$777,$A203,СВЦЭМ!$B$34:$B$777,C$190)+'СЕТ СН'!$F$12</f>
        <v>117.22841373</v>
      </c>
      <c r="D203" s="37">
        <f>SUMIFS(СВЦЭМ!$F$34:$F$777,СВЦЭМ!$A$34:$A$777,$A203,СВЦЭМ!$B$34:$B$777,D$190)+'СЕТ СН'!$F$12</f>
        <v>121.36015363</v>
      </c>
      <c r="E203" s="37">
        <f>SUMIFS(СВЦЭМ!$F$34:$F$777,СВЦЭМ!$A$34:$A$777,$A203,СВЦЭМ!$B$34:$B$777,E$190)+'СЕТ СН'!$F$12</f>
        <v>122.67396259</v>
      </c>
      <c r="F203" s="37">
        <f>SUMIFS(СВЦЭМ!$F$34:$F$777,СВЦЭМ!$A$34:$A$777,$A203,СВЦЭМ!$B$34:$B$777,F$190)+'СЕТ СН'!$F$12</f>
        <v>122.51262994</v>
      </c>
      <c r="G203" s="37">
        <f>SUMIFS(СВЦЭМ!$F$34:$F$777,СВЦЭМ!$A$34:$A$777,$A203,СВЦЭМ!$B$34:$B$777,G$190)+'СЕТ СН'!$F$12</f>
        <v>121.03961423</v>
      </c>
      <c r="H203" s="37">
        <f>SUMIFS(СВЦЭМ!$F$34:$F$777,СВЦЭМ!$A$34:$A$777,$A203,СВЦЭМ!$B$34:$B$777,H$190)+'СЕТ СН'!$F$12</f>
        <v>119.60036193000001</v>
      </c>
      <c r="I203" s="37">
        <f>SUMIFS(СВЦЭМ!$F$34:$F$777,СВЦЭМ!$A$34:$A$777,$A203,СВЦЭМ!$B$34:$B$777,I$190)+'СЕТ СН'!$F$12</f>
        <v>113.86606385</v>
      </c>
      <c r="J203" s="37">
        <f>SUMIFS(СВЦЭМ!$F$34:$F$777,СВЦЭМ!$A$34:$A$777,$A203,СВЦЭМ!$B$34:$B$777,J$190)+'СЕТ СН'!$F$12</f>
        <v>109.71375292</v>
      </c>
      <c r="K203" s="37">
        <f>SUMIFS(СВЦЭМ!$F$34:$F$777,СВЦЭМ!$A$34:$A$777,$A203,СВЦЭМ!$B$34:$B$777,K$190)+'СЕТ СН'!$F$12</f>
        <v>100.62799568</v>
      </c>
      <c r="L203" s="37">
        <f>SUMIFS(СВЦЭМ!$F$34:$F$777,СВЦЭМ!$A$34:$A$777,$A203,СВЦЭМ!$B$34:$B$777,L$190)+'СЕТ СН'!$F$12</f>
        <v>91.270338749999993</v>
      </c>
      <c r="M203" s="37">
        <f>SUMIFS(СВЦЭМ!$F$34:$F$777,СВЦЭМ!$A$34:$A$777,$A203,СВЦЭМ!$B$34:$B$777,M$190)+'СЕТ СН'!$F$12</f>
        <v>89.202761960000004</v>
      </c>
      <c r="N203" s="37">
        <f>SUMIFS(СВЦЭМ!$F$34:$F$777,СВЦЭМ!$A$34:$A$777,$A203,СВЦЭМ!$B$34:$B$777,N$190)+'СЕТ СН'!$F$12</f>
        <v>88.380182680000004</v>
      </c>
      <c r="O203" s="37">
        <f>SUMIFS(СВЦЭМ!$F$34:$F$777,СВЦЭМ!$A$34:$A$777,$A203,СВЦЭМ!$B$34:$B$777,O$190)+'СЕТ СН'!$F$12</f>
        <v>89.333417359999999</v>
      </c>
      <c r="P203" s="37">
        <f>SUMIFS(СВЦЭМ!$F$34:$F$777,СВЦЭМ!$A$34:$A$777,$A203,СВЦЭМ!$B$34:$B$777,P$190)+'СЕТ СН'!$F$12</f>
        <v>90.364433239999997</v>
      </c>
      <c r="Q203" s="37">
        <f>SUMIFS(СВЦЭМ!$F$34:$F$777,СВЦЭМ!$A$34:$A$777,$A203,СВЦЭМ!$B$34:$B$777,Q$190)+'СЕТ СН'!$F$12</f>
        <v>90.636044029999994</v>
      </c>
      <c r="R203" s="37">
        <f>SUMIFS(СВЦЭМ!$F$34:$F$777,СВЦЭМ!$A$34:$A$777,$A203,СВЦЭМ!$B$34:$B$777,R$190)+'СЕТ СН'!$F$12</f>
        <v>90.725618819999994</v>
      </c>
      <c r="S203" s="37">
        <f>SUMIFS(СВЦЭМ!$F$34:$F$777,СВЦЭМ!$A$34:$A$777,$A203,СВЦЭМ!$B$34:$B$777,S$190)+'СЕТ СН'!$F$12</f>
        <v>88.623275989999996</v>
      </c>
      <c r="T203" s="37">
        <f>SUMIFS(СВЦЭМ!$F$34:$F$777,СВЦЭМ!$A$34:$A$777,$A203,СВЦЭМ!$B$34:$B$777,T$190)+'СЕТ СН'!$F$12</f>
        <v>84.719085890000002</v>
      </c>
      <c r="U203" s="37">
        <f>SUMIFS(СВЦЭМ!$F$34:$F$777,СВЦЭМ!$A$34:$A$777,$A203,СВЦЭМ!$B$34:$B$777,U$190)+'СЕТ СН'!$F$12</f>
        <v>84.47522051</v>
      </c>
      <c r="V203" s="37">
        <f>SUMIFS(СВЦЭМ!$F$34:$F$777,СВЦЭМ!$A$34:$A$777,$A203,СВЦЭМ!$B$34:$B$777,V$190)+'СЕТ СН'!$F$12</f>
        <v>85.900602809999995</v>
      </c>
      <c r="W203" s="37">
        <f>SUMIFS(СВЦЭМ!$F$34:$F$777,СВЦЭМ!$A$34:$A$777,$A203,СВЦЭМ!$B$34:$B$777,W$190)+'СЕТ СН'!$F$12</f>
        <v>91.385008720000002</v>
      </c>
      <c r="X203" s="37">
        <f>SUMIFS(СВЦЭМ!$F$34:$F$777,СВЦЭМ!$A$34:$A$777,$A203,СВЦЭМ!$B$34:$B$777,X$190)+'СЕТ СН'!$F$12</f>
        <v>100.36768477</v>
      </c>
      <c r="Y203" s="37">
        <f>SUMIFS(СВЦЭМ!$F$34:$F$777,СВЦЭМ!$A$34:$A$777,$A203,СВЦЭМ!$B$34:$B$777,Y$190)+'СЕТ СН'!$F$12</f>
        <v>108.66314292</v>
      </c>
    </row>
    <row r="204" spans="1:25" ht="15.75" x14ac:dyDescent="0.2">
      <c r="A204" s="36">
        <f t="shared" si="5"/>
        <v>43114</v>
      </c>
      <c r="B204" s="37">
        <f>SUMIFS(СВЦЭМ!$F$34:$F$777,СВЦЭМ!$A$34:$A$777,$A204,СВЦЭМ!$B$34:$B$777,B$190)+'СЕТ СН'!$F$12</f>
        <v>114.86117600999999</v>
      </c>
      <c r="C204" s="37">
        <f>SUMIFS(СВЦЭМ!$F$34:$F$777,СВЦЭМ!$A$34:$A$777,$A204,СВЦЭМ!$B$34:$B$777,C$190)+'СЕТ СН'!$F$12</f>
        <v>118.80334411</v>
      </c>
      <c r="D204" s="37">
        <f>SUMIFS(СВЦЭМ!$F$34:$F$777,СВЦЭМ!$A$34:$A$777,$A204,СВЦЭМ!$B$34:$B$777,D$190)+'СЕТ СН'!$F$12</f>
        <v>122.67957602</v>
      </c>
      <c r="E204" s="37">
        <f>SUMIFS(СВЦЭМ!$F$34:$F$777,СВЦЭМ!$A$34:$A$777,$A204,СВЦЭМ!$B$34:$B$777,E$190)+'СЕТ СН'!$F$12</f>
        <v>123.96450957</v>
      </c>
      <c r="F204" s="37">
        <f>SUMIFS(СВЦЭМ!$F$34:$F$777,СВЦЭМ!$A$34:$A$777,$A204,СВЦЭМ!$B$34:$B$777,F$190)+'СЕТ СН'!$F$12</f>
        <v>123.94194911</v>
      </c>
      <c r="G204" s="37">
        <f>SUMIFS(СВЦЭМ!$F$34:$F$777,СВЦЭМ!$A$34:$A$777,$A204,СВЦЭМ!$B$34:$B$777,G$190)+'СЕТ СН'!$F$12</f>
        <v>122.97118886</v>
      </c>
      <c r="H204" s="37">
        <f>SUMIFS(СВЦЭМ!$F$34:$F$777,СВЦЭМ!$A$34:$A$777,$A204,СВЦЭМ!$B$34:$B$777,H$190)+'СЕТ СН'!$F$12</f>
        <v>122.2476334</v>
      </c>
      <c r="I204" s="37">
        <f>SUMIFS(СВЦЭМ!$F$34:$F$777,СВЦЭМ!$A$34:$A$777,$A204,СВЦЭМ!$B$34:$B$777,I$190)+'СЕТ СН'!$F$12</f>
        <v>117.90198248</v>
      </c>
      <c r="J204" s="37">
        <f>SUMIFS(СВЦЭМ!$F$34:$F$777,СВЦЭМ!$A$34:$A$777,$A204,СВЦЭМ!$B$34:$B$777,J$190)+'СЕТ СН'!$F$12</f>
        <v>111.02512199</v>
      </c>
      <c r="K204" s="37">
        <f>SUMIFS(СВЦЭМ!$F$34:$F$777,СВЦЭМ!$A$34:$A$777,$A204,СВЦЭМ!$B$34:$B$777,K$190)+'СЕТ СН'!$F$12</f>
        <v>100.53011792</v>
      </c>
      <c r="L204" s="37">
        <f>SUMIFS(СВЦЭМ!$F$34:$F$777,СВЦЭМ!$A$34:$A$777,$A204,СВЦЭМ!$B$34:$B$777,L$190)+'СЕТ СН'!$F$12</f>
        <v>89.57605599</v>
      </c>
      <c r="M204" s="37">
        <f>SUMIFS(СВЦЭМ!$F$34:$F$777,СВЦЭМ!$A$34:$A$777,$A204,СВЦЭМ!$B$34:$B$777,M$190)+'СЕТ СН'!$F$12</f>
        <v>88.358621720000002</v>
      </c>
      <c r="N204" s="37">
        <f>SUMIFS(СВЦЭМ!$F$34:$F$777,СВЦЭМ!$A$34:$A$777,$A204,СВЦЭМ!$B$34:$B$777,N$190)+'СЕТ СН'!$F$12</f>
        <v>89.364536270000002</v>
      </c>
      <c r="O204" s="37">
        <f>SUMIFS(СВЦЭМ!$F$34:$F$777,СВЦЭМ!$A$34:$A$777,$A204,СВЦЭМ!$B$34:$B$777,O$190)+'СЕТ СН'!$F$12</f>
        <v>89.938302649999997</v>
      </c>
      <c r="P204" s="37">
        <f>SUMIFS(СВЦЭМ!$F$34:$F$777,СВЦЭМ!$A$34:$A$777,$A204,СВЦЭМ!$B$34:$B$777,P$190)+'СЕТ СН'!$F$12</f>
        <v>90.665631070000003</v>
      </c>
      <c r="Q204" s="37">
        <f>SUMIFS(СВЦЭМ!$F$34:$F$777,СВЦЭМ!$A$34:$A$777,$A204,СВЦЭМ!$B$34:$B$777,Q$190)+'СЕТ СН'!$F$12</f>
        <v>91.012549809999996</v>
      </c>
      <c r="R204" s="37">
        <f>SUMIFS(СВЦЭМ!$F$34:$F$777,СВЦЭМ!$A$34:$A$777,$A204,СВЦЭМ!$B$34:$B$777,R$190)+'СЕТ СН'!$F$12</f>
        <v>91.306275209999995</v>
      </c>
      <c r="S204" s="37">
        <f>SUMIFS(СВЦЭМ!$F$34:$F$777,СВЦЭМ!$A$34:$A$777,$A204,СВЦЭМ!$B$34:$B$777,S$190)+'СЕТ СН'!$F$12</f>
        <v>88.234047390000001</v>
      </c>
      <c r="T204" s="37">
        <f>SUMIFS(СВЦЭМ!$F$34:$F$777,СВЦЭМ!$A$34:$A$777,$A204,СВЦЭМ!$B$34:$B$777,T$190)+'СЕТ СН'!$F$12</f>
        <v>84.373321160000003</v>
      </c>
      <c r="U204" s="37">
        <f>SUMIFS(СВЦЭМ!$F$34:$F$777,СВЦЭМ!$A$34:$A$777,$A204,СВЦЭМ!$B$34:$B$777,U$190)+'СЕТ СН'!$F$12</f>
        <v>84.364922109999995</v>
      </c>
      <c r="V204" s="37">
        <f>SUMIFS(СВЦЭМ!$F$34:$F$777,СВЦЭМ!$A$34:$A$777,$A204,СВЦЭМ!$B$34:$B$777,V$190)+'СЕТ СН'!$F$12</f>
        <v>85.886033740000002</v>
      </c>
      <c r="W204" s="37">
        <f>SUMIFS(СВЦЭМ!$F$34:$F$777,СВЦЭМ!$A$34:$A$777,$A204,СВЦЭМ!$B$34:$B$777,W$190)+'СЕТ СН'!$F$12</f>
        <v>91.732100750000001</v>
      </c>
      <c r="X204" s="37">
        <f>SUMIFS(СВЦЭМ!$F$34:$F$777,СВЦЭМ!$A$34:$A$777,$A204,СВЦЭМ!$B$34:$B$777,X$190)+'СЕТ СН'!$F$12</f>
        <v>99.255133270000002</v>
      </c>
      <c r="Y204" s="37">
        <f>SUMIFS(СВЦЭМ!$F$34:$F$777,СВЦЭМ!$A$34:$A$777,$A204,СВЦЭМ!$B$34:$B$777,Y$190)+'СЕТ СН'!$F$12</f>
        <v>107.96281877</v>
      </c>
    </row>
    <row r="205" spans="1:25" ht="15.75" x14ac:dyDescent="0.2">
      <c r="A205" s="36">
        <f t="shared" si="5"/>
        <v>43115</v>
      </c>
      <c r="B205" s="37">
        <f>SUMIFS(СВЦЭМ!$F$34:$F$777,СВЦЭМ!$A$34:$A$777,$A205,СВЦЭМ!$B$34:$B$777,B$190)+'СЕТ СН'!$F$12</f>
        <v>110.28594175000001</v>
      </c>
      <c r="C205" s="37">
        <f>SUMIFS(СВЦЭМ!$F$34:$F$777,СВЦЭМ!$A$34:$A$777,$A205,СВЦЭМ!$B$34:$B$777,C$190)+'СЕТ СН'!$F$12</f>
        <v>114.46814879</v>
      </c>
      <c r="D205" s="37">
        <f>SUMIFS(СВЦЭМ!$F$34:$F$777,СВЦЭМ!$A$34:$A$777,$A205,СВЦЭМ!$B$34:$B$777,D$190)+'СЕТ СН'!$F$12</f>
        <v>118.84812399</v>
      </c>
      <c r="E205" s="37">
        <f>SUMIFS(СВЦЭМ!$F$34:$F$777,СВЦЭМ!$A$34:$A$777,$A205,СВЦЭМ!$B$34:$B$777,E$190)+'СЕТ СН'!$F$12</f>
        <v>120.86044932</v>
      </c>
      <c r="F205" s="37">
        <f>SUMIFS(СВЦЭМ!$F$34:$F$777,СВЦЭМ!$A$34:$A$777,$A205,СВЦЭМ!$B$34:$B$777,F$190)+'СЕТ СН'!$F$12</f>
        <v>120.28210353</v>
      </c>
      <c r="G205" s="37">
        <f>SUMIFS(СВЦЭМ!$F$34:$F$777,СВЦЭМ!$A$34:$A$777,$A205,СВЦЭМ!$B$34:$B$777,G$190)+'СЕТ СН'!$F$12</f>
        <v>118.31129189000001</v>
      </c>
      <c r="H205" s="37">
        <f>SUMIFS(СВЦЭМ!$F$34:$F$777,СВЦЭМ!$A$34:$A$777,$A205,СВЦЭМ!$B$34:$B$777,H$190)+'СЕТ СН'!$F$12</f>
        <v>114.63726189</v>
      </c>
      <c r="I205" s="37">
        <f>SUMIFS(СВЦЭМ!$F$34:$F$777,СВЦЭМ!$A$34:$A$777,$A205,СВЦЭМ!$B$34:$B$777,I$190)+'СЕТ СН'!$F$12</f>
        <v>108.87114431000001</v>
      </c>
      <c r="J205" s="37">
        <f>SUMIFS(СВЦЭМ!$F$34:$F$777,СВЦЭМ!$A$34:$A$777,$A205,СВЦЭМ!$B$34:$B$777,J$190)+'СЕТ СН'!$F$12</f>
        <v>105.72860475</v>
      </c>
      <c r="K205" s="37">
        <f>SUMIFS(СВЦЭМ!$F$34:$F$777,СВЦЭМ!$A$34:$A$777,$A205,СВЦЭМ!$B$34:$B$777,K$190)+'СЕТ СН'!$F$12</f>
        <v>98.076939100000004</v>
      </c>
      <c r="L205" s="37">
        <f>SUMIFS(СВЦЭМ!$F$34:$F$777,СВЦЭМ!$A$34:$A$777,$A205,СВЦЭМ!$B$34:$B$777,L$190)+'СЕТ СН'!$F$12</f>
        <v>88.796883429999994</v>
      </c>
      <c r="M205" s="37">
        <f>SUMIFS(СВЦЭМ!$F$34:$F$777,СВЦЭМ!$A$34:$A$777,$A205,СВЦЭМ!$B$34:$B$777,M$190)+'СЕТ СН'!$F$12</f>
        <v>87.261880739999995</v>
      </c>
      <c r="N205" s="37">
        <f>SUMIFS(СВЦЭМ!$F$34:$F$777,СВЦЭМ!$A$34:$A$777,$A205,СВЦЭМ!$B$34:$B$777,N$190)+'СЕТ СН'!$F$12</f>
        <v>88.501968509999998</v>
      </c>
      <c r="O205" s="37">
        <f>SUMIFS(СВЦЭМ!$F$34:$F$777,СВЦЭМ!$A$34:$A$777,$A205,СВЦЭМ!$B$34:$B$777,O$190)+'СЕТ СН'!$F$12</f>
        <v>88.613982649999997</v>
      </c>
      <c r="P205" s="37">
        <f>SUMIFS(СВЦЭМ!$F$34:$F$777,СВЦЭМ!$A$34:$A$777,$A205,СВЦЭМ!$B$34:$B$777,P$190)+'СЕТ СН'!$F$12</f>
        <v>88.610117889999998</v>
      </c>
      <c r="Q205" s="37">
        <f>SUMIFS(СВЦЭМ!$F$34:$F$777,СВЦЭМ!$A$34:$A$777,$A205,СВЦЭМ!$B$34:$B$777,Q$190)+'СЕТ СН'!$F$12</f>
        <v>89.240983749999998</v>
      </c>
      <c r="R205" s="37">
        <f>SUMIFS(СВЦЭМ!$F$34:$F$777,СВЦЭМ!$A$34:$A$777,$A205,СВЦЭМ!$B$34:$B$777,R$190)+'СЕТ СН'!$F$12</f>
        <v>88.964333929999995</v>
      </c>
      <c r="S205" s="37">
        <f>SUMIFS(СВЦЭМ!$F$34:$F$777,СВЦЭМ!$A$34:$A$777,$A205,СВЦЭМ!$B$34:$B$777,S$190)+'СЕТ СН'!$F$12</f>
        <v>86.387269720000006</v>
      </c>
      <c r="T205" s="37">
        <f>SUMIFS(СВЦЭМ!$F$34:$F$777,СВЦЭМ!$A$34:$A$777,$A205,СВЦЭМ!$B$34:$B$777,T$190)+'СЕТ СН'!$F$12</f>
        <v>83.187592089999995</v>
      </c>
      <c r="U205" s="37">
        <f>SUMIFS(СВЦЭМ!$F$34:$F$777,СВЦЭМ!$A$34:$A$777,$A205,СВЦЭМ!$B$34:$B$777,U$190)+'СЕТ СН'!$F$12</f>
        <v>83.020053820000001</v>
      </c>
      <c r="V205" s="37">
        <f>SUMIFS(СВЦЭМ!$F$34:$F$777,СВЦЭМ!$A$34:$A$777,$A205,СВЦЭМ!$B$34:$B$777,V$190)+'СЕТ СН'!$F$12</f>
        <v>84.571817379999999</v>
      </c>
      <c r="W205" s="37">
        <f>SUMIFS(СВЦЭМ!$F$34:$F$777,СВЦЭМ!$A$34:$A$777,$A205,СВЦЭМ!$B$34:$B$777,W$190)+'СЕТ СН'!$F$12</f>
        <v>90.149141069999999</v>
      </c>
      <c r="X205" s="37">
        <f>SUMIFS(СВЦЭМ!$F$34:$F$777,СВЦЭМ!$A$34:$A$777,$A205,СВЦЭМ!$B$34:$B$777,X$190)+'СЕТ СН'!$F$12</f>
        <v>98.368928389999994</v>
      </c>
      <c r="Y205" s="37">
        <f>SUMIFS(СВЦЭМ!$F$34:$F$777,СВЦЭМ!$A$34:$A$777,$A205,СВЦЭМ!$B$34:$B$777,Y$190)+'СЕТ СН'!$F$12</f>
        <v>107.30929275</v>
      </c>
    </row>
    <row r="206" spans="1:25" ht="15.75" x14ac:dyDescent="0.2">
      <c r="A206" s="36">
        <f t="shared" si="5"/>
        <v>43116</v>
      </c>
      <c r="B206" s="37">
        <f>SUMIFS(СВЦЭМ!$F$34:$F$777,СВЦЭМ!$A$34:$A$777,$A206,СВЦЭМ!$B$34:$B$777,B$190)+'СЕТ СН'!$F$12</f>
        <v>108.13372284</v>
      </c>
      <c r="C206" s="37">
        <f>SUMIFS(СВЦЭМ!$F$34:$F$777,СВЦЭМ!$A$34:$A$777,$A206,СВЦЭМ!$B$34:$B$777,C$190)+'СЕТ СН'!$F$12</f>
        <v>111.44950556000001</v>
      </c>
      <c r="D206" s="37">
        <f>SUMIFS(СВЦЭМ!$F$34:$F$777,СВЦЭМ!$A$34:$A$777,$A206,СВЦЭМ!$B$34:$B$777,D$190)+'СЕТ СН'!$F$12</f>
        <v>115.20489121999999</v>
      </c>
      <c r="E206" s="37">
        <f>SUMIFS(СВЦЭМ!$F$34:$F$777,СВЦЭМ!$A$34:$A$777,$A206,СВЦЭМ!$B$34:$B$777,E$190)+'СЕТ СН'!$F$12</f>
        <v>114.54824084000001</v>
      </c>
      <c r="F206" s="37">
        <f>SUMIFS(СВЦЭМ!$F$34:$F$777,СВЦЭМ!$A$34:$A$777,$A206,СВЦЭМ!$B$34:$B$777,F$190)+'СЕТ СН'!$F$12</f>
        <v>112.94309409</v>
      </c>
      <c r="G206" s="37">
        <f>SUMIFS(СВЦЭМ!$F$34:$F$777,СВЦЭМ!$A$34:$A$777,$A206,СВЦЭМ!$B$34:$B$777,G$190)+'СЕТ СН'!$F$12</f>
        <v>111.95243103</v>
      </c>
      <c r="H206" s="37">
        <f>SUMIFS(СВЦЭМ!$F$34:$F$777,СВЦЭМ!$A$34:$A$777,$A206,СВЦЭМ!$B$34:$B$777,H$190)+'СЕТ СН'!$F$12</f>
        <v>110.43788336</v>
      </c>
      <c r="I206" s="37">
        <f>SUMIFS(СВЦЭМ!$F$34:$F$777,СВЦЭМ!$A$34:$A$777,$A206,СВЦЭМ!$B$34:$B$777,I$190)+'СЕТ СН'!$F$12</f>
        <v>103.85060547</v>
      </c>
      <c r="J206" s="37">
        <f>SUMIFS(СВЦЭМ!$F$34:$F$777,СВЦЭМ!$A$34:$A$777,$A206,СВЦЭМ!$B$34:$B$777,J$190)+'СЕТ СН'!$F$12</f>
        <v>100.13136059</v>
      </c>
      <c r="K206" s="37">
        <f>SUMIFS(СВЦЭМ!$F$34:$F$777,СВЦЭМ!$A$34:$A$777,$A206,СВЦЭМ!$B$34:$B$777,K$190)+'СЕТ СН'!$F$12</f>
        <v>91.421337089999994</v>
      </c>
      <c r="L206" s="37">
        <f>SUMIFS(СВЦЭМ!$F$34:$F$777,СВЦЭМ!$A$34:$A$777,$A206,СВЦЭМ!$B$34:$B$777,L$190)+'СЕТ СН'!$F$12</f>
        <v>87.63064301</v>
      </c>
      <c r="M206" s="37">
        <f>SUMIFS(СВЦЭМ!$F$34:$F$777,СВЦЭМ!$A$34:$A$777,$A206,СВЦЭМ!$B$34:$B$777,M$190)+'СЕТ СН'!$F$12</f>
        <v>88.251366759999996</v>
      </c>
      <c r="N206" s="37">
        <f>SUMIFS(СВЦЭМ!$F$34:$F$777,СВЦЭМ!$A$34:$A$777,$A206,СВЦЭМ!$B$34:$B$777,N$190)+'СЕТ СН'!$F$12</f>
        <v>89.749161270000002</v>
      </c>
      <c r="O206" s="37">
        <f>SUMIFS(СВЦЭМ!$F$34:$F$777,СВЦЭМ!$A$34:$A$777,$A206,СВЦЭМ!$B$34:$B$777,O$190)+'СЕТ СН'!$F$12</f>
        <v>90.478709879999997</v>
      </c>
      <c r="P206" s="37">
        <f>SUMIFS(СВЦЭМ!$F$34:$F$777,СВЦЭМ!$A$34:$A$777,$A206,СВЦЭМ!$B$34:$B$777,P$190)+'СЕТ СН'!$F$12</f>
        <v>91.496064669999996</v>
      </c>
      <c r="Q206" s="37">
        <f>SUMIFS(СВЦЭМ!$F$34:$F$777,СВЦЭМ!$A$34:$A$777,$A206,СВЦЭМ!$B$34:$B$777,Q$190)+'СЕТ СН'!$F$12</f>
        <v>91.758695759999995</v>
      </c>
      <c r="R206" s="37">
        <f>SUMIFS(СВЦЭМ!$F$34:$F$777,СВЦЭМ!$A$34:$A$777,$A206,СВЦЭМ!$B$34:$B$777,R$190)+'СЕТ СН'!$F$12</f>
        <v>91.769281300000003</v>
      </c>
      <c r="S206" s="37">
        <f>SUMIFS(СВЦЭМ!$F$34:$F$777,СВЦЭМ!$A$34:$A$777,$A206,СВЦЭМ!$B$34:$B$777,S$190)+'СЕТ СН'!$F$12</f>
        <v>89.968412209999997</v>
      </c>
      <c r="T206" s="37">
        <f>SUMIFS(СВЦЭМ!$F$34:$F$777,СВЦЭМ!$A$34:$A$777,$A206,СВЦЭМ!$B$34:$B$777,T$190)+'СЕТ СН'!$F$12</f>
        <v>85.728928600000003</v>
      </c>
      <c r="U206" s="37">
        <f>SUMIFS(СВЦЭМ!$F$34:$F$777,СВЦЭМ!$A$34:$A$777,$A206,СВЦЭМ!$B$34:$B$777,U$190)+'СЕТ СН'!$F$12</f>
        <v>85.659886</v>
      </c>
      <c r="V206" s="37">
        <f>SUMIFS(СВЦЭМ!$F$34:$F$777,СВЦЭМ!$A$34:$A$777,$A206,СВЦЭМ!$B$34:$B$777,V$190)+'СЕТ СН'!$F$12</f>
        <v>87.515408559999997</v>
      </c>
      <c r="W206" s="37">
        <f>SUMIFS(СВЦЭМ!$F$34:$F$777,СВЦЭМ!$A$34:$A$777,$A206,СВЦЭМ!$B$34:$B$777,W$190)+'СЕТ СН'!$F$12</f>
        <v>89.214695230000004</v>
      </c>
      <c r="X206" s="37">
        <f>SUMIFS(СВЦЭМ!$F$34:$F$777,СВЦЭМ!$A$34:$A$777,$A206,СВЦЭМ!$B$34:$B$777,X$190)+'СЕТ СН'!$F$12</f>
        <v>95.371774430000002</v>
      </c>
      <c r="Y206" s="37">
        <f>SUMIFS(СВЦЭМ!$F$34:$F$777,СВЦЭМ!$A$34:$A$777,$A206,СВЦЭМ!$B$34:$B$777,Y$190)+'СЕТ СН'!$F$12</f>
        <v>102.70674332</v>
      </c>
    </row>
    <row r="207" spans="1:25" ht="15.75" x14ac:dyDescent="0.2">
      <c r="A207" s="36">
        <f t="shared" si="5"/>
        <v>43117</v>
      </c>
      <c r="B207" s="37">
        <f>SUMIFS(СВЦЭМ!$F$34:$F$777,СВЦЭМ!$A$34:$A$777,$A207,СВЦЭМ!$B$34:$B$777,B$190)+'СЕТ СН'!$F$12</f>
        <v>109.56844662</v>
      </c>
      <c r="C207" s="37">
        <f>SUMIFS(СВЦЭМ!$F$34:$F$777,СВЦЭМ!$A$34:$A$777,$A207,СВЦЭМ!$B$34:$B$777,C$190)+'СЕТ СН'!$F$12</f>
        <v>114.05722502</v>
      </c>
      <c r="D207" s="37">
        <f>SUMIFS(СВЦЭМ!$F$34:$F$777,СВЦЭМ!$A$34:$A$777,$A207,СВЦЭМ!$B$34:$B$777,D$190)+'СЕТ СН'!$F$12</f>
        <v>118.58696215000001</v>
      </c>
      <c r="E207" s="37">
        <f>SUMIFS(СВЦЭМ!$F$34:$F$777,СВЦЭМ!$A$34:$A$777,$A207,СВЦЭМ!$B$34:$B$777,E$190)+'СЕТ СН'!$F$12</f>
        <v>119.92372090000001</v>
      </c>
      <c r="F207" s="37">
        <f>SUMIFS(СВЦЭМ!$F$34:$F$777,СВЦЭМ!$A$34:$A$777,$A207,СВЦЭМ!$B$34:$B$777,F$190)+'СЕТ СН'!$F$12</f>
        <v>120.28432393</v>
      </c>
      <c r="G207" s="37">
        <f>SUMIFS(СВЦЭМ!$F$34:$F$777,СВЦЭМ!$A$34:$A$777,$A207,СВЦЭМ!$B$34:$B$777,G$190)+'СЕТ СН'!$F$12</f>
        <v>117.68924373</v>
      </c>
      <c r="H207" s="37">
        <f>SUMIFS(СВЦЭМ!$F$34:$F$777,СВЦЭМ!$A$34:$A$777,$A207,СВЦЭМ!$B$34:$B$777,H$190)+'СЕТ СН'!$F$12</f>
        <v>111.48171102000001</v>
      </c>
      <c r="I207" s="37">
        <f>SUMIFS(СВЦЭМ!$F$34:$F$777,СВЦЭМ!$A$34:$A$777,$A207,СВЦЭМ!$B$34:$B$777,I$190)+'СЕТ СН'!$F$12</f>
        <v>104.16181414</v>
      </c>
      <c r="J207" s="37">
        <f>SUMIFS(СВЦЭМ!$F$34:$F$777,СВЦЭМ!$A$34:$A$777,$A207,СВЦЭМ!$B$34:$B$777,J$190)+'СЕТ СН'!$F$12</f>
        <v>98.544063600000001</v>
      </c>
      <c r="K207" s="37">
        <f>SUMIFS(СВЦЭМ!$F$34:$F$777,СВЦЭМ!$A$34:$A$777,$A207,СВЦЭМ!$B$34:$B$777,K$190)+'СЕТ СН'!$F$12</f>
        <v>91.351958920000001</v>
      </c>
      <c r="L207" s="37">
        <f>SUMIFS(СВЦЭМ!$F$34:$F$777,СВЦЭМ!$A$34:$A$777,$A207,СВЦЭМ!$B$34:$B$777,L$190)+'СЕТ СН'!$F$12</f>
        <v>88.273056890000007</v>
      </c>
      <c r="M207" s="37">
        <f>SUMIFS(СВЦЭМ!$F$34:$F$777,СВЦЭМ!$A$34:$A$777,$A207,СВЦЭМ!$B$34:$B$777,M$190)+'СЕТ СН'!$F$12</f>
        <v>88.716669289999999</v>
      </c>
      <c r="N207" s="37">
        <f>SUMIFS(СВЦЭМ!$F$34:$F$777,СВЦЭМ!$A$34:$A$777,$A207,СВЦЭМ!$B$34:$B$777,N$190)+'СЕТ СН'!$F$12</f>
        <v>89.363835969999997</v>
      </c>
      <c r="O207" s="37">
        <f>SUMIFS(СВЦЭМ!$F$34:$F$777,СВЦЭМ!$A$34:$A$777,$A207,СВЦЭМ!$B$34:$B$777,O$190)+'СЕТ СН'!$F$12</f>
        <v>89.96203663</v>
      </c>
      <c r="P207" s="37">
        <f>SUMIFS(СВЦЭМ!$F$34:$F$777,СВЦЭМ!$A$34:$A$777,$A207,СВЦЭМ!$B$34:$B$777,P$190)+'СЕТ СН'!$F$12</f>
        <v>91.552435259999996</v>
      </c>
      <c r="Q207" s="37">
        <f>SUMIFS(СВЦЭМ!$F$34:$F$777,СВЦЭМ!$A$34:$A$777,$A207,СВЦЭМ!$B$34:$B$777,Q$190)+'СЕТ СН'!$F$12</f>
        <v>92.608029130000006</v>
      </c>
      <c r="R207" s="37">
        <f>SUMIFS(СВЦЭМ!$F$34:$F$777,СВЦЭМ!$A$34:$A$777,$A207,СВЦЭМ!$B$34:$B$777,R$190)+'СЕТ СН'!$F$12</f>
        <v>93.640524999999997</v>
      </c>
      <c r="S207" s="37">
        <f>SUMIFS(СВЦЭМ!$F$34:$F$777,СВЦЭМ!$A$34:$A$777,$A207,СВЦЭМ!$B$34:$B$777,S$190)+'СЕТ СН'!$F$12</f>
        <v>93.111261080000006</v>
      </c>
      <c r="T207" s="37">
        <f>SUMIFS(СВЦЭМ!$F$34:$F$777,СВЦЭМ!$A$34:$A$777,$A207,СВЦЭМ!$B$34:$B$777,T$190)+'СЕТ СН'!$F$12</f>
        <v>90.817551629999997</v>
      </c>
      <c r="U207" s="37">
        <f>SUMIFS(СВЦЭМ!$F$34:$F$777,СВЦЭМ!$A$34:$A$777,$A207,СВЦЭМ!$B$34:$B$777,U$190)+'СЕТ СН'!$F$12</f>
        <v>92.133342389999996</v>
      </c>
      <c r="V207" s="37">
        <f>SUMIFS(СВЦЭМ!$F$34:$F$777,СВЦЭМ!$A$34:$A$777,$A207,СВЦЭМ!$B$34:$B$777,V$190)+'СЕТ СН'!$F$12</f>
        <v>93.839396050000005</v>
      </c>
      <c r="W207" s="37">
        <f>SUMIFS(СВЦЭМ!$F$34:$F$777,СВЦЭМ!$A$34:$A$777,$A207,СВЦЭМ!$B$34:$B$777,W$190)+'СЕТ СН'!$F$12</f>
        <v>92.869337439999995</v>
      </c>
      <c r="X207" s="37">
        <f>SUMIFS(СВЦЭМ!$F$34:$F$777,СВЦЭМ!$A$34:$A$777,$A207,СВЦЭМ!$B$34:$B$777,X$190)+'СЕТ СН'!$F$12</f>
        <v>95.037657280000005</v>
      </c>
      <c r="Y207" s="37">
        <f>SUMIFS(СВЦЭМ!$F$34:$F$777,СВЦЭМ!$A$34:$A$777,$A207,СВЦЭМ!$B$34:$B$777,Y$190)+'СЕТ СН'!$F$12</f>
        <v>103.2142381</v>
      </c>
    </row>
    <row r="208" spans="1:25" ht="15.75" x14ac:dyDescent="0.2">
      <c r="A208" s="36">
        <f t="shared" si="5"/>
        <v>43118</v>
      </c>
      <c r="B208" s="37">
        <f>SUMIFS(СВЦЭМ!$F$34:$F$777,СВЦЭМ!$A$34:$A$777,$A208,СВЦЭМ!$B$34:$B$777,B$190)+'СЕТ СН'!$F$12</f>
        <v>111.42655139</v>
      </c>
      <c r="C208" s="37">
        <f>SUMIFS(СВЦЭМ!$F$34:$F$777,СВЦЭМ!$A$34:$A$777,$A208,СВЦЭМ!$B$34:$B$777,C$190)+'СЕТ СН'!$F$12</f>
        <v>116.70728038</v>
      </c>
      <c r="D208" s="37">
        <f>SUMIFS(СВЦЭМ!$F$34:$F$777,СВЦЭМ!$A$34:$A$777,$A208,СВЦЭМ!$B$34:$B$777,D$190)+'СЕТ СН'!$F$12</f>
        <v>121.02018552</v>
      </c>
      <c r="E208" s="37">
        <f>SUMIFS(СВЦЭМ!$F$34:$F$777,СВЦЭМ!$A$34:$A$777,$A208,СВЦЭМ!$B$34:$B$777,E$190)+'СЕТ СН'!$F$12</f>
        <v>121.78276248</v>
      </c>
      <c r="F208" s="37">
        <f>SUMIFS(СВЦЭМ!$F$34:$F$777,СВЦЭМ!$A$34:$A$777,$A208,СВЦЭМ!$B$34:$B$777,F$190)+'СЕТ СН'!$F$12</f>
        <v>121.6190735</v>
      </c>
      <c r="G208" s="37">
        <f>SUMIFS(СВЦЭМ!$F$34:$F$777,СВЦЭМ!$A$34:$A$777,$A208,СВЦЭМ!$B$34:$B$777,G$190)+'СЕТ СН'!$F$12</f>
        <v>119.41402363</v>
      </c>
      <c r="H208" s="37">
        <f>SUMIFS(СВЦЭМ!$F$34:$F$777,СВЦЭМ!$A$34:$A$777,$A208,СВЦЭМ!$B$34:$B$777,H$190)+'СЕТ СН'!$F$12</f>
        <v>113.42007456</v>
      </c>
      <c r="I208" s="37">
        <f>SUMIFS(СВЦЭМ!$F$34:$F$777,СВЦЭМ!$A$34:$A$777,$A208,СВЦЭМ!$B$34:$B$777,I$190)+'СЕТ СН'!$F$12</f>
        <v>105.91793761</v>
      </c>
      <c r="J208" s="37">
        <f>SUMIFS(СВЦЭМ!$F$34:$F$777,СВЦЭМ!$A$34:$A$777,$A208,СВЦЭМ!$B$34:$B$777,J$190)+'СЕТ СН'!$F$12</f>
        <v>100.7660729</v>
      </c>
      <c r="K208" s="37">
        <f>SUMIFS(СВЦЭМ!$F$34:$F$777,СВЦЭМ!$A$34:$A$777,$A208,СВЦЭМ!$B$34:$B$777,K$190)+'СЕТ СН'!$F$12</f>
        <v>93.378170479999994</v>
      </c>
      <c r="L208" s="37">
        <f>SUMIFS(СВЦЭМ!$F$34:$F$777,СВЦЭМ!$A$34:$A$777,$A208,СВЦЭМ!$B$34:$B$777,L$190)+'СЕТ СН'!$F$12</f>
        <v>89.968082640000006</v>
      </c>
      <c r="M208" s="37">
        <f>SUMIFS(СВЦЭМ!$F$34:$F$777,СВЦЭМ!$A$34:$A$777,$A208,СВЦЭМ!$B$34:$B$777,M$190)+'СЕТ СН'!$F$12</f>
        <v>90.392505040000003</v>
      </c>
      <c r="N208" s="37">
        <f>SUMIFS(СВЦЭМ!$F$34:$F$777,СВЦЭМ!$A$34:$A$777,$A208,СВЦЭМ!$B$34:$B$777,N$190)+'СЕТ СН'!$F$12</f>
        <v>91.502000159999994</v>
      </c>
      <c r="O208" s="37">
        <f>SUMIFS(СВЦЭМ!$F$34:$F$777,СВЦЭМ!$A$34:$A$777,$A208,СВЦЭМ!$B$34:$B$777,O$190)+'СЕТ СН'!$F$12</f>
        <v>91.232556430000002</v>
      </c>
      <c r="P208" s="37">
        <f>SUMIFS(СВЦЭМ!$F$34:$F$777,СВЦЭМ!$A$34:$A$777,$A208,СВЦЭМ!$B$34:$B$777,P$190)+'СЕТ СН'!$F$12</f>
        <v>92.818010970000003</v>
      </c>
      <c r="Q208" s="37">
        <f>SUMIFS(СВЦЭМ!$F$34:$F$777,СВЦЭМ!$A$34:$A$777,$A208,СВЦЭМ!$B$34:$B$777,Q$190)+'СЕТ СН'!$F$12</f>
        <v>94.907588090000004</v>
      </c>
      <c r="R208" s="37">
        <f>SUMIFS(СВЦЭМ!$F$34:$F$777,СВЦЭМ!$A$34:$A$777,$A208,СВЦЭМ!$B$34:$B$777,R$190)+'СЕТ СН'!$F$12</f>
        <v>94.762737970000003</v>
      </c>
      <c r="S208" s="37">
        <f>SUMIFS(СВЦЭМ!$F$34:$F$777,СВЦЭМ!$A$34:$A$777,$A208,СВЦЭМ!$B$34:$B$777,S$190)+'СЕТ СН'!$F$12</f>
        <v>93.634643170000004</v>
      </c>
      <c r="T208" s="37">
        <f>SUMIFS(СВЦЭМ!$F$34:$F$777,СВЦЭМ!$A$34:$A$777,$A208,СВЦЭМ!$B$34:$B$777,T$190)+'СЕТ СН'!$F$12</f>
        <v>89.963336369999993</v>
      </c>
      <c r="U208" s="37">
        <f>SUMIFS(СВЦЭМ!$F$34:$F$777,СВЦЭМ!$A$34:$A$777,$A208,СВЦЭМ!$B$34:$B$777,U$190)+'СЕТ СН'!$F$12</f>
        <v>91.081891240000004</v>
      </c>
      <c r="V208" s="37">
        <f>SUMIFS(СВЦЭМ!$F$34:$F$777,СВЦЭМ!$A$34:$A$777,$A208,СВЦЭМ!$B$34:$B$777,V$190)+'СЕТ СН'!$F$12</f>
        <v>92.85946466</v>
      </c>
      <c r="W208" s="37">
        <f>SUMIFS(СВЦЭМ!$F$34:$F$777,СВЦЭМ!$A$34:$A$777,$A208,СВЦЭМ!$B$34:$B$777,W$190)+'СЕТ СН'!$F$12</f>
        <v>93.463157170000002</v>
      </c>
      <c r="X208" s="37">
        <f>SUMIFS(СВЦЭМ!$F$34:$F$777,СВЦЭМ!$A$34:$A$777,$A208,СВЦЭМ!$B$34:$B$777,X$190)+'СЕТ СН'!$F$12</f>
        <v>99.401430489999996</v>
      </c>
      <c r="Y208" s="37">
        <f>SUMIFS(СВЦЭМ!$F$34:$F$777,СВЦЭМ!$A$34:$A$777,$A208,СВЦЭМ!$B$34:$B$777,Y$190)+'СЕТ СН'!$F$12</f>
        <v>107.67039664000001</v>
      </c>
    </row>
    <row r="209" spans="1:25" ht="15.75" x14ac:dyDescent="0.2">
      <c r="A209" s="36">
        <f t="shared" si="5"/>
        <v>43119</v>
      </c>
      <c r="B209" s="37">
        <f>SUMIFS(СВЦЭМ!$F$34:$F$777,СВЦЭМ!$A$34:$A$777,$A209,СВЦЭМ!$B$34:$B$777,B$190)+'СЕТ СН'!$F$12</f>
        <v>109.25863006</v>
      </c>
      <c r="C209" s="37">
        <f>SUMIFS(СВЦЭМ!$F$34:$F$777,СВЦЭМ!$A$34:$A$777,$A209,СВЦЭМ!$B$34:$B$777,C$190)+'СЕТ СН'!$F$12</f>
        <v>113.94796307</v>
      </c>
      <c r="D209" s="37">
        <f>SUMIFS(СВЦЭМ!$F$34:$F$777,СВЦЭМ!$A$34:$A$777,$A209,СВЦЭМ!$B$34:$B$777,D$190)+'СЕТ СН'!$F$12</f>
        <v>118.66135620999999</v>
      </c>
      <c r="E209" s="37">
        <f>SUMIFS(СВЦЭМ!$F$34:$F$777,СВЦЭМ!$A$34:$A$777,$A209,СВЦЭМ!$B$34:$B$777,E$190)+'СЕТ СН'!$F$12</f>
        <v>119.49368320000001</v>
      </c>
      <c r="F209" s="37">
        <f>SUMIFS(СВЦЭМ!$F$34:$F$777,СВЦЭМ!$A$34:$A$777,$A209,СВЦЭМ!$B$34:$B$777,F$190)+'СЕТ СН'!$F$12</f>
        <v>119.57617155</v>
      </c>
      <c r="G209" s="37">
        <f>SUMIFS(СВЦЭМ!$F$34:$F$777,СВЦЭМ!$A$34:$A$777,$A209,СВЦЭМ!$B$34:$B$777,G$190)+'СЕТ СН'!$F$12</f>
        <v>117.44107977</v>
      </c>
      <c r="H209" s="37">
        <f>SUMIFS(СВЦЭМ!$F$34:$F$777,СВЦЭМ!$A$34:$A$777,$A209,СВЦЭМ!$B$34:$B$777,H$190)+'СЕТ СН'!$F$12</f>
        <v>111.9074458</v>
      </c>
      <c r="I209" s="37">
        <f>SUMIFS(СВЦЭМ!$F$34:$F$777,СВЦЭМ!$A$34:$A$777,$A209,СВЦЭМ!$B$34:$B$777,I$190)+'СЕТ СН'!$F$12</f>
        <v>104.96121157</v>
      </c>
      <c r="J209" s="37">
        <f>SUMIFS(СВЦЭМ!$F$34:$F$777,СВЦЭМ!$A$34:$A$777,$A209,СВЦЭМ!$B$34:$B$777,J$190)+'СЕТ СН'!$F$12</f>
        <v>99.938344599999994</v>
      </c>
      <c r="K209" s="37">
        <f>SUMIFS(СВЦЭМ!$F$34:$F$777,СВЦЭМ!$A$34:$A$777,$A209,СВЦЭМ!$B$34:$B$777,K$190)+'СЕТ СН'!$F$12</f>
        <v>93.500188949999995</v>
      </c>
      <c r="L209" s="37">
        <f>SUMIFS(СВЦЭМ!$F$34:$F$777,СВЦЭМ!$A$34:$A$777,$A209,СВЦЭМ!$B$34:$B$777,L$190)+'СЕТ СН'!$F$12</f>
        <v>91.195117319999994</v>
      </c>
      <c r="M209" s="37">
        <f>SUMIFS(СВЦЭМ!$F$34:$F$777,СВЦЭМ!$A$34:$A$777,$A209,СВЦЭМ!$B$34:$B$777,M$190)+'СЕТ СН'!$F$12</f>
        <v>91.785386090000003</v>
      </c>
      <c r="N209" s="37">
        <f>SUMIFS(СВЦЭМ!$F$34:$F$777,СВЦЭМ!$A$34:$A$777,$A209,СВЦЭМ!$B$34:$B$777,N$190)+'СЕТ СН'!$F$12</f>
        <v>93.310396710000006</v>
      </c>
      <c r="O209" s="37">
        <f>SUMIFS(СВЦЭМ!$F$34:$F$777,СВЦЭМ!$A$34:$A$777,$A209,СВЦЭМ!$B$34:$B$777,O$190)+'СЕТ СН'!$F$12</f>
        <v>92.629182400000005</v>
      </c>
      <c r="P209" s="37">
        <f>SUMIFS(СВЦЭМ!$F$34:$F$777,СВЦЭМ!$A$34:$A$777,$A209,СВЦЭМ!$B$34:$B$777,P$190)+'СЕТ СН'!$F$12</f>
        <v>94.406663179999995</v>
      </c>
      <c r="Q209" s="37">
        <f>SUMIFS(СВЦЭМ!$F$34:$F$777,СВЦЭМ!$A$34:$A$777,$A209,СВЦЭМ!$B$34:$B$777,Q$190)+'СЕТ СН'!$F$12</f>
        <v>95.503343889999996</v>
      </c>
      <c r="R209" s="37">
        <f>SUMIFS(СВЦЭМ!$F$34:$F$777,СВЦЭМ!$A$34:$A$777,$A209,СВЦЭМ!$B$34:$B$777,R$190)+'СЕТ СН'!$F$12</f>
        <v>95.989982690000005</v>
      </c>
      <c r="S209" s="37">
        <f>SUMIFS(СВЦЭМ!$F$34:$F$777,СВЦЭМ!$A$34:$A$777,$A209,СВЦЭМ!$B$34:$B$777,S$190)+'СЕТ СН'!$F$12</f>
        <v>94.841741020000001</v>
      </c>
      <c r="T209" s="37">
        <f>SUMIFS(СВЦЭМ!$F$34:$F$777,СВЦЭМ!$A$34:$A$777,$A209,СВЦЭМ!$B$34:$B$777,T$190)+'СЕТ СН'!$F$12</f>
        <v>90.461864779999999</v>
      </c>
      <c r="U209" s="37">
        <f>SUMIFS(СВЦЭМ!$F$34:$F$777,СВЦЭМ!$A$34:$A$777,$A209,СВЦЭМ!$B$34:$B$777,U$190)+'СЕТ СН'!$F$12</f>
        <v>91.233402839999997</v>
      </c>
      <c r="V209" s="37">
        <f>SUMIFS(СВЦЭМ!$F$34:$F$777,СВЦЭМ!$A$34:$A$777,$A209,СВЦЭМ!$B$34:$B$777,V$190)+'СЕТ СН'!$F$12</f>
        <v>93.070079309999997</v>
      </c>
      <c r="W209" s="37">
        <f>SUMIFS(СВЦЭМ!$F$34:$F$777,СВЦЭМ!$A$34:$A$777,$A209,СВЦЭМ!$B$34:$B$777,W$190)+'СЕТ СН'!$F$12</f>
        <v>91.546530259999997</v>
      </c>
      <c r="X209" s="37">
        <f>SUMIFS(СВЦЭМ!$F$34:$F$777,СВЦЭМ!$A$34:$A$777,$A209,СВЦЭМ!$B$34:$B$777,X$190)+'СЕТ СН'!$F$12</f>
        <v>96.98667073</v>
      </c>
      <c r="Y209" s="37">
        <f>SUMIFS(СВЦЭМ!$F$34:$F$777,СВЦЭМ!$A$34:$A$777,$A209,СВЦЭМ!$B$34:$B$777,Y$190)+'СЕТ СН'!$F$12</f>
        <v>105.62803724</v>
      </c>
    </row>
    <row r="210" spans="1:25" ht="15.75" x14ac:dyDescent="0.2">
      <c r="A210" s="36">
        <f t="shared" si="5"/>
        <v>43120</v>
      </c>
      <c r="B210" s="37">
        <f>SUMIFS(СВЦЭМ!$F$34:$F$777,СВЦЭМ!$A$34:$A$777,$A210,СВЦЭМ!$B$34:$B$777,B$190)+'СЕТ СН'!$F$12</f>
        <v>109.19981439</v>
      </c>
      <c r="C210" s="37">
        <f>SUMIFS(СВЦЭМ!$F$34:$F$777,СВЦЭМ!$A$34:$A$777,$A210,СВЦЭМ!$B$34:$B$777,C$190)+'СЕТ СН'!$F$12</f>
        <v>113.61658051000001</v>
      </c>
      <c r="D210" s="37">
        <f>SUMIFS(СВЦЭМ!$F$34:$F$777,СВЦЭМ!$A$34:$A$777,$A210,СВЦЭМ!$B$34:$B$777,D$190)+'СЕТ СН'!$F$12</f>
        <v>117.7507562</v>
      </c>
      <c r="E210" s="37">
        <f>SUMIFS(СВЦЭМ!$F$34:$F$777,СВЦЭМ!$A$34:$A$777,$A210,СВЦЭМ!$B$34:$B$777,E$190)+'СЕТ СН'!$F$12</f>
        <v>118.39510846</v>
      </c>
      <c r="F210" s="37">
        <f>SUMIFS(СВЦЭМ!$F$34:$F$777,СВЦЭМ!$A$34:$A$777,$A210,СВЦЭМ!$B$34:$B$777,F$190)+'СЕТ СН'!$F$12</f>
        <v>117.84272588</v>
      </c>
      <c r="G210" s="37">
        <f>SUMIFS(СВЦЭМ!$F$34:$F$777,СВЦЭМ!$A$34:$A$777,$A210,СВЦЭМ!$B$34:$B$777,G$190)+'СЕТ СН'!$F$12</f>
        <v>116.41791112999999</v>
      </c>
      <c r="H210" s="37">
        <f>SUMIFS(СВЦЭМ!$F$34:$F$777,СВЦЭМ!$A$34:$A$777,$A210,СВЦЭМ!$B$34:$B$777,H$190)+'СЕТ СН'!$F$12</f>
        <v>114.50133485000001</v>
      </c>
      <c r="I210" s="37">
        <f>SUMIFS(СВЦЭМ!$F$34:$F$777,СВЦЭМ!$A$34:$A$777,$A210,СВЦЭМ!$B$34:$B$777,I$190)+'СЕТ СН'!$F$12</f>
        <v>110.07354445</v>
      </c>
      <c r="J210" s="37">
        <f>SUMIFS(СВЦЭМ!$F$34:$F$777,СВЦЭМ!$A$34:$A$777,$A210,СВЦЭМ!$B$34:$B$777,J$190)+'СЕТ СН'!$F$12</f>
        <v>103.22650815999999</v>
      </c>
      <c r="K210" s="37">
        <f>SUMIFS(СВЦЭМ!$F$34:$F$777,СВЦЭМ!$A$34:$A$777,$A210,СВЦЭМ!$B$34:$B$777,K$190)+'СЕТ СН'!$F$12</f>
        <v>94.0722454</v>
      </c>
      <c r="L210" s="37">
        <f>SUMIFS(СВЦЭМ!$F$34:$F$777,СВЦЭМ!$A$34:$A$777,$A210,СВЦЭМ!$B$34:$B$777,L$190)+'СЕТ СН'!$F$12</f>
        <v>88.797459380000006</v>
      </c>
      <c r="M210" s="37">
        <f>SUMIFS(СВЦЭМ!$F$34:$F$777,СВЦЭМ!$A$34:$A$777,$A210,СВЦЭМ!$B$34:$B$777,M$190)+'СЕТ СН'!$F$12</f>
        <v>89.838549259999994</v>
      </c>
      <c r="N210" s="37">
        <f>SUMIFS(СВЦЭМ!$F$34:$F$777,СВЦЭМ!$A$34:$A$777,$A210,СВЦЭМ!$B$34:$B$777,N$190)+'СЕТ СН'!$F$12</f>
        <v>90.598999899999995</v>
      </c>
      <c r="O210" s="37">
        <f>SUMIFS(СВЦЭМ!$F$34:$F$777,СВЦЭМ!$A$34:$A$777,$A210,СВЦЭМ!$B$34:$B$777,O$190)+'СЕТ СН'!$F$12</f>
        <v>93.098513400000002</v>
      </c>
      <c r="P210" s="37">
        <f>SUMIFS(СВЦЭМ!$F$34:$F$777,СВЦЭМ!$A$34:$A$777,$A210,СВЦЭМ!$B$34:$B$777,P$190)+'СЕТ СН'!$F$12</f>
        <v>94.807635770000005</v>
      </c>
      <c r="Q210" s="37">
        <f>SUMIFS(СВЦЭМ!$F$34:$F$777,СВЦЭМ!$A$34:$A$777,$A210,СВЦЭМ!$B$34:$B$777,Q$190)+'СЕТ СН'!$F$12</f>
        <v>94.792607739999994</v>
      </c>
      <c r="R210" s="37">
        <f>SUMIFS(СВЦЭМ!$F$34:$F$777,СВЦЭМ!$A$34:$A$777,$A210,СВЦЭМ!$B$34:$B$777,R$190)+'СЕТ СН'!$F$12</f>
        <v>95.002708600000005</v>
      </c>
      <c r="S210" s="37">
        <f>SUMIFS(СВЦЭМ!$F$34:$F$777,СВЦЭМ!$A$34:$A$777,$A210,СВЦЭМ!$B$34:$B$777,S$190)+'СЕТ СН'!$F$12</f>
        <v>92.122307509999999</v>
      </c>
      <c r="T210" s="37">
        <f>SUMIFS(СВЦЭМ!$F$34:$F$777,СВЦЭМ!$A$34:$A$777,$A210,СВЦЭМ!$B$34:$B$777,T$190)+'СЕТ СН'!$F$12</f>
        <v>87.446007170000001</v>
      </c>
      <c r="U210" s="37">
        <f>SUMIFS(СВЦЭМ!$F$34:$F$777,СВЦЭМ!$A$34:$A$777,$A210,СВЦЭМ!$B$34:$B$777,U$190)+'СЕТ СН'!$F$12</f>
        <v>87.566364089999993</v>
      </c>
      <c r="V210" s="37">
        <f>SUMIFS(СВЦЭМ!$F$34:$F$777,СВЦЭМ!$A$34:$A$777,$A210,СВЦЭМ!$B$34:$B$777,V$190)+'СЕТ СН'!$F$12</f>
        <v>89.950107889999998</v>
      </c>
      <c r="W210" s="37">
        <f>SUMIFS(СВЦЭМ!$F$34:$F$777,СВЦЭМ!$A$34:$A$777,$A210,СВЦЭМ!$B$34:$B$777,W$190)+'СЕТ СН'!$F$12</f>
        <v>90.490960009999995</v>
      </c>
      <c r="X210" s="37">
        <f>SUMIFS(СВЦЭМ!$F$34:$F$777,СВЦЭМ!$A$34:$A$777,$A210,СВЦЭМ!$B$34:$B$777,X$190)+'СЕТ СН'!$F$12</f>
        <v>98.095104059999997</v>
      </c>
      <c r="Y210" s="37">
        <f>SUMIFS(СВЦЭМ!$F$34:$F$777,СВЦЭМ!$A$34:$A$777,$A210,СВЦЭМ!$B$34:$B$777,Y$190)+'СЕТ СН'!$F$12</f>
        <v>105.79404266</v>
      </c>
    </row>
    <row r="211" spans="1:25" ht="15.75" x14ac:dyDescent="0.2">
      <c r="A211" s="36">
        <f t="shared" si="5"/>
        <v>43121</v>
      </c>
      <c r="B211" s="37">
        <f>SUMIFS(СВЦЭМ!$F$34:$F$777,СВЦЭМ!$A$34:$A$777,$A211,СВЦЭМ!$B$34:$B$777,B$190)+'СЕТ СН'!$F$12</f>
        <v>110.82956613</v>
      </c>
      <c r="C211" s="37">
        <f>SUMIFS(СВЦЭМ!$F$34:$F$777,СВЦЭМ!$A$34:$A$777,$A211,СВЦЭМ!$B$34:$B$777,C$190)+'СЕТ СН'!$F$12</f>
        <v>115.99107166</v>
      </c>
      <c r="D211" s="37">
        <f>SUMIFS(СВЦЭМ!$F$34:$F$777,СВЦЭМ!$A$34:$A$777,$A211,СВЦЭМ!$B$34:$B$777,D$190)+'СЕТ СН'!$F$12</f>
        <v>120.19374875</v>
      </c>
      <c r="E211" s="37">
        <f>SUMIFS(СВЦЭМ!$F$34:$F$777,СВЦЭМ!$A$34:$A$777,$A211,СВЦЭМ!$B$34:$B$777,E$190)+'СЕТ СН'!$F$12</f>
        <v>121.36590952</v>
      </c>
      <c r="F211" s="37">
        <f>SUMIFS(СВЦЭМ!$F$34:$F$777,СВЦЭМ!$A$34:$A$777,$A211,СВЦЭМ!$B$34:$B$777,F$190)+'СЕТ СН'!$F$12</f>
        <v>122.01570063</v>
      </c>
      <c r="G211" s="37">
        <f>SUMIFS(СВЦЭМ!$F$34:$F$777,СВЦЭМ!$A$34:$A$777,$A211,СВЦЭМ!$B$34:$B$777,G$190)+'СЕТ СН'!$F$12</f>
        <v>121.02300628</v>
      </c>
      <c r="H211" s="37">
        <f>SUMIFS(СВЦЭМ!$F$34:$F$777,СВЦЭМ!$A$34:$A$777,$A211,СВЦЭМ!$B$34:$B$777,H$190)+'СЕТ СН'!$F$12</f>
        <v>117.10348449</v>
      </c>
      <c r="I211" s="37">
        <f>SUMIFS(СВЦЭМ!$F$34:$F$777,СВЦЭМ!$A$34:$A$777,$A211,СВЦЭМ!$B$34:$B$777,I$190)+'СЕТ СН'!$F$12</f>
        <v>111.39456652</v>
      </c>
      <c r="J211" s="37">
        <f>SUMIFS(СВЦЭМ!$F$34:$F$777,СВЦЭМ!$A$34:$A$777,$A211,СВЦЭМ!$B$34:$B$777,J$190)+'СЕТ СН'!$F$12</f>
        <v>104.50327986000001</v>
      </c>
      <c r="K211" s="37">
        <f>SUMIFS(СВЦЭМ!$F$34:$F$777,СВЦЭМ!$A$34:$A$777,$A211,СВЦЭМ!$B$34:$B$777,K$190)+'СЕТ СН'!$F$12</f>
        <v>96.572289119999994</v>
      </c>
      <c r="L211" s="37">
        <f>SUMIFS(СВЦЭМ!$F$34:$F$777,СВЦЭМ!$A$34:$A$777,$A211,СВЦЭМ!$B$34:$B$777,L$190)+'СЕТ СН'!$F$12</f>
        <v>91.376141700000005</v>
      </c>
      <c r="M211" s="37">
        <f>SUMIFS(СВЦЭМ!$F$34:$F$777,СВЦЭМ!$A$34:$A$777,$A211,СВЦЭМ!$B$34:$B$777,M$190)+'СЕТ СН'!$F$12</f>
        <v>90.994165339999995</v>
      </c>
      <c r="N211" s="37">
        <f>SUMIFS(СВЦЭМ!$F$34:$F$777,СВЦЭМ!$A$34:$A$777,$A211,СВЦЭМ!$B$34:$B$777,N$190)+'СЕТ СН'!$F$12</f>
        <v>91.891506370000002</v>
      </c>
      <c r="O211" s="37">
        <f>SUMIFS(СВЦЭМ!$F$34:$F$777,СВЦЭМ!$A$34:$A$777,$A211,СВЦЭМ!$B$34:$B$777,O$190)+'СЕТ СН'!$F$12</f>
        <v>92.426751690000003</v>
      </c>
      <c r="P211" s="37">
        <f>SUMIFS(СВЦЭМ!$F$34:$F$777,СВЦЭМ!$A$34:$A$777,$A211,СВЦЭМ!$B$34:$B$777,P$190)+'СЕТ СН'!$F$12</f>
        <v>94.084796299999994</v>
      </c>
      <c r="Q211" s="37">
        <f>SUMIFS(СВЦЭМ!$F$34:$F$777,СВЦЭМ!$A$34:$A$777,$A211,СВЦЭМ!$B$34:$B$777,Q$190)+'СЕТ СН'!$F$12</f>
        <v>94.564672700000003</v>
      </c>
      <c r="R211" s="37">
        <f>SUMIFS(СВЦЭМ!$F$34:$F$777,СВЦЭМ!$A$34:$A$777,$A211,СВЦЭМ!$B$34:$B$777,R$190)+'СЕТ СН'!$F$12</f>
        <v>94.422454970000004</v>
      </c>
      <c r="S211" s="37">
        <f>SUMIFS(СВЦЭМ!$F$34:$F$777,СВЦЭМ!$A$34:$A$777,$A211,СВЦЭМ!$B$34:$B$777,S$190)+'СЕТ СН'!$F$12</f>
        <v>91.461675209999996</v>
      </c>
      <c r="T211" s="37">
        <f>SUMIFS(СВЦЭМ!$F$34:$F$777,СВЦЭМ!$A$34:$A$777,$A211,СВЦЭМ!$B$34:$B$777,T$190)+'СЕТ СН'!$F$12</f>
        <v>87.682231360000003</v>
      </c>
      <c r="U211" s="37">
        <f>SUMIFS(СВЦЭМ!$F$34:$F$777,СВЦЭМ!$A$34:$A$777,$A211,СВЦЭМ!$B$34:$B$777,U$190)+'СЕТ СН'!$F$12</f>
        <v>87.157365940000005</v>
      </c>
      <c r="V211" s="37">
        <f>SUMIFS(СВЦЭМ!$F$34:$F$777,СВЦЭМ!$A$34:$A$777,$A211,СВЦЭМ!$B$34:$B$777,V$190)+'СЕТ СН'!$F$12</f>
        <v>88.388127949999998</v>
      </c>
      <c r="W211" s="37">
        <f>SUMIFS(СВЦЭМ!$F$34:$F$777,СВЦЭМ!$A$34:$A$777,$A211,СВЦЭМ!$B$34:$B$777,W$190)+'СЕТ СН'!$F$12</f>
        <v>89.084662609999995</v>
      </c>
      <c r="X211" s="37">
        <f>SUMIFS(СВЦЭМ!$F$34:$F$777,СВЦЭМ!$A$34:$A$777,$A211,СВЦЭМ!$B$34:$B$777,X$190)+'СЕТ СН'!$F$12</f>
        <v>97.453781550000002</v>
      </c>
      <c r="Y211" s="37">
        <f>SUMIFS(СВЦЭМ!$F$34:$F$777,СВЦЭМ!$A$34:$A$777,$A211,СВЦЭМ!$B$34:$B$777,Y$190)+'СЕТ СН'!$F$12</f>
        <v>104.47125185</v>
      </c>
    </row>
    <row r="212" spans="1:25" ht="15.75" x14ac:dyDescent="0.2">
      <c r="A212" s="36">
        <f t="shared" si="5"/>
        <v>43122</v>
      </c>
      <c r="B212" s="37">
        <f>SUMIFS(СВЦЭМ!$F$34:$F$777,СВЦЭМ!$A$34:$A$777,$A212,СВЦЭМ!$B$34:$B$777,B$190)+'СЕТ СН'!$F$12</f>
        <v>113.54152310000001</v>
      </c>
      <c r="C212" s="37">
        <f>SUMIFS(СВЦЭМ!$F$34:$F$777,СВЦЭМ!$A$34:$A$777,$A212,СВЦЭМ!$B$34:$B$777,C$190)+'СЕТ СН'!$F$12</f>
        <v>118.06883965999999</v>
      </c>
      <c r="D212" s="37">
        <f>SUMIFS(СВЦЭМ!$F$34:$F$777,СВЦЭМ!$A$34:$A$777,$A212,СВЦЭМ!$B$34:$B$777,D$190)+'СЕТ СН'!$F$12</f>
        <v>122.20900324999999</v>
      </c>
      <c r="E212" s="37">
        <f>SUMIFS(СВЦЭМ!$F$34:$F$777,СВЦЭМ!$A$34:$A$777,$A212,СВЦЭМ!$B$34:$B$777,E$190)+'СЕТ СН'!$F$12</f>
        <v>123.73473011999999</v>
      </c>
      <c r="F212" s="37">
        <f>SUMIFS(СВЦЭМ!$F$34:$F$777,СВЦЭМ!$A$34:$A$777,$A212,СВЦЭМ!$B$34:$B$777,F$190)+'СЕТ СН'!$F$12</f>
        <v>123.24063225</v>
      </c>
      <c r="G212" s="37">
        <f>SUMIFS(СВЦЭМ!$F$34:$F$777,СВЦЭМ!$A$34:$A$777,$A212,СВЦЭМ!$B$34:$B$777,G$190)+'СЕТ СН'!$F$12</f>
        <v>120.40888545</v>
      </c>
      <c r="H212" s="37">
        <f>SUMIFS(СВЦЭМ!$F$34:$F$777,СВЦЭМ!$A$34:$A$777,$A212,СВЦЭМ!$B$34:$B$777,H$190)+'СЕТ СН'!$F$12</f>
        <v>115.13228094999999</v>
      </c>
      <c r="I212" s="37">
        <f>SUMIFS(СВЦЭМ!$F$34:$F$777,СВЦЭМ!$A$34:$A$777,$A212,СВЦЭМ!$B$34:$B$777,I$190)+'СЕТ СН'!$F$12</f>
        <v>106.89822986</v>
      </c>
      <c r="J212" s="37">
        <f>SUMIFS(СВЦЭМ!$F$34:$F$777,СВЦЭМ!$A$34:$A$777,$A212,СВЦЭМ!$B$34:$B$777,J$190)+'СЕТ СН'!$F$12</f>
        <v>101.95518869</v>
      </c>
      <c r="K212" s="37">
        <f>SUMIFS(СВЦЭМ!$F$34:$F$777,СВЦЭМ!$A$34:$A$777,$A212,СВЦЭМ!$B$34:$B$777,K$190)+'СЕТ СН'!$F$12</f>
        <v>94.489720079999998</v>
      </c>
      <c r="L212" s="37">
        <f>SUMIFS(СВЦЭМ!$F$34:$F$777,СВЦЭМ!$A$34:$A$777,$A212,СВЦЭМ!$B$34:$B$777,L$190)+'СЕТ СН'!$F$12</f>
        <v>91.352609409999999</v>
      </c>
      <c r="M212" s="37">
        <f>SUMIFS(СВЦЭМ!$F$34:$F$777,СВЦЭМ!$A$34:$A$777,$A212,СВЦЭМ!$B$34:$B$777,M$190)+'СЕТ СН'!$F$12</f>
        <v>92.4786565</v>
      </c>
      <c r="N212" s="37">
        <f>SUMIFS(СВЦЭМ!$F$34:$F$777,СВЦЭМ!$A$34:$A$777,$A212,СВЦЭМ!$B$34:$B$777,N$190)+'СЕТ СН'!$F$12</f>
        <v>94.300664530000006</v>
      </c>
      <c r="O212" s="37">
        <f>SUMIFS(СВЦЭМ!$F$34:$F$777,СВЦЭМ!$A$34:$A$777,$A212,СВЦЭМ!$B$34:$B$777,O$190)+'СЕТ СН'!$F$12</f>
        <v>95.363883740000006</v>
      </c>
      <c r="P212" s="37">
        <f>SUMIFS(СВЦЭМ!$F$34:$F$777,СВЦЭМ!$A$34:$A$777,$A212,СВЦЭМ!$B$34:$B$777,P$190)+'СЕТ СН'!$F$12</f>
        <v>96.760245749999996</v>
      </c>
      <c r="Q212" s="37">
        <f>SUMIFS(СВЦЭМ!$F$34:$F$777,СВЦЭМ!$A$34:$A$777,$A212,СВЦЭМ!$B$34:$B$777,Q$190)+'СЕТ СН'!$F$12</f>
        <v>97.540308339999996</v>
      </c>
      <c r="R212" s="37">
        <f>SUMIFS(СВЦЭМ!$F$34:$F$777,СВЦЭМ!$A$34:$A$777,$A212,СВЦЭМ!$B$34:$B$777,R$190)+'СЕТ СН'!$F$12</f>
        <v>97.474508020000002</v>
      </c>
      <c r="S212" s="37">
        <f>SUMIFS(СВЦЭМ!$F$34:$F$777,СВЦЭМ!$A$34:$A$777,$A212,СВЦЭМ!$B$34:$B$777,S$190)+'СЕТ СН'!$F$12</f>
        <v>94.680030070000001</v>
      </c>
      <c r="T212" s="37">
        <f>SUMIFS(СВЦЭМ!$F$34:$F$777,СВЦЭМ!$A$34:$A$777,$A212,СВЦЭМ!$B$34:$B$777,T$190)+'СЕТ СН'!$F$12</f>
        <v>89.890644140000006</v>
      </c>
      <c r="U212" s="37">
        <f>SUMIFS(СВЦЭМ!$F$34:$F$777,СВЦЭМ!$A$34:$A$777,$A212,СВЦЭМ!$B$34:$B$777,U$190)+'СЕТ СН'!$F$12</f>
        <v>89.978555990000004</v>
      </c>
      <c r="V212" s="37">
        <f>SUMIFS(СВЦЭМ!$F$34:$F$777,СВЦЭМ!$A$34:$A$777,$A212,СВЦЭМ!$B$34:$B$777,V$190)+'СЕТ СН'!$F$12</f>
        <v>91.791113150000001</v>
      </c>
      <c r="W212" s="37">
        <f>SUMIFS(СВЦЭМ!$F$34:$F$777,СВЦЭМ!$A$34:$A$777,$A212,СВЦЭМ!$B$34:$B$777,W$190)+'СЕТ СН'!$F$12</f>
        <v>93.016875749999997</v>
      </c>
      <c r="X212" s="37">
        <f>SUMIFS(СВЦЭМ!$F$34:$F$777,СВЦЭМ!$A$34:$A$777,$A212,СВЦЭМ!$B$34:$B$777,X$190)+'СЕТ СН'!$F$12</f>
        <v>99.586100689999995</v>
      </c>
      <c r="Y212" s="37">
        <f>SUMIFS(СВЦЭМ!$F$34:$F$777,СВЦЭМ!$A$34:$A$777,$A212,СВЦЭМ!$B$34:$B$777,Y$190)+'СЕТ СН'!$F$12</f>
        <v>107.79301948</v>
      </c>
    </row>
    <row r="213" spans="1:25" ht="15.75" x14ac:dyDescent="0.2">
      <c r="A213" s="36">
        <f t="shared" si="5"/>
        <v>43123</v>
      </c>
      <c r="B213" s="37">
        <f>SUMIFS(СВЦЭМ!$F$34:$F$777,СВЦЭМ!$A$34:$A$777,$A213,СВЦЭМ!$B$34:$B$777,B$190)+'СЕТ СН'!$F$12</f>
        <v>111.27659651</v>
      </c>
      <c r="C213" s="37">
        <f>SUMIFS(СВЦЭМ!$F$34:$F$777,СВЦЭМ!$A$34:$A$777,$A213,СВЦЭМ!$B$34:$B$777,C$190)+'СЕТ СН'!$F$12</f>
        <v>115.88742511</v>
      </c>
      <c r="D213" s="37">
        <f>SUMIFS(СВЦЭМ!$F$34:$F$777,СВЦЭМ!$A$34:$A$777,$A213,СВЦЭМ!$B$34:$B$777,D$190)+'СЕТ СН'!$F$12</f>
        <v>120.13429234</v>
      </c>
      <c r="E213" s="37">
        <f>SUMIFS(СВЦЭМ!$F$34:$F$777,СВЦЭМ!$A$34:$A$777,$A213,СВЦЭМ!$B$34:$B$777,E$190)+'СЕТ СН'!$F$12</f>
        <v>121.2150224</v>
      </c>
      <c r="F213" s="37">
        <f>SUMIFS(СВЦЭМ!$F$34:$F$777,СВЦЭМ!$A$34:$A$777,$A213,СВЦЭМ!$B$34:$B$777,F$190)+'СЕТ СН'!$F$12</f>
        <v>121.43744943999999</v>
      </c>
      <c r="G213" s="37">
        <f>SUMIFS(СВЦЭМ!$F$34:$F$777,СВЦЭМ!$A$34:$A$777,$A213,СВЦЭМ!$B$34:$B$777,G$190)+'СЕТ СН'!$F$12</f>
        <v>119.54056841000001</v>
      </c>
      <c r="H213" s="37">
        <f>SUMIFS(СВЦЭМ!$F$34:$F$777,СВЦЭМ!$A$34:$A$777,$A213,СВЦЭМ!$B$34:$B$777,H$190)+'СЕТ СН'!$F$12</f>
        <v>113.87696493999999</v>
      </c>
      <c r="I213" s="37">
        <f>SUMIFS(СВЦЭМ!$F$34:$F$777,СВЦЭМ!$A$34:$A$777,$A213,СВЦЭМ!$B$34:$B$777,I$190)+'СЕТ СН'!$F$12</f>
        <v>105.86685291000001</v>
      </c>
      <c r="J213" s="37">
        <f>SUMIFS(СВЦЭМ!$F$34:$F$777,СВЦЭМ!$A$34:$A$777,$A213,СВЦЭМ!$B$34:$B$777,J$190)+'СЕТ СН'!$F$12</f>
        <v>100.43195643</v>
      </c>
      <c r="K213" s="37">
        <f>SUMIFS(СВЦЭМ!$F$34:$F$777,СВЦЭМ!$A$34:$A$777,$A213,СВЦЭМ!$B$34:$B$777,K$190)+'СЕТ СН'!$F$12</f>
        <v>92.624229260000007</v>
      </c>
      <c r="L213" s="37">
        <f>SUMIFS(СВЦЭМ!$F$34:$F$777,СВЦЭМ!$A$34:$A$777,$A213,СВЦЭМ!$B$34:$B$777,L$190)+'СЕТ СН'!$F$12</f>
        <v>89.985307579999997</v>
      </c>
      <c r="M213" s="37">
        <f>SUMIFS(СВЦЭМ!$F$34:$F$777,СВЦЭМ!$A$34:$A$777,$A213,СВЦЭМ!$B$34:$B$777,M$190)+'СЕТ СН'!$F$12</f>
        <v>90.894138580000003</v>
      </c>
      <c r="N213" s="37">
        <f>SUMIFS(СВЦЭМ!$F$34:$F$777,СВЦЭМ!$A$34:$A$777,$A213,СВЦЭМ!$B$34:$B$777,N$190)+'СЕТ СН'!$F$12</f>
        <v>92.800935030000005</v>
      </c>
      <c r="O213" s="37">
        <f>SUMIFS(СВЦЭМ!$F$34:$F$777,СВЦЭМ!$A$34:$A$777,$A213,СВЦЭМ!$B$34:$B$777,O$190)+'СЕТ СН'!$F$12</f>
        <v>92.956549249999995</v>
      </c>
      <c r="P213" s="37">
        <f>SUMIFS(СВЦЭМ!$F$34:$F$777,СВЦЭМ!$A$34:$A$777,$A213,СВЦЭМ!$B$34:$B$777,P$190)+'СЕТ СН'!$F$12</f>
        <v>94.524361150000004</v>
      </c>
      <c r="Q213" s="37">
        <f>SUMIFS(СВЦЭМ!$F$34:$F$777,СВЦЭМ!$A$34:$A$777,$A213,СВЦЭМ!$B$34:$B$777,Q$190)+'СЕТ СН'!$F$12</f>
        <v>95.380168949999998</v>
      </c>
      <c r="R213" s="37">
        <f>SUMIFS(СВЦЭМ!$F$34:$F$777,СВЦЭМ!$A$34:$A$777,$A213,СВЦЭМ!$B$34:$B$777,R$190)+'СЕТ СН'!$F$12</f>
        <v>95.478356039999994</v>
      </c>
      <c r="S213" s="37">
        <f>SUMIFS(СВЦЭМ!$F$34:$F$777,СВЦЭМ!$A$34:$A$777,$A213,СВЦЭМ!$B$34:$B$777,S$190)+'СЕТ СН'!$F$12</f>
        <v>93.790995300000006</v>
      </c>
      <c r="T213" s="37">
        <f>SUMIFS(СВЦЭМ!$F$34:$F$777,СВЦЭМ!$A$34:$A$777,$A213,СВЦЭМ!$B$34:$B$777,T$190)+'СЕТ СН'!$F$12</f>
        <v>89.406075749999999</v>
      </c>
      <c r="U213" s="37">
        <f>SUMIFS(СВЦЭМ!$F$34:$F$777,СВЦЭМ!$A$34:$A$777,$A213,СВЦЭМ!$B$34:$B$777,U$190)+'СЕТ СН'!$F$12</f>
        <v>88.703175869999995</v>
      </c>
      <c r="V213" s="37">
        <f>SUMIFS(СВЦЭМ!$F$34:$F$777,СВЦЭМ!$A$34:$A$777,$A213,СВЦЭМ!$B$34:$B$777,V$190)+'СЕТ СН'!$F$12</f>
        <v>90.33339153</v>
      </c>
      <c r="W213" s="37">
        <f>SUMIFS(СВЦЭМ!$F$34:$F$777,СВЦЭМ!$A$34:$A$777,$A213,СВЦЭМ!$B$34:$B$777,W$190)+'СЕТ СН'!$F$12</f>
        <v>91.169858059999996</v>
      </c>
      <c r="X213" s="37">
        <f>SUMIFS(СВЦЭМ!$F$34:$F$777,СВЦЭМ!$A$34:$A$777,$A213,СВЦЭМ!$B$34:$B$777,X$190)+'СЕТ СН'!$F$12</f>
        <v>97.661232170000005</v>
      </c>
      <c r="Y213" s="37">
        <f>SUMIFS(СВЦЭМ!$F$34:$F$777,СВЦЭМ!$A$34:$A$777,$A213,СВЦЭМ!$B$34:$B$777,Y$190)+'СЕТ СН'!$F$12</f>
        <v>105.84759649999999</v>
      </c>
    </row>
    <row r="214" spans="1:25" ht="15.75" x14ac:dyDescent="0.2">
      <c r="A214" s="36">
        <f t="shared" si="5"/>
        <v>43124</v>
      </c>
      <c r="B214" s="37">
        <f>SUMIFS(СВЦЭМ!$F$34:$F$777,СВЦЭМ!$A$34:$A$777,$A214,СВЦЭМ!$B$34:$B$777,B$190)+'СЕТ СН'!$F$12</f>
        <v>113.84012912999999</v>
      </c>
      <c r="C214" s="37">
        <f>SUMIFS(СВЦЭМ!$F$34:$F$777,СВЦЭМ!$A$34:$A$777,$A214,СВЦЭМ!$B$34:$B$777,C$190)+'СЕТ СН'!$F$12</f>
        <v>118.80659989999999</v>
      </c>
      <c r="D214" s="37">
        <f>SUMIFS(СВЦЭМ!$F$34:$F$777,СВЦЭМ!$A$34:$A$777,$A214,СВЦЭМ!$B$34:$B$777,D$190)+'СЕТ СН'!$F$12</f>
        <v>122.63695620999999</v>
      </c>
      <c r="E214" s="37">
        <f>SUMIFS(СВЦЭМ!$F$34:$F$777,СВЦЭМ!$A$34:$A$777,$A214,СВЦЭМ!$B$34:$B$777,E$190)+'СЕТ СН'!$F$12</f>
        <v>124.92431342</v>
      </c>
      <c r="F214" s="37">
        <f>SUMIFS(СВЦЭМ!$F$34:$F$777,СВЦЭМ!$A$34:$A$777,$A214,СВЦЭМ!$B$34:$B$777,F$190)+'СЕТ СН'!$F$12</f>
        <v>124.09390055999999</v>
      </c>
      <c r="G214" s="37">
        <f>SUMIFS(СВЦЭМ!$F$34:$F$777,СВЦЭМ!$A$34:$A$777,$A214,СВЦЭМ!$B$34:$B$777,G$190)+'СЕТ СН'!$F$12</f>
        <v>121.35049144</v>
      </c>
      <c r="H214" s="37">
        <f>SUMIFS(СВЦЭМ!$F$34:$F$777,СВЦЭМ!$A$34:$A$777,$A214,СВЦЭМ!$B$34:$B$777,H$190)+'СЕТ СН'!$F$12</f>
        <v>116.13941146000001</v>
      </c>
      <c r="I214" s="37">
        <f>SUMIFS(СВЦЭМ!$F$34:$F$777,СВЦЭМ!$A$34:$A$777,$A214,СВЦЭМ!$B$34:$B$777,I$190)+'СЕТ СН'!$F$12</f>
        <v>108.99219684000001</v>
      </c>
      <c r="J214" s="37">
        <f>SUMIFS(СВЦЭМ!$F$34:$F$777,СВЦЭМ!$A$34:$A$777,$A214,СВЦЭМ!$B$34:$B$777,J$190)+'СЕТ СН'!$F$12</f>
        <v>103.124599</v>
      </c>
      <c r="K214" s="37">
        <f>SUMIFS(СВЦЭМ!$F$34:$F$777,СВЦЭМ!$A$34:$A$777,$A214,СВЦЭМ!$B$34:$B$777,K$190)+'СЕТ СН'!$F$12</f>
        <v>95.906678450000001</v>
      </c>
      <c r="L214" s="37">
        <f>SUMIFS(СВЦЭМ!$F$34:$F$777,СВЦЭМ!$A$34:$A$777,$A214,СВЦЭМ!$B$34:$B$777,L$190)+'СЕТ СН'!$F$12</f>
        <v>92.933694930000001</v>
      </c>
      <c r="M214" s="37">
        <f>SUMIFS(СВЦЭМ!$F$34:$F$777,СВЦЭМ!$A$34:$A$777,$A214,СВЦЭМ!$B$34:$B$777,M$190)+'СЕТ СН'!$F$12</f>
        <v>93.751361290000006</v>
      </c>
      <c r="N214" s="37">
        <f>SUMIFS(СВЦЭМ!$F$34:$F$777,СВЦЭМ!$A$34:$A$777,$A214,СВЦЭМ!$B$34:$B$777,N$190)+'СЕТ СН'!$F$12</f>
        <v>95.455469109999996</v>
      </c>
      <c r="O214" s="37">
        <f>SUMIFS(СВЦЭМ!$F$34:$F$777,СВЦЭМ!$A$34:$A$777,$A214,СВЦЭМ!$B$34:$B$777,O$190)+'СЕТ СН'!$F$12</f>
        <v>96.028245679999998</v>
      </c>
      <c r="P214" s="37">
        <f>SUMIFS(СВЦЭМ!$F$34:$F$777,СВЦЭМ!$A$34:$A$777,$A214,СВЦЭМ!$B$34:$B$777,P$190)+'СЕТ СН'!$F$12</f>
        <v>97.210949889999995</v>
      </c>
      <c r="Q214" s="37">
        <f>SUMIFS(СВЦЭМ!$F$34:$F$777,СВЦЭМ!$A$34:$A$777,$A214,СВЦЭМ!$B$34:$B$777,Q$190)+'СЕТ СН'!$F$12</f>
        <v>97.889952280000003</v>
      </c>
      <c r="R214" s="37">
        <f>SUMIFS(СВЦЭМ!$F$34:$F$777,СВЦЭМ!$A$34:$A$777,$A214,СВЦЭМ!$B$34:$B$777,R$190)+'СЕТ СН'!$F$12</f>
        <v>98.212236970000006</v>
      </c>
      <c r="S214" s="37">
        <f>SUMIFS(СВЦЭМ!$F$34:$F$777,СВЦЭМ!$A$34:$A$777,$A214,СВЦЭМ!$B$34:$B$777,S$190)+'СЕТ СН'!$F$12</f>
        <v>96.392259120000006</v>
      </c>
      <c r="T214" s="37">
        <f>SUMIFS(СВЦЭМ!$F$34:$F$777,СВЦЭМ!$A$34:$A$777,$A214,СВЦЭМ!$B$34:$B$777,T$190)+'СЕТ СН'!$F$12</f>
        <v>92.031147599999997</v>
      </c>
      <c r="U214" s="37">
        <f>SUMIFS(СВЦЭМ!$F$34:$F$777,СВЦЭМ!$A$34:$A$777,$A214,СВЦЭМ!$B$34:$B$777,U$190)+'СЕТ СН'!$F$12</f>
        <v>91.707747240000003</v>
      </c>
      <c r="V214" s="37">
        <f>SUMIFS(СВЦЭМ!$F$34:$F$777,СВЦЭМ!$A$34:$A$777,$A214,СВЦЭМ!$B$34:$B$777,V$190)+'СЕТ СН'!$F$12</f>
        <v>93.025484969999994</v>
      </c>
      <c r="W214" s="37">
        <f>SUMIFS(СВЦЭМ!$F$34:$F$777,СВЦЭМ!$A$34:$A$777,$A214,СВЦЭМ!$B$34:$B$777,W$190)+'СЕТ СН'!$F$12</f>
        <v>94.498817619999997</v>
      </c>
      <c r="X214" s="37">
        <f>SUMIFS(СВЦЭМ!$F$34:$F$777,СВЦЭМ!$A$34:$A$777,$A214,СВЦЭМ!$B$34:$B$777,X$190)+'СЕТ СН'!$F$12</f>
        <v>100.62681127</v>
      </c>
      <c r="Y214" s="37">
        <f>SUMIFS(СВЦЭМ!$F$34:$F$777,СВЦЭМ!$A$34:$A$777,$A214,СВЦЭМ!$B$34:$B$777,Y$190)+'СЕТ СН'!$F$12</f>
        <v>108.33772336</v>
      </c>
    </row>
    <row r="215" spans="1:25" ht="15.75" x14ac:dyDescent="0.2">
      <c r="A215" s="36">
        <f t="shared" si="5"/>
        <v>43125</v>
      </c>
      <c r="B215" s="37">
        <f>SUMIFS(СВЦЭМ!$F$34:$F$777,СВЦЭМ!$A$34:$A$777,$A215,СВЦЭМ!$B$34:$B$777,B$190)+'СЕТ СН'!$F$12</f>
        <v>110.49795265</v>
      </c>
      <c r="C215" s="37">
        <f>SUMIFS(СВЦЭМ!$F$34:$F$777,СВЦЭМ!$A$34:$A$777,$A215,СВЦЭМ!$B$34:$B$777,C$190)+'СЕТ СН'!$F$12</f>
        <v>115.96091471</v>
      </c>
      <c r="D215" s="37">
        <f>SUMIFS(СВЦЭМ!$F$34:$F$777,СВЦЭМ!$A$34:$A$777,$A215,СВЦЭМ!$B$34:$B$777,D$190)+'СЕТ СН'!$F$12</f>
        <v>119.45091931</v>
      </c>
      <c r="E215" s="37">
        <f>SUMIFS(СВЦЭМ!$F$34:$F$777,СВЦЭМ!$A$34:$A$777,$A215,СВЦЭМ!$B$34:$B$777,E$190)+'СЕТ СН'!$F$12</f>
        <v>120.12777325</v>
      </c>
      <c r="F215" s="37">
        <f>SUMIFS(СВЦЭМ!$F$34:$F$777,СВЦЭМ!$A$34:$A$777,$A215,СВЦЭМ!$B$34:$B$777,F$190)+'СЕТ СН'!$F$12</f>
        <v>120.25670624</v>
      </c>
      <c r="G215" s="37">
        <f>SUMIFS(СВЦЭМ!$F$34:$F$777,СВЦЭМ!$A$34:$A$777,$A215,СВЦЭМ!$B$34:$B$777,G$190)+'СЕТ СН'!$F$12</f>
        <v>118.72478956</v>
      </c>
      <c r="H215" s="37">
        <f>SUMIFS(СВЦЭМ!$F$34:$F$777,СВЦЭМ!$A$34:$A$777,$A215,СВЦЭМ!$B$34:$B$777,H$190)+'СЕТ СН'!$F$12</f>
        <v>113.57168981</v>
      </c>
      <c r="I215" s="37">
        <f>SUMIFS(СВЦЭМ!$F$34:$F$777,СВЦЭМ!$A$34:$A$777,$A215,СВЦЭМ!$B$34:$B$777,I$190)+'СЕТ СН'!$F$12</f>
        <v>107.39226591000001</v>
      </c>
      <c r="J215" s="37">
        <f>SUMIFS(СВЦЭМ!$F$34:$F$777,СВЦЭМ!$A$34:$A$777,$A215,СВЦЭМ!$B$34:$B$777,J$190)+'СЕТ СН'!$F$12</f>
        <v>102.78810765</v>
      </c>
      <c r="K215" s="37">
        <f>SUMIFS(СВЦЭМ!$F$34:$F$777,СВЦЭМ!$A$34:$A$777,$A215,СВЦЭМ!$B$34:$B$777,K$190)+'СЕТ СН'!$F$12</f>
        <v>97.064275809999998</v>
      </c>
      <c r="L215" s="37">
        <f>SUMIFS(СВЦЭМ!$F$34:$F$777,СВЦЭМ!$A$34:$A$777,$A215,СВЦЭМ!$B$34:$B$777,L$190)+'СЕТ СН'!$F$12</f>
        <v>95.200929849999994</v>
      </c>
      <c r="M215" s="37">
        <f>SUMIFS(СВЦЭМ!$F$34:$F$777,СВЦЭМ!$A$34:$A$777,$A215,СВЦЭМ!$B$34:$B$777,M$190)+'СЕТ СН'!$F$12</f>
        <v>95.809560829999995</v>
      </c>
      <c r="N215" s="37">
        <f>SUMIFS(СВЦЭМ!$F$34:$F$777,СВЦЭМ!$A$34:$A$777,$A215,СВЦЭМ!$B$34:$B$777,N$190)+'СЕТ СН'!$F$12</f>
        <v>96.221813879999999</v>
      </c>
      <c r="O215" s="37">
        <f>SUMIFS(СВЦЭМ!$F$34:$F$777,СВЦЭМ!$A$34:$A$777,$A215,СВЦЭМ!$B$34:$B$777,O$190)+'СЕТ СН'!$F$12</f>
        <v>96.113834629999999</v>
      </c>
      <c r="P215" s="37">
        <f>SUMIFS(СВЦЭМ!$F$34:$F$777,СВЦЭМ!$A$34:$A$777,$A215,СВЦЭМ!$B$34:$B$777,P$190)+'СЕТ СН'!$F$12</f>
        <v>96.989684159999996</v>
      </c>
      <c r="Q215" s="37">
        <f>SUMIFS(СВЦЭМ!$F$34:$F$777,СВЦЭМ!$A$34:$A$777,$A215,СВЦЭМ!$B$34:$B$777,Q$190)+'СЕТ СН'!$F$12</f>
        <v>97.205004579999994</v>
      </c>
      <c r="R215" s="37">
        <f>SUMIFS(СВЦЭМ!$F$34:$F$777,СВЦЭМ!$A$34:$A$777,$A215,СВЦЭМ!$B$34:$B$777,R$190)+'СЕТ СН'!$F$12</f>
        <v>98.028393080000001</v>
      </c>
      <c r="S215" s="37">
        <f>SUMIFS(СВЦЭМ!$F$34:$F$777,СВЦЭМ!$A$34:$A$777,$A215,СВЦЭМ!$B$34:$B$777,S$190)+'СЕТ СН'!$F$12</f>
        <v>97.129244470000003</v>
      </c>
      <c r="T215" s="37">
        <f>SUMIFS(СВЦЭМ!$F$34:$F$777,СВЦЭМ!$A$34:$A$777,$A215,СВЦЭМ!$B$34:$B$777,T$190)+'СЕТ СН'!$F$12</f>
        <v>95.798129610000004</v>
      </c>
      <c r="U215" s="37">
        <f>SUMIFS(СВЦЭМ!$F$34:$F$777,СВЦЭМ!$A$34:$A$777,$A215,СВЦЭМ!$B$34:$B$777,U$190)+'СЕТ СН'!$F$12</f>
        <v>95.122643260000004</v>
      </c>
      <c r="V215" s="37">
        <f>SUMIFS(СВЦЭМ!$F$34:$F$777,СВЦЭМ!$A$34:$A$777,$A215,СВЦЭМ!$B$34:$B$777,V$190)+'СЕТ СН'!$F$12</f>
        <v>95.438414449999996</v>
      </c>
      <c r="W215" s="37">
        <f>SUMIFS(СВЦЭМ!$F$34:$F$777,СВЦЭМ!$A$34:$A$777,$A215,СВЦЭМ!$B$34:$B$777,W$190)+'СЕТ СН'!$F$12</f>
        <v>95.783654920000004</v>
      </c>
      <c r="X215" s="37">
        <f>SUMIFS(СВЦЭМ!$F$34:$F$777,СВЦЭМ!$A$34:$A$777,$A215,СВЦЭМ!$B$34:$B$777,X$190)+'СЕТ СН'!$F$12</f>
        <v>100.28447581</v>
      </c>
      <c r="Y215" s="37">
        <f>SUMIFS(СВЦЭМ!$F$34:$F$777,СВЦЭМ!$A$34:$A$777,$A215,СВЦЭМ!$B$34:$B$777,Y$190)+'СЕТ СН'!$F$12</f>
        <v>107.28389061999999</v>
      </c>
    </row>
    <row r="216" spans="1:25" ht="15.75" x14ac:dyDescent="0.2">
      <c r="A216" s="36">
        <f t="shared" si="5"/>
        <v>43126</v>
      </c>
      <c r="B216" s="37">
        <f>SUMIFS(СВЦЭМ!$F$34:$F$777,СВЦЭМ!$A$34:$A$777,$A216,СВЦЭМ!$B$34:$B$777,B$190)+'СЕТ СН'!$F$12</f>
        <v>109.42262758</v>
      </c>
      <c r="C216" s="37">
        <f>SUMIFS(СВЦЭМ!$F$34:$F$777,СВЦЭМ!$A$34:$A$777,$A216,СВЦЭМ!$B$34:$B$777,C$190)+'СЕТ СН'!$F$12</f>
        <v>114.39797431</v>
      </c>
      <c r="D216" s="37">
        <f>SUMIFS(СВЦЭМ!$F$34:$F$777,СВЦЭМ!$A$34:$A$777,$A216,СВЦЭМ!$B$34:$B$777,D$190)+'СЕТ СН'!$F$12</f>
        <v>118.01644085</v>
      </c>
      <c r="E216" s="37">
        <f>SUMIFS(СВЦЭМ!$F$34:$F$777,СВЦЭМ!$A$34:$A$777,$A216,СВЦЭМ!$B$34:$B$777,E$190)+'СЕТ СН'!$F$12</f>
        <v>119.49949755</v>
      </c>
      <c r="F216" s="37">
        <f>SUMIFS(СВЦЭМ!$F$34:$F$777,СВЦЭМ!$A$34:$A$777,$A216,СВЦЭМ!$B$34:$B$777,F$190)+'СЕТ СН'!$F$12</f>
        <v>119.00788918000001</v>
      </c>
      <c r="G216" s="37">
        <f>SUMIFS(СВЦЭМ!$F$34:$F$777,СВЦЭМ!$A$34:$A$777,$A216,СВЦЭМ!$B$34:$B$777,G$190)+'СЕТ СН'!$F$12</f>
        <v>116.70238963</v>
      </c>
      <c r="H216" s="37">
        <f>SUMIFS(СВЦЭМ!$F$34:$F$777,СВЦЭМ!$A$34:$A$777,$A216,СВЦЭМ!$B$34:$B$777,H$190)+'СЕТ СН'!$F$12</f>
        <v>111.14393518999999</v>
      </c>
      <c r="I216" s="37">
        <f>SUMIFS(СВЦЭМ!$F$34:$F$777,СВЦЭМ!$A$34:$A$777,$A216,СВЦЭМ!$B$34:$B$777,I$190)+'СЕТ СН'!$F$12</f>
        <v>105.30670972999999</v>
      </c>
      <c r="J216" s="37">
        <f>SUMIFS(СВЦЭМ!$F$34:$F$777,СВЦЭМ!$A$34:$A$777,$A216,СВЦЭМ!$B$34:$B$777,J$190)+'СЕТ СН'!$F$12</f>
        <v>100.96101999</v>
      </c>
      <c r="K216" s="37">
        <f>SUMIFS(СВЦЭМ!$F$34:$F$777,СВЦЭМ!$A$34:$A$777,$A216,СВЦЭМ!$B$34:$B$777,K$190)+'СЕТ СН'!$F$12</f>
        <v>93.909004440000004</v>
      </c>
      <c r="L216" s="37">
        <f>SUMIFS(СВЦЭМ!$F$34:$F$777,СВЦЭМ!$A$34:$A$777,$A216,СВЦЭМ!$B$34:$B$777,L$190)+'СЕТ СН'!$F$12</f>
        <v>90.700966530000002</v>
      </c>
      <c r="M216" s="37">
        <f>SUMIFS(СВЦЭМ!$F$34:$F$777,СВЦЭМ!$A$34:$A$777,$A216,СВЦЭМ!$B$34:$B$777,M$190)+'СЕТ СН'!$F$12</f>
        <v>92.088390059999995</v>
      </c>
      <c r="N216" s="37">
        <f>SUMIFS(СВЦЭМ!$F$34:$F$777,СВЦЭМ!$A$34:$A$777,$A216,СВЦЭМ!$B$34:$B$777,N$190)+'СЕТ СН'!$F$12</f>
        <v>93.254947970000003</v>
      </c>
      <c r="O216" s="37">
        <f>SUMIFS(СВЦЭМ!$F$34:$F$777,СВЦЭМ!$A$34:$A$777,$A216,СВЦЭМ!$B$34:$B$777,O$190)+'СЕТ СН'!$F$12</f>
        <v>93.743156679999998</v>
      </c>
      <c r="P216" s="37">
        <f>SUMIFS(СВЦЭМ!$F$34:$F$777,СВЦЭМ!$A$34:$A$777,$A216,СВЦЭМ!$B$34:$B$777,P$190)+'СЕТ СН'!$F$12</f>
        <v>94.886720400000002</v>
      </c>
      <c r="Q216" s="37">
        <f>SUMIFS(СВЦЭМ!$F$34:$F$777,СВЦЭМ!$A$34:$A$777,$A216,СВЦЭМ!$B$34:$B$777,Q$190)+'СЕТ СН'!$F$12</f>
        <v>95.921418770000002</v>
      </c>
      <c r="R216" s="37">
        <f>SUMIFS(СВЦЭМ!$F$34:$F$777,СВЦЭМ!$A$34:$A$777,$A216,СВЦЭМ!$B$34:$B$777,R$190)+'СЕТ СН'!$F$12</f>
        <v>96.443262110000006</v>
      </c>
      <c r="S216" s="37">
        <f>SUMIFS(СВЦЭМ!$F$34:$F$777,СВЦЭМ!$A$34:$A$777,$A216,СВЦЭМ!$B$34:$B$777,S$190)+'СЕТ СН'!$F$12</f>
        <v>95.243437909999997</v>
      </c>
      <c r="T216" s="37">
        <f>SUMIFS(СВЦЭМ!$F$34:$F$777,СВЦЭМ!$A$34:$A$777,$A216,СВЦЭМ!$B$34:$B$777,T$190)+'СЕТ СН'!$F$12</f>
        <v>91.624470950000003</v>
      </c>
      <c r="U216" s="37">
        <f>SUMIFS(СВЦЭМ!$F$34:$F$777,СВЦЭМ!$A$34:$A$777,$A216,СВЦЭМ!$B$34:$B$777,U$190)+'СЕТ СН'!$F$12</f>
        <v>90.838261509999995</v>
      </c>
      <c r="V216" s="37">
        <f>SUMIFS(СВЦЭМ!$F$34:$F$777,СВЦЭМ!$A$34:$A$777,$A216,СВЦЭМ!$B$34:$B$777,V$190)+'СЕТ СН'!$F$12</f>
        <v>92.086254240000002</v>
      </c>
      <c r="W216" s="37">
        <f>SUMIFS(СВЦЭМ!$F$34:$F$777,СВЦЭМ!$A$34:$A$777,$A216,СВЦЭМ!$B$34:$B$777,W$190)+'СЕТ СН'!$F$12</f>
        <v>94.268744159999997</v>
      </c>
      <c r="X216" s="37">
        <f>SUMIFS(СВЦЭМ!$F$34:$F$777,СВЦЭМ!$A$34:$A$777,$A216,СВЦЭМ!$B$34:$B$777,X$190)+'СЕТ СН'!$F$12</f>
        <v>100.30471323</v>
      </c>
      <c r="Y216" s="37">
        <f>SUMIFS(СВЦЭМ!$F$34:$F$777,СВЦЭМ!$A$34:$A$777,$A216,СВЦЭМ!$B$34:$B$777,Y$190)+'СЕТ СН'!$F$12</f>
        <v>108.62811721</v>
      </c>
    </row>
    <row r="217" spans="1:25" ht="15.75" x14ac:dyDescent="0.2">
      <c r="A217" s="36">
        <f t="shared" si="5"/>
        <v>43127</v>
      </c>
      <c r="B217" s="37">
        <f>SUMIFS(СВЦЭМ!$F$34:$F$777,СВЦЭМ!$A$34:$A$777,$A217,СВЦЭМ!$B$34:$B$777,B$190)+'СЕТ СН'!$F$12</f>
        <v>107.53657844999999</v>
      </c>
      <c r="C217" s="37">
        <f>SUMIFS(СВЦЭМ!$F$34:$F$777,СВЦЭМ!$A$34:$A$777,$A217,СВЦЭМ!$B$34:$B$777,C$190)+'СЕТ СН'!$F$12</f>
        <v>111.04476427</v>
      </c>
      <c r="D217" s="37">
        <f>SUMIFS(СВЦЭМ!$F$34:$F$777,СВЦЭМ!$A$34:$A$777,$A217,СВЦЭМ!$B$34:$B$777,D$190)+'СЕТ СН'!$F$12</f>
        <v>118.01437575999999</v>
      </c>
      <c r="E217" s="37">
        <f>SUMIFS(СВЦЭМ!$F$34:$F$777,СВЦЭМ!$A$34:$A$777,$A217,СВЦЭМ!$B$34:$B$777,E$190)+'СЕТ СН'!$F$12</f>
        <v>119.10143084000001</v>
      </c>
      <c r="F217" s="37">
        <f>SUMIFS(СВЦЭМ!$F$34:$F$777,СВЦЭМ!$A$34:$A$777,$A217,СВЦЭМ!$B$34:$B$777,F$190)+'СЕТ СН'!$F$12</f>
        <v>118.30242532</v>
      </c>
      <c r="G217" s="37">
        <f>SUMIFS(СВЦЭМ!$F$34:$F$777,СВЦЭМ!$A$34:$A$777,$A217,СВЦЭМ!$B$34:$B$777,G$190)+'СЕТ СН'!$F$12</f>
        <v>117.85114871</v>
      </c>
      <c r="H217" s="37">
        <f>SUMIFS(СВЦЭМ!$F$34:$F$777,СВЦЭМ!$A$34:$A$777,$A217,СВЦЭМ!$B$34:$B$777,H$190)+'СЕТ СН'!$F$12</f>
        <v>115.07751743</v>
      </c>
      <c r="I217" s="37">
        <f>SUMIFS(СВЦЭМ!$F$34:$F$777,СВЦЭМ!$A$34:$A$777,$A217,СВЦЭМ!$B$34:$B$777,I$190)+'СЕТ СН'!$F$12</f>
        <v>108.69883050999999</v>
      </c>
      <c r="J217" s="37">
        <f>SUMIFS(СВЦЭМ!$F$34:$F$777,СВЦЭМ!$A$34:$A$777,$A217,СВЦЭМ!$B$34:$B$777,J$190)+'СЕТ СН'!$F$12</f>
        <v>102.57066392</v>
      </c>
      <c r="K217" s="37">
        <f>SUMIFS(СВЦЭМ!$F$34:$F$777,СВЦЭМ!$A$34:$A$777,$A217,СВЦЭМ!$B$34:$B$777,K$190)+'СЕТ СН'!$F$12</f>
        <v>97.005550310000004</v>
      </c>
      <c r="L217" s="37">
        <f>SUMIFS(СВЦЭМ!$F$34:$F$777,СВЦЭМ!$A$34:$A$777,$A217,СВЦЭМ!$B$34:$B$777,L$190)+'СЕТ СН'!$F$12</f>
        <v>94.345624150000006</v>
      </c>
      <c r="M217" s="37">
        <f>SUMIFS(СВЦЭМ!$F$34:$F$777,СВЦЭМ!$A$34:$A$777,$A217,СВЦЭМ!$B$34:$B$777,M$190)+'СЕТ СН'!$F$12</f>
        <v>93.722023730000004</v>
      </c>
      <c r="N217" s="37">
        <f>SUMIFS(СВЦЭМ!$F$34:$F$777,СВЦЭМ!$A$34:$A$777,$A217,СВЦЭМ!$B$34:$B$777,N$190)+'СЕТ СН'!$F$12</f>
        <v>94.971656249999995</v>
      </c>
      <c r="O217" s="37">
        <f>SUMIFS(СВЦЭМ!$F$34:$F$777,СВЦЭМ!$A$34:$A$777,$A217,СВЦЭМ!$B$34:$B$777,O$190)+'СЕТ СН'!$F$12</f>
        <v>95.902815970000006</v>
      </c>
      <c r="P217" s="37">
        <f>SUMIFS(СВЦЭМ!$F$34:$F$777,СВЦЭМ!$A$34:$A$777,$A217,СВЦЭМ!$B$34:$B$777,P$190)+'СЕТ СН'!$F$12</f>
        <v>97.832674429999997</v>
      </c>
      <c r="Q217" s="37">
        <f>SUMIFS(СВЦЭМ!$F$34:$F$777,СВЦЭМ!$A$34:$A$777,$A217,СВЦЭМ!$B$34:$B$777,Q$190)+'СЕТ СН'!$F$12</f>
        <v>98.637856240000005</v>
      </c>
      <c r="R217" s="37">
        <f>SUMIFS(СВЦЭМ!$F$34:$F$777,СВЦЭМ!$A$34:$A$777,$A217,СВЦЭМ!$B$34:$B$777,R$190)+'СЕТ СН'!$F$12</f>
        <v>99.38557462</v>
      </c>
      <c r="S217" s="37">
        <f>SUMIFS(СВЦЭМ!$F$34:$F$777,СВЦЭМ!$A$34:$A$777,$A217,СВЦЭМ!$B$34:$B$777,S$190)+'СЕТ СН'!$F$12</f>
        <v>97.472205369999998</v>
      </c>
      <c r="T217" s="37">
        <f>SUMIFS(СВЦЭМ!$F$34:$F$777,СВЦЭМ!$A$34:$A$777,$A217,СВЦЭМ!$B$34:$B$777,T$190)+'СЕТ СН'!$F$12</f>
        <v>93.257895379999994</v>
      </c>
      <c r="U217" s="37">
        <f>SUMIFS(СВЦЭМ!$F$34:$F$777,СВЦЭМ!$A$34:$A$777,$A217,СВЦЭМ!$B$34:$B$777,U$190)+'СЕТ СН'!$F$12</f>
        <v>92.649771189999996</v>
      </c>
      <c r="V217" s="37">
        <f>SUMIFS(СВЦЭМ!$F$34:$F$777,СВЦЭМ!$A$34:$A$777,$A217,СВЦЭМ!$B$34:$B$777,V$190)+'СЕТ СН'!$F$12</f>
        <v>93.451025470000005</v>
      </c>
      <c r="W217" s="37">
        <f>SUMIFS(СВЦЭМ!$F$34:$F$777,СВЦЭМ!$A$34:$A$777,$A217,СВЦЭМ!$B$34:$B$777,W$190)+'СЕТ СН'!$F$12</f>
        <v>94.378355799999994</v>
      </c>
      <c r="X217" s="37">
        <f>SUMIFS(СВЦЭМ!$F$34:$F$777,СВЦЭМ!$A$34:$A$777,$A217,СВЦЭМ!$B$34:$B$777,X$190)+'СЕТ СН'!$F$12</f>
        <v>96.6435058</v>
      </c>
      <c r="Y217" s="37">
        <f>SUMIFS(СВЦЭМ!$F$34:$F$777,СВЦЭМ!$A$34:$A$777,$A217,СВЦЭМ!$B$34:$B$777,Y$190)+'СЕТ СН'!$F$12</f>
        <v>103.23211989000001</v>
      </c>
    </row>
    <row r="218" spans="1:25" ht="15.75" x14ac:dyDescent="0.2">
      <c r="A218" s="36">
        <f t="shared" si="5"/>
        <v>43128</v>
      </c>
      <c r="B218" s="37">
        <f>SUMIFS(СВЦЭМ!$F$34:$F$777,СВЦЭМ!$A$34:$A$777,$A218,СВЦЭМ!$B$34:$B$777,B$190)+'СЕТ СН'!$F$12</f>
        <v>109.890468</v>
      </c>
      <c r="C218" s="37">
        <f>SUMIFS(СВЦЭМ!$F$34:$F$777,СВЦЭМ!$A$34:$A$777,$A218,СВЦЭМ!$B$34:$B$777,C$190)+'СЕТ СН'!$F$12</f>
        <v>113.44941695</v>
      </c>
      <c r="D218" s="37">
        <f>SUMIFS(СВЦЭМ!$F$34:$F$777,СВЦЭМ!$A$34:$A$777,$A218,СВЦЭМ!$B$34:$B$777,D$190)+'СЕТ СН'!$F$12</f>
        <v>119.15186289</v>
      </c>
      <c r="E218" s="37">
        <f>SUMIFS(СВЦЭМ!$F$34:$F$777,СВЦЭМ!$A$34:$A$777,$A218,СВЦЭМ!$B$34:$B$777,E$190)+'СЕТ СН'!$F$12</f>
        <v>121.04044575</v>
      </c>
      <c r="F218" s="37">
        <f>SUMIFS(СВЦЭМ!$F$34:$F$777,СВЦЭМ!$A$34:$A$777,$A218,СВЦЭМ!$B$34:$B$777,F$190)+'СЕТ СН'!$F$12</f>
        <v>121.37190061</v>
      </c>
      <c r="G218" s="37">
        <f>SUMIFS(СВЦЭМ!$F$34:$F$777,СВЦЭМ!$A$34:$A$777,$A218,СВЦЭМ!$B$34:$B$777,G$190)+'СЕТ СН'!$F$12</f>
        <v>120.70992280999999</v>
      </c>
      <c r="H218" s="37">
        <f>SUMIFS(СВЦЭМ!$F$34:$F$777,СВЦЭМ!$A$34:$A$777,$A218,СВЦЭМ!$B$34:$B$777,H$190)+'СЕТ СН'!$F$12</f>
        <v>117.45948343000001</v>
      </c>
      <c r="I218" s="37">
        <f>SUMIFS(СВЦЭМ!$F$34:$F$777,СВЦЭМ!$A$34:$A$777,$A218,СВЦЭМ!$B$34:$B$777,I$190)+'СЕТ СН'!$F$12</f>
        <v>111.68080021</v>
      </c>
      <c r="J218" s="37">
        <f>SUMIFS(СВЦЭМ!$F$34:$F$777,СВЦЭМ!$A$34:$A$777,$A218,СВЦЭМ!$B$34:$B$777,J$190)+'СЕТ СН'!$F$12</f>
        <v>104.79442969999999</v>
      </c>
      <c r="K218" s="37">
        <f>SUMIFS(СВЦЭМ!$F$34:$F$777,СВЦЭМ!$A$34:$A$777,$A218,СВЦЭМ!$B$34:$B$777,K$190)+'СЕТ СН'!$F$12</f>
        <v>98.774883079999995</v>
      </c>
      <c r="L218" s="37">
        <f>SUMIFS(СВЦЭМ!$F$34:$F$777,СВЦЭМ!$A$34:$A$777,$A218,СВЦЭМ!$B$34:$B$777,L$190)+'СЕТ СН'!$F$12</f>
        <v>95.390214169999993</v>
      </c>
      <c r="M218" s="37">
        <f>SUMIFS(СВЦЭМ!$F$34:$F$777,СВЦЭМ!$A$34:$A$777,$A218,СВЦЭМ!$B$34:$B$777,M$190)+'СЕТ СН'!$F$12</f>
        <v>94.861385839999997</v>
      </c>
      <c r="N218" s="37">
        <f>SUMIFS(СВЦЭМ!$F$34:$F$777,СВЦЭМ!$A$34:$A$777,$A218,СВЦЭМ!$B$34:$B$777,N$190)+'СЕТ СН'!$F$12</f>
        <v>95.83331038</v>
      </c>
      <c r="O218" s="37">
        <f>SUMIFS(СВЦЭМ!$F$34:$F$777,СВЦЭМ!$A$34:$A$777,$A218,СВЦЭМ!$B$34:$B$777,O$190)+'СЕТ СН'!$F$12</f>
        <v>96.521111869999999</v>
      </c>
      <c r="P218" s="37">
        <f>SUMIFS(СВЦЭМ!$F$34:$F$777,СВЦЭМ!$A$34:$A$777,$A218,СВЦЭМ!$B$34:$B$777,P$190)+'СЕТ СН'!$F$12</f>
        <v>97.378598600000004</v>
      </c>
      <c r="Q218" s="37">
        <f>SUMIFS(СВЦЭМ!$F$34:$F$777,СВЦЭМ!$A$34:$A$777,$A218,СВЦЭМ!$B$34:$B$777,Q$190)+'СЕТ СН'!$F$12</f>
        <v>99.285971939999996</v>
      </c>
      <c r="R218" s="37">
        <f>SUMIFS(СВЦЭМ!$F$34:$F$777,СВЦЭМ!$A$34:$A$777,$A218,СВЦЭМ!$B$34:$B$777,R$190)+'СЕТ СН'!$F$12</f>
        <v>99.886953289999994</v>
      </c>
      <c r="S218" s="37">
        <f>SUMIFS(СВЦЭМ!$F$34:$F$777,СВЦЭМ!$A$34:$A$777,$A218,СВЦЭМ!$B$34:$B$777,S$190)+'СЕТ СН'!$F$12</f>
        <v>96.859337519999997</v>
      </c>
      <c r="T218" s="37">
        <f>SUMIFS(СВЦЭМ!$F$34:$F$777,СВЦЭМ!$A$34:$A$777,$A218,СВЦЭМ!$B$34:$B$777,T$190)+'СЕТ СН'!$F$12</f>
        <v>94.192197269999994</v>
      </c>
      <c r="U218" s="37">
        <f>SUMIFS(СВЦЭМ!$F$34:$F$777,СВЦЭМ!$A$34:$A$777,$A218,СВЦЭМ!$B$34:$B$777,U$190)+'СЕТ СН'!$F$12</f>
        <v>94.793328360000004</v>
      </c>
      <c r="V218" s="37">
        <f>SUMIFS(СВЦЭМ!$F$34:$F$777,СВЦЭМ!$A$34:$A$777,$A218,СВЦЭМ!$B$34:$B$777,V$190)+'СЕТ СН'!$F$12</f>
        <v>94.468595960000002</v>
      </c>
      <c r="W218" s="37">
        <f>SUMIFS(СВЦЭМ!$F$34:$F$777,СВЦЭМ!$A$34:$A$777,$A218,СВЦЭМ!$B$34:$B$777,W$190)+'СЕТ СН'!$F$12</f>
        <v>94.115377210000005</v>
      </c>
      <c r="X218" s="37">
        <f>SUMIFS(СВЦЭМ!$F$34:$F$777,СВЦЭМ!$A$34:$A$777,$A218,СВЦЭМ!$B$34:$B$777,X$190)+'СЕТ СН'!$F$12</f>
        <v>96.371391610000003</v>
      </c>
      <c r="Y218" s="37">
        <f>SUMIFS(СВЦЭМ!$F$34:$F$777,СВЦЭМ!$A$34:$A$777,$A218,СВЦЭМ!$B$34:$B$777,Y$190)+'СЕТ СН'!$F$12</f>
        <v>103.0984483</v>
      </c>
    </row>
    <row r="219" spans="1:25" ht="15.75" x14ac:dyDescent="0.2">
      <c r="A219" s="36">
        <f t="shared" si="5"/>
        <v>43129</v>
      </c>
      <c r="B219" s="37">
        <f>SUMIFS(СВЦЭМ!$F$34:$F$777,СВЦЭМ!$A$34:$A$777,$A219,СВЦЭМ!$B$34:$B$777,B$190)+'СЕТ СН'!$F$12</f>
        <v>108.64498728</v>
      </c>
      <c r="C219" s="37">
        <f>SUMIFS(СВЦЭМ!$F$34:$F$777,СВЦЭМ!$A$34:$A$777,$A219,СВЦЭМ!$B$34:$B$777,C$190)+'СЕТ СН'!$F$12</f>
        <v>111.74726819</v>
      </c>
      <c r="D219" s="37">
        <f>SUMIFS(СВЦЭМ!$F$34:$F$777,СВЦЭМ!$A$34:$A$777,$A219,СВЦЭМ!$B$34:$B$777,D$190)+'СЕТ СН'!$F$12</f>
        <v>116.63714999</v>
      </c>
      <c r="E219" s="37">
        <f>SUMIFS(СВЦЭМ!$F$34:$F$777,СВЦЭМ!$A$34:$A$777,$A219,СВЦЭМ!$B$34:$B$777,E$190)+'СЕТ СН'!$F$12</f>
        <v>118.00398009</v>
      </c>
      <c r="F219" s="37">
        <f>SUMIFS(СВЦЭМ!$F$34:$F$777,СВЦЭМ!$A$34:$A$777,$A219,СВЦЭМ!$B$34:$B$777,F$190)+'СЕТ СН'!$F$12</f>
        <v>117.79497139999999</v>
      </c>
      <c r="G219" s="37">
        <f>SUMIFS(СВЦЭМ!$F$34:$F$777,СВЦЭМ!$A$34:$A$777,$A219,СВЦЭМ!$B$34:$B$777,G$190)+'СЕТ СН'!$F$12</f>
        <v>116.45245867</v>
      </c>
      <c r="H219" s="37">
        <f>SUMIFS(СВЦЭМ!$F$34:$F$777,СВЦЭМ!$A$34:$A$777,$A219,СВЦЭМ!$B$34:$B$777,H$190)+'СЕТ СН'!$F$12</f>
        <v>110.63636434</v>
      </c>
      <c r="I219" s="37">
        <f>SUMIFS(СВЦЭМ!$F$34:$F$777,СВЦЭМ!$A$34:$A$777,$A219,СВЦЭМ!$B$34:$B$777,I$190)+'СЕТ СН'!$F$12</f>
        <v>102.95084473999999</v>
      </c>
      <c r="J219" s="37">
        <f>SUMIFS(СВЦЭМ!$F$34:$F$777,СВЦЭМ!$A$34:$A$777,$A219,СВЦЭМ!$B$34:$B$777,J$190)+'СЕТ СН'!$F$12</f>
        <v>99.085702459999993</v>
      </c>
      <c r="K219" s="37">
        <f>SUMIFS(СВЦЭМ!$F$34:$F$777,СВЦЭМ!$A$34:$A$777,$A219,СВЦЭМ!$B$34:$B$777,K$190)+'СЕТ СН'!$F$12</f>
        <v>96.246256729999999</v>
      </c>
      <c r="L219" s="37">
        <f>SUMIFS(СВЦЭМ!$F$34:$F$777,СВЦЭМ!$A$34:$A$777,$A219,СВЦЭМ!$B$34:$B$777,L$190)+'СЕТ СН'!$F$12</f>
        <v>95.025922100000003</v>
      </c>
      <c r="M219" s="37">
        <f>SUMIFS(СВЦЭМ!$F$34:$F$777,СВЦЭМ!$A$34:$A$777,$A219,СВЦЭМ!$B$34:$B$777,M$190)+'СЕТ СН'!$F$12</f>
        <v>95.268248970000002</v>
      </c>
      <c r="N219" s="37">
        <f>SUMIFS(СВЦЭМ!$F$34:$F$777,СВЦЭМ!$A$34:$A$777,$A219,СВЦЭМ!$B$34:$B$777,N$190)+'СЕТ СН'!$F$12</f>
        <v>96.477008299999994</v>
      </c>
      <c r="O219" s="37">
        <f>SUMIFS(СВЦЭМ!$F$34:$F$777,СВЦЭМ!$A$34:$A$777,$A219,СВЦЭМ!$B$34:$B$777,O$190)+'СЕТ СН'!$F$12</f>
        <v>96.080913679999995</v>
      </c>
      <c r="P219" s="37">
        <f>SUMIFS(СВЦЭМ!$F$34:$F$777,СВЦЭМ!$A$34:$A$777,$A219,СВЦЭМ!$B$34:$B$777,P$190)+'СЕТ СН'!$F$12</f>
        <v>97.328841659999995</v>
      </c>
      <c r="Q219" s="37">
        <f>SUMIFS(СВЦЭМ!$F$34:$F$777,СВЦЭМ!$A$34:$A$777,$A219,СВЦЭМ!$B$34:$B$777,Q$190)+'СЕТ СН'!$F$12</f>
        <v>98.139543649999993</v>
      </c>
      <c r="R219" s="37">
        <f>SUMIFS(СВЦЭМ!$F$34:$F$777,СВЦЭМ!$A$34:$A$777,$A219,СВЦЭМ!$B$34:$B$777,R$190)+'СЕТ СН'!$F$12</f>
        <v>98.624934060000001</v>
      </c>
      <c r="S219" s="37">
        <f>SUMIFS(СВЦЭМ!$F$34:$F$777,СВЦЭМ!$A$34:$A$777,$A219,СВЦЭМ!$B$34:$B$777,S$190)+'СЕТ СН'!$F$12</f>
        <v>98.399542659999994</v>
      </c>
      <c r="T219" s="37">
        <f>SUMIFS(СВЦЭМ!$F$34:$F$777,СВЦЭМ!$A$34:$A$777,$A219,СВЦЭМ!$B$34:$B$777,T$190)+'СЕТ СН'!$F$12</f>
        <v>95.601274840000002</v>
      </c>
      <c r="U219" s="37">
        <f>SUMIFS(СВЦЭМ!$F$34:$F$777,СВЦЭМ!$A$34:$A$777,$A219,СВЦЭМ!$B$34:$B$777,U$190)+'СЕТ СН'!$F$12</f>
        <v>95.032189419999995</v>
      </c>
      <c r="V219" s="37">
        <f>SUMIFS(СВЦЭМ!$F$34:$F$777,СВЦЭМ!$A$34:$A$777,$A219,СВЦЭМ!$B$34:$B$777,V$190)+'СЕТ СН'!$F$12</f>
        <v>94.65404762</v>
      </c>
      <c r="W219" s="37">
        <f>SUMIFS(СВЦЭМ!$F$34:$F$777,СВЦЭМ!$A$34:$A$777,$A219,СВЦЭМ!$B$34:$B$777,W$190)+'СЕТ СН'!$F$12</f>
        <v>95.864648410000001</v>
      </c>
      <c r="X219" s="37">
        <f>SUMIFS(СВЦЭМ!$F$34:$F$777,СВЦЭМ!$A$34:$A$777,$A219,СВЦЭМ!$B$34:$B$777,X$190)+'СЕТ СН'!$F$12</f>
        <v>96.414582780000003</v>
      </c>
      <c r="Y219" s="37">
        <f>SUMIFS(СВЦЭМ!$F$34:$F$777,СВЦЭМ!$A$34:$A$777,$A219,СВЦЭМ!$B$34:$B$777,Y$190)+'СЕТ СН'!$F$12</f>
        <v>102.32312385</v>
      </c>
    </row>
    <row r="220" spans="1:25" ht="15.75" x14ac:dyDescent="0.2">
      <c r="A220" s="36">
        <f t="shared" si="5"/>
        <v>43130</v>
      </c>
      <c r="B220" s="37">
        <f>SUMIFS(СВЦЭМ!$F$34:$F$777,СВЦЭМ!$A$34:$A$777,$A220,СВЦЭМ!$B$34:$B$777,B$190)+'СЕТ СН'!$F$12</f>
        <v>108.71594488</v>
      </c>
      <c r="C220" s="37">
        <f>SUMIFS(СВЦЭМ!$F$34:$F$777,СВЦЭМ!$A$34:$A$777,$A220,СВЦЭМ!$B$34:$B$777,C$190)+'СЕТ СН'!$F$12</f>
        <v>112.7021972</v>
      </c>
      <c r="D220" s="37">
        <f>SUMIFS(СВЦЭМ!$F$34:$F$777,СВЦЭМ!$A$34:$A$777,$A220,СВЦЭМ!$B$34:$B$777,D$190)+'СЕТ СН'!$F$12</f>
        <v>116.26950917000001</v>
      </c>
      <c r="E220" s="37">
        <f>SUMIFS(СВЦЭМ!$F$34:$F$777,СВЦЭМ!$A$34:$A$777,$A220,СВЦЭМ!$B$34:$B$777,E$190)+'СЕТ СН'!$F$12</f>
        <v>118.13871707</v>
      </c>
      <c r="F220" s="37">
        <f>SUMIFS(СВЦЭМ!$F$34:$F$777,СВЦЭМ!$A$34:$A$777,$A220,СВЦЭМ!$B$34:$B$777,F$190)+'СЕТ СН'!$F$12</f>
        <v>117.8671775</v>
      </c>
      <c r="G220" s="37">
        <f>SUMIFS(СВЦЭМ!$F$34:$F$777,СВЦЭМ!$A$34:$A$777,$A220,СВЦЭМ!$B$34:$B$777,G$190)+'СЕТ СН'!$F$12</f>
        <v>116.95643671000001</v>
      </c>
      <c r="H220" s="37">
        <f>SUMIFS(СВЦЭМ!$F$34:$F$777,СВЦЭМ!$A$34:$A$777,$A220,СВЦЭМ!$B$34:$B$777,H$190)+'СЕТ СН'!$F$12</f>
        <v>111.91430283</v>
      </c>
      <c r="I220" s="37">
        <f>SUMIFS(СВЦЭМ!$F$34:$F$777,СВЦЭМ!$A$34:$A$777,$A220,СВЦЭМ!$B$34:$B$777,I$190)+'СЕТ СН'!$F$12</f>
        <v>102.88891661</v>
      </c>
      <c r="J220" s="37">
        <f>SUMIFS(СВЦЭМ!$F$34:$F$777,СВЦЭМ!$A$34:$A$777,$A220,СВЦЭМ!$B$34:$B$777,J$190)+'СЕТ СН'!$F$12</f>
        <v>98.492982429999998</v>
      </c>
      <c r="K220" s="37">
        <f>SUMIFS(СВЦЭМ!$F$34:$F$777,СВЦЭМ!$A$34:$A$777,$A220,СВЦЭМ!$B$34:$B$777,K$190)+'СЕТ СН'!$F$12</f>
        <v>95.981117029999993</v>
      </c>
      <c r="L220" s="37">
        <f>SUMIFS(СВЦЭМ!$F$34:$F$777,СВЦЭМ!$A$34:$A$777,$A220,СВЦЭМ!$B$34:$B$777,L$190)+'СЕТ СН'!$F$12</f>
        <v>94.651315719999999</v>
      </c>
      <c r="M220" s="37">
        <f>SUMIFS(СВЦЭМ!$F$34:$F$777,СВЦЭМ!$A$34:$A$777,$A220,СВЦЭМ!$B$34:$B$777,M$190)+'СЕТ СН'!$F$12</f>
        <v>95.254065429999997</v>
      </c>
      <c r="N220" s="37">
        <f>SUMIFS(СВЦЭМ!$F$34:$F$777,СВЦЭМ!$A$34:$A$777,$A220,СВЦЭМ!$B$34:$B$777,N$190)+'СЕТ СН'!$F$12</f>
        <v>96.138135439999999</v>
      </c>
      <c r="O220" s="37">
        <f>SUMIFS(СВЦЭМ!$F$34:$F$777,СВЦЭМ!$A$34:$A$777,$A220,СВЦЭМ!$B$34:$B$777,O$190)+'СЕТ СН'!$F$12</f>
        <v>96.303383229999994</v>
      </c>
      <c r="P220" s="37">
        <f>SUMIFS(СВЦЭМ!$F$34:$F$777,СВЦЭМ!$A$34:$A$777,$A220,СВЦЭМ!$B$34:$B$777,P$190)+'СЕТ СН'!$F$12</f>
        <v>97.399810279999997</v>
      </c>
      <c r="Q220" s="37">
        <f>SUMIFS(СВЦЭМ!$F$34:$F$777,СВЦЭМ!$A$34:$A$777,$A220,СВЦЭМ!$B$34:$B$777,Q$190)+'СЕТ СН'!$F$12</f>
        <v>98.108124750000002</v>
      </c>
      <c r="R220" s="37">
        <f>SUMIFS(СВЦЭМ!$F$34:$F$777,СВЦЭМ!$A$34:$A$777,$A220,СВЦЭМ!$B$34:$B$777,R$190)+'СЕТ СН'!$F$12</f>
        <v>99.048148769999997</v>
      </c>
      <c r="S220" s="37">
        <f>SUMIFS(СВЦЭМ!$F$34:$F$777,СВЦЭМ!$A$34:$A$777,$A220,СВЦЭМ!$B$34:$B$777,S$190)+'СЕТ СН'!$F$12</f>
        <v>98.245155940000004</v>
      </c>
      <c r="T220" s="37">
        <f>SUMIFS(СВЦЭМ!$F$34:$F$777,СВЦЭМ!$A$34:$A$777,$A220,СВЦЭМ!$B$34:$B$777,T$190)+'СЕТ СН'!$F$12</f>
        <v>95.466881619999995</v>
      </c>
      <c r="U220" s="37">
        <f>SUMIFS(СВЦЭМ!$F$34:$F$777,СВЦЭМ!$A$34:$A$777,$A220,СВЦЭМ!$B$34:$B$777,U$190)+'СЕТ СН'!$F$12</f>
        <v>95.373244549999995</v>
      </c>
      <c r="V220" s="37">
        <f>SUMIFS(СВЦЭМ!$F$34:$F$777,СВЦЭМ!$A$34:$A$777,$A220,СВЦЭМ!$B$34:$B$777,V$190)+'СЕТ СН'!$F$12</f>
        <v>94.896769419999998</v>
      </c>
      <c r="W220" s="37">
        <f>SUMIFS(СВЦЭМ!$F$34:$F$777,СВЦЭМ!$A$34:$A$777,$A220,СВЦЭМ!$B$34:$B$777,W$190)+'СЕТ СН'!$F$12</f>
        <v>96.191133890000003</v>
      </c>
      <c r="X220" s="37">
        <f>SUMIFS(СВЦЭМ!$F$34:$F$777,СВЦЭМ!$A$34:$A$777,$A220,СВЦЭМ!$B$34:$B$777,X$190)+'СЕТ СН'!$F$12</f>
        <v>97.307241270000006</v>
      </c>
      <c r="Y220" s="37">
        <f>SUMIFS(СВЦЭМ!$F$34:$F$777,СВЦЭМ!$A$34:$A$777,$A220,СВЦЭМ!$B$34:$B$777,Y$190)+'СЕТ СН'!$F$12</f>
        <v>104.22981528</v>
      </c>
    </row>
    <row r="221" spans="1:25" ht="15.75" x14ac:dyDescent="0.2">
      <c r="A221" s="36">
        <f t="shared" si="5"/>
        <v>43131</v>
      </c>
      <c r="B221" s="37">
        <f>SUMIFS(СВЦЭМ!$F$34:$F$777,СВЦЭМ!$A$34:$A$777,$A221,СВЦЭМ!$B$34:$B$777,B$190)+'СЕТ СН'!$F$12</f>
        <v>110.60087546</v>
      </c>
      <c r="C221" s="37">
        <f>SUMIFS(СВЦЭМ!$F$34:$F$777,СВЦЭМ!$A$34:$A$777,$A221,СВЦЭМ!$B$34:$B$777,C$190)+'СЕТ СН'!$F$12</f>
        <v>113.91910710000001</v>
      </c>
      <c r="D221" s="37">
        <f>SUMIFS(СВЦЭМ!$F$34:$F$777,СВЦЭМ!$A$34:$A$777,$A221,СВЦЭМ!$B$34:$B$777,D$190)+'СЕТ СН'!$F$12</f>
        <v>118.64680052999999</v>
      </c>
      <c r="E221" s="37">
        <f>SUMIFS(СВЦЭМ!$F$34:$F$777,СВЦЭМ!$A$34:$A$777,$A221,СВЦЭМ!$B$34:$B$777,E$190)+'СЕТ СН'!$F$12</f>
        <v>120.09163986999999</v>
      </c>
      <c r="F221" s="37">
        <f>SUMIFS(СВЦЭМ!$F$34:$F$777,СВЦЭМ!$A$34:$A$777,$A221,СВЦЭМ!$B$34:$B$777,F$190)+'СЕТ СН'!$F$12</f>
        <v>119.80145215</v>
      </c>
      <c r="G221" s="37">
        <f>SUMIFS(СВЦЭМ!$F$34:$F$777,СВЦЭМ!$A$34:$A$777,$A221,СВЦЭМ!$B$34:$B$777,G$190)+'СЕТ СН'!$F$12</f>
        <v>118.30046105</v>
      </c>
      <c r="H221" s="37">
        <f>SUMIFS(СВЦЭМ!$F$34:$F$777,СВЦЭМ!$A$34:$A$777,$A221,СВЦЭМ!$B$34:$B$777,H$190)+'СЕТ СН'!$F$12</f>
        <v>112.14147178</v>
      </c>
      <c r="I221" s="37">
        <f>SUMIFS(СВЦЭМ!$F$34:$F$777,СВЦЭМ!$A$34:$A$777,$A221,СВЦЭМ!$B$34:$B$777,I$190)+'СЕТ СН'!$F$12</f>
        <v>103.88310136</v>
      </c>
      <c r="J221" s="37">
        <f>SUMIFS(СВЦЭМ!$F$34:$F$777,СВЦЭМ!$A$34:$A$777,$A221,СВЦЭМ!$B$34:$B$777,J$190)+'СЕТ СН'!$F$12</f>
        <v>99.935112919999995</v>
      </c>
      <c r="K221" s="37">
        <f>SUMIFS(СВЦЭМ!$F$34:$F$777,СВЦЭМ!$A$34:$A$777,$A221,СВЦЭМ!$B$34:$B$777,K$190)+'СЕТ СН'!$F$12</f>
        <v>98.050483850000006</v>
      </c>
      <c r="L221" s="37">
        <f>SUMIFS(СВЦЭМ!$F$34:$F$777,СВЦЭМ!$A$34:$A$777,$A221,СВЦЭМ!$B$34:$B$777,L$190)+'СЕТ СН'!$F$12</f>
        <v>96.870859839999994</v>
      </c>
      <c r="M221" s="37">
        <f>SUMIFS(СВЦЭМ!$F$34:$F$777,СВЦЭМ!$A$34:$A$777,$A221,СВЦЭМ!$B$34:$B$777,M$190)+'СЕТ СН'!$F$12</f>
        <v>97.503905000000003</v>
      </c>
      <c r="N221" s="37">
        <f>SUMIFS(СВЦЭМ!$F$34:$F$777,СВЦЭМ!$A$34:$A$777,$A221,СВЦЭМ!$B$34:$B$777,N$190)+'СЕТ СН'!$F$12</f>
        <v>98.115414650000005</v>
      </c>
      <c r="O221" s="37">
        <f>SUMIFS(СВЦЭМ!$F$34:$F$777,СВЦЭМ!$A$34:$A$777,$A221,СВЦЭМ!$B$34:$B$777,O$190)+'СЕТ СН'!$F$12</f>
        <v>98.397188929999999</v>
      </c>
      <c r="P221" s="37">
        <f>SUMIFS(СВЦЭМ!$F$34:$F$777,СВЦЭМ!$A$34:$A$777,$A221,СВЦЭМ!$B$34:$B$777,P$190)+'СЕТ СН'!$F$12</f>
        <v>100.12311439</v>
      </c>
      <c r="Q221" s="37">
        <f>SUMIFS(СВЦЭМ!$F$34:$F$777,СВЦЭМ!$A$34:$A$777,$A221,СВЦЭМ!$B$34:$B$777,Q$190)+'СЕТ СН'!$F$12</f>
        <v>100.84177366</v>
      </c>
      <c r="R221" s="37">
        <f>SUMIFS(СВЦЭМ!$F$34:$F$777,СВЦЭМ!$A$34:$A$777,$A221,СВЦЭМ!$B$34:$B$777,R$190)+'СЕТ СН'!$F$12</f>
        <v>101.52805699</v>
      </c>
      <c r="S221" s="37">
        <f>SUMIFS(СВЦЭМ!$F$34:$F$777,СВЦЭМ!$A$34:$A$777,$A221,СВЦЭМ!$B$34:$B$777,S$190)+'СЕТ СН'!$F$12</f>
        <v>100.25682293</v>
      </c>
      <c r="T221" s="37">
        <f>SUMIFS(СВЦЭМ!$F$34:$F$777,СВЦЭМ!$A$34:$A$777,$A221,СВЦЭМ!$B$34:$B$777,T$190)+'СЕТ СН'!$F$12</f>
        <v>97.249931259999997</v>
      </c>
      <c r="U221" s="37">
        <f>SUMIFS(СВЦЭМ!$F$34:$F$777,СВЦЭМ!$A$34:$A$777,$A221,СВЦЭМ!$B$34:$B$777,U$190)+'СЕТ СН'!$F$12</f>
        <v>96.822670979999998</v>
      </c>
      <c r="V221" s="37">
        <f>SUMIFS(СВЦЭМ!$F$34:$F$777,СВЦЭМ!$A$34:$A$777,$A221,СВЦЭМ!$B$34:$B$777,V$190)+'СЕТ СН'!$F$12</f>
        <v>97.469175289999995</v>
      </c>
      <c r="W221" s="37">
        <f>SUMIFS(СВЦЭМ!$F$34:$F$777,СВЦЭМ!$A$34:$A$777,$A221,СВЦЭМ!$B$34:$B$777,W$190)+'СЕТ СН'!$F$12</f>
        <v>97.779594029999998</v>
      </c>
      <c r="X221" s="37">
        <f>SUMIFS(СВЦЭМ!$F$34:$F$777,СВЦЭМ!$A$34:$A$777,$A221,СВЦЭМ!$B$34:$B$777,X$190)+'СЕТ СН'!$F$12</f>
        <v>98.145767739999997</v>
      </c>
      <c r="Y221" s="37">
        <f>SUMIFS(СВЦЭМ!$F$34:$F$777,СВЦЭМ!$A$34:$A$777,$A221,СВЦЭМ!$B$34:$B$777,Y$190)+'СЕТ СН'!$F$12</f>
        <v>105.57328823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8"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19"/>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0"/>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01.01.2018</v>
      </c>
      <c r="B226" s="37">
        <f>SUMIFS(СВЦЭМ!$G$34:$G$777,СВЦЭМ!$A$34:$A$777,$A226,СВЦЭМ!$B$34:$B$777,B$225)+'СЕТ СН'!$F$12</f>
        <v>244.96801375999999</v>
      </c>
      <c r="C226" s="37">
        <f>SUMIFS(СВЦЭМ!$G$34:$G$777,СВЦЭМ!$A$34:$A$777,$A226,СВЦЭМ!$B$34:$B$777,C$225)+'СЕТ СН'!$F$12</f>
        <v>251.58904342</v>
      </c>
      <c r="D226" s="37">
        <f>SUMIFS(СВЦЭМ!$G$34:$G$777,СВЦЭМ!$A$34:$A$777,$A226,СВЦЭМ!$B$34:$B$777,D$225)+'СЕТ СН'!$F$12</f>
        <v>259.41986514000001</v>
      </c>
      <c r="E226" s="37">
        <f>SUMIFS(СВЦЭМ!$G$34:$G$777,СВЦЭМ!$A$34:$A$777,$A226,СВЦЭМ!$B$34:$B$777,E$225)+'СЕТ СН'!$F$12</f>
        <v>264.51727955000001</v>
      </c>
      <c r="F226" s="37">
        <f>SUMIFS(СВЦЭМ!$G$34:$G$777,СВЦЭМ!$A$34:$A$777,$A226,СВЦЭМ!$B$34:$B$777,F$225)+'СЕТ СН'!$F$12</f>
        <v>266.84185886</v>
      </c>
      <c r="G226" s="37">
        <f>SUMIFS(СВЦЭМ!$G$34:$G$777,СВЦЭМ!$A$34:$A$777,$A226,СВЦЭМ!$B$34:$B$777,G$225)+'СЕТ СН'!$F$12</f>
        <v>268.97992259</v>
      </c>
      <c r="H226" s="37">
        <f>SUMIFS(СВЦЭМ!$G$34:$G$777,СВЦЭМ!$A$34:$A$777,$A226,СВЦЭМ!$B$34:$B$777,H$225)+'СЕТ СН'!$F$12</f>
        <v>271.34753470999999</v>
      </c>
      <c r="I226" s="37">
        <f>SUMIFS(СВЦЭМ!$G$34:$G$777,СВЦЭМ!$A$34:$A$777,$A226,СВЦЭМ!$B$34:$B$777,I$225)+'СЕТ СН'!$F$12</f>
        <v>258.14043164999998</v>
      </c>
      <c r="J226" s="37">
        <f>SUMIFS(СВЦЭМ!$G$34:$G$777,СВЦЭМ!$A$34:$A$777,$A226,СВЦЭМ!$B$34:$B$777,J$225)+'СЕТ СН'!$F$12</f>
        <v>245.47096543999999</v>
      </c>
      <c r="K226" s="37">
        <f>SUMIFS(СВЦЭМ!$G$34:$G$777,СВЦЭМ!$A$34:$A$777,$A226,СВЦЭМ!$B$34:$B$777,K$225)+'СЕТ СН'!$F$12</f>
        <v>240.37364529000001</v>
      </c>
      <c r="L226" s="37">
        <f>SUMIFS(СВЦЭМ!$G$34:$G$777,СВЦЭМ!$A$34:$A$777,$A226,СВЦЭМ!$B$34:$B$777,L$225)+'СЕТ СН'!$F$12</f>
        <v>233.38944290000001</v>
      </c>
      <c r="M226" s="37">
        <f>SUMIFS(СВЦЭМ!$G$34:$G$777,СВЦЭМ!$A$34:$A$777,$A226,СВЦЭМ!$B$34:$B$777,M$225)+'СЕТ СН'!$F$12</f>
        <v>231.02577138000001</v>
      </c>
      <c r="N226" s="37">
        <f>SUMIFS(СВЦЭМ!$G$34:$G$777,СВЦЭМ!$A$34:$A$777,$A226,СВЦЭМ!$B$34:$B$777,N$225)+'СЕТ СН'!$F$12</f>
        <v>231.9877501</v>
      </c>
      <c r="O226" s="37">
        <f>SUMIFS(СВЦЭМ!$G$34:$G$777,СВЦЭМ!$A$34:$A$777,$A226,СВЦЭМ!$B$34:$B$777,O$225)+'СЕТ СН'!$F$12</f>
        <v>235.83123358</v>
      </c>
      <c r="P226" s="37">
        <f>SUMIFS(СВЦЭМ!$G$34:$G$777,СВЦЭМ!$A$34:$A$777,$A226,СВЦЭМ!$B$34:$B$777,P$225)+'СЕТ СН'!$F$12</f>
        <v>239.55189691999999</v>
      </c>
      <c r="Q226" s="37">
        <f>SUMIFS(СВЦЭМ!$G$34:$G$777,СВЦЭМ!$A$34:$A$777,$A226,СВЦЭМ!$B$34:$B$777,Q$225)+'СЕТ СН'!$F$12</f>
        <v>241.83077084999999</v>
      </c>
      <c r="R226" s="37">
        <f>SUMIFS(СВЦЭМ!$G$34:$G$777,СВЦЭМ!$A$34:$A$777,$A226,СВЦЭМ!$B$34:$B$777,R$225)+'СЕТ СН'!$F$12</f>
        <v>240.30273636999999</v>
      </c>
      <c r="S226" s="37">
        <f>SUMIFS(СВЦЭМ!$G$34:$G$777,СВЦЭМ!$A$34:$A$777,$A226,СВЦЭМ!$B$34:$B$777,S$225)+'СЕТ СН'!$F$12</f>
        <v>233.79319545999999</v>
      </c>
      <c r="T226" s="37">
        <f>SUMIFS(СВЦЭМ!$G$34:$G$777,СВЦЭМ!$A$34:$A$777,$A226,СВЦЭМ!$B$34:$B$777,T$225)+'СЕТ СН'!$F$12</f>
        <v>222.57574844000001</v>
      </c>
      <c r="U226" s="37">
        <f>SUMIFS(СВЦЭМ!$G$34:$G$777,СВЦЭМ!$A$34:$A$777,$A226,СВЦЭМ!$B$34:$B$777,U$225)+'СЕТ СН'!$F$12</f>
        <v>221.81319601000001</v>
      </c>
      <c r="V226" s="37">
        <f>SUMIFS(СВЦЭМ!$G$34:$G$777,СВЦЭМ!$A$34:$A$777,$A226,СВЦЭМ!$B$34:$B$777,V$225)+'СЕТ СН'!$F$12</f>
        <v>222.85403159000001</v>
      </c>
      <c r="W226" s="37">
        <f>SUMIFS(СВЦЭМ!$G$34:$G$777,СВЦЭМ!$A$34:$A$777,$A226,СВЦЭМ!$B$34:$B$777,W$225)+'СЕТ СН'!$F$12</f>
        <v>222.86547689</v>
      </c>
      <c r="X226" s="37">
        <f>SUMIFS(СВЦЭМ!$G$34:$G$777,СВЦЭМ!$A$34:$A$777,$A226,СВЦЭМ!$B$34:$B$777,X$225)+'СЕТ СН'!$F$12</f>
        <v>230.28188338999999</v>
      </c>
      <c r="Y226" s="37">
        <f>SUMIFS(СВЦЭМ!$G$34:$G$777,СВЦЭМ!$A$34:$A$777,$A226,СВЦЭМ!$B$34:$B$777,Y$225)+'СЕТ СН'!$F$12</f>
        <v>249.14112428000001</v>
      </c>
      <c r="AA226" s="46"/>
    </row>
    <row r="227" spans="1:27" ht="15.75" x14ac:dyDescent="0.2">
      <c r="A227" s="36">
        <f>A226+1</f>
        <v>43102</v>
      </c>
      <c r="B227" s="37">
        <f>SUMIFS(СВЦЭМ!$G$34:$G$777,СВЦЭМ!$A$34:$A$777,$A227,СВЦЭМ!$B$34:$B$777,B$225)+'СЕТ СН'!$F$12</f>
        <v>262.62131354000002</v>
      </c>
      <c r="C227" s="37">
        <f>SUMIFS(СВЦЭМ!$G$34:$G$777,СВЦЭМ!$A$34:$A$777,$A227,СВЦЭМ!$B$34:$B$777,C$225)+'СЕТ СН'!$F$12</f>
        <v>273.40413749999999</v>
      </c>
      <c r="D227" s="37">
        <f>SUMIFS(СВЦЭМ!$G$34:$G$777,СВЦЭМ!$A$34:$A$777,$A227,СВЦЭМ!$B$34:$B$777,D$225)+'СЕТ СН'!$F$12</f>
        <v>277.78510005999999</v>
      </c>
      <c r="E227" s="37">
        <f>SUMIFS(СВЦЭМ!$G$34:$G$777,СВЦЭМ!$A$34:$A$777,$A227,СВЦЭМ!$B$34:$B$777,E$225)+'СЕТ СН'!$F$12</f>
        <v>276.58266469</v>
      </c>
      <c r="F227" s="37">
        <f>SUMIFS(СВЦЭМ!$G$34:$G$777,СВЦЭМ!$A$34:$A$777,$A227,СВЦЭМ!$B$34:$B$777,F$225)+'СЕТ СН'!$F$12</f>
        <v>276.19502652</v>
      </c>
      <c r="G227" s="37">
        <f>SUMIFS(СВЦЭМ!$G$34:$G$777,СВЦЭМ!$A$34:$A$777,$A227,СВЦЭМ!$B$34:$B$777,G$225)+'СЕТ СН'!$F$12</f>
        <v>276.56050026999998</v>
      </c>
      <c r="H227" s="37">
        <f>SUMIFS(СВЦЭМ!$G$34:$G$777,СВЦЭМ!$A$34:$A$777,$A227,СВЦЭМ!$B$34:$B$777,H$225)+'СЕТ СН'!$F$12</f>
        <v>277.93820819000001</v>
      </c>
      <c r="I227" s="37">
        <f>SUMIFS(СВЦЭМ!$G$34:$G$777,СВЦЭМ!$A$34:$A$777,$A227,СВЦЭМ!$B$34:$B$777,I$225)+'СЕТ СН'!$F$12</f>
        <v>270.93793091999999</v>
      </c>
      <c r="J227" s="37">
        <f>SUMIFS(СВЦЭМ!$G$34:$G$777,СВЦЭМ!$A$34:$A$777,$A227,СВЦЭМ!$B$34:$B$777,J$225)+'СЕТ СН'!$F$12</f>
        <v>251.29411504999999</v>
      </c>
      <c r="K227" s="37">
        <f>SUMIFS(СВЦЭМ!$G$34:$G$777,СВЦЭМ!$A$34:$A$777,$A227,СВЦЭМ!$B$34:$B$777,K$225)+'СЕТ СН'!$F$12</f>
        <v>228.36140157</v>
      </c>
      <c r="L227" s="37">
        <f>SUMIFS(СВЦЭМ!$G$34:$G$777,СВЦЭМ!$A$34:$A$777,$A227,СВЦЭМ!$B$34:$B$777,L$225)+'СЕТ СН'!$F$12</f>
        <v>202.05953335000001</v>
      </c>
      <c r="M227" s="37">
        <f>SUMIFS(СВЦЭМ!$G$34:$G$777,СВЦЭМ!$A$34:$A$777,$A227,СВЦЭМ!$B$34:$B$777,M$225)+'СЕТ СН'!$F$12</f>
        <v>197.49738232999999</v>
      </c>
      <c r="N227" s="37">
        <f>SUMIFS(СВЦЭМ!$G$34:$G$777,СВЦЭМ!$A$34:$A$777,$A227,СВЦЭМ!$B$34:$B$777,N$225)+'СЕТ СН'!$F$12</f>
        <v>197.52720518999999</v>
      </c>
      <c r="O227" s="37">
        <f>SUMIFS(СВЦЭМ!$G$34:$G$777,СВЦЭМ!$A$34:$A$777,$A227,СВЦЭМ!$B$34:$B$777,O$225)+'СЕТ СН'!$F$12</f>
        <v>201.78805093</v>
      </c>
      <c r="P227" s="37">
        <f>SUMIFS(СВЦЭМ!$G$34:$G$777,СВЦЭМ!$A$34:$A$777,$A227,СВЦЭМ!$B$34:$B$777,P$225)+'СЕТ СН'!$F$12</f>
        <v>206.38859235999999</v>
      </c>
      <c r="Q227" s="37">
        <f>SUMIFS(СВЦЭМ!$G$34:$G$777,СВЦЭМ!$A$34:$A$777,$A227,СВЦЭМ!$B$34:$B$777,Q$225)+'СЕТ СН'!$F$12</f>
        <v>208.21437606000001</v>
      </c>
      <c r="R227" s="37">
        <f>SUMIFS(СВЦЭМ!$G$34:$G$777,СВЦЭМ!$A$34:$A$777,$A227,СВЦЭМ!$B$34:$B$777,R$225)+'СЕТ СН'!$F$12</f>
        <v>208.96996784000001</v>
      </c>
      <c r="S227" s="37">
        <f>SUMIFS(СВЦЭМ!$G$34:$G$777,СВЦЭМ!$A$34:$A$777,$A227,СВЦЭМ!$B$34:$B$777,S$225)+'СЕТ СН'!$F$12</f>
        <v>202.60702448000001</v>
      </c>
      <c r="T227" s="37">
        <f>SUMIFS(СВЦЭМ!$G$34:$G$777,СВЦЭМ!$A$34:$A$777,$A227,СВЦЭМ!$B$34:$B$777,T$225)+'СЕТ СН'!$F$12</f>
        <v>201.35892025999999</v>
      </c>
      <c r="U227" s="37">
        <f>SUMIFS(СВЦЭМ!$G$34:$G$777,СВЦЭМ!$A$34:$A$777,$A227,СВЦЭМ!$B$34:$B$777,U$225)+'СЕТ СН'!$F$12</f>
        <v>199.77964066999999</v>
      </c>
      <c r="V227" s="37">
        <f>SUMIFS(СВЦЭМ!$G$34:$G$777,СВЦЭМ!$A$34:$A$777,$A227,СВЦЭМ!$B$34:$B$777,V$225)+'СЕТ СН'!$F$12</f>
        <v>199.89537727000001</v>
      </c>
      <c r="W227" s="37">
        <f>SUMIFS(СВЦЭМ!$G$34:$G$777,СВЦЭМ!$A$34:$A$777,$A227,СВЦЭМ!$B$34:$B$777,W$225)+'СЕТ СН'!$F$12</f>
        <v>213.92101410000001</v>
      </c>
      <c r="X227" s="37">
        <f>SUMIFS(СВЦЭМ!$G$34:$G$777,СВЦЭМ!$A$34:$A$777,$A227,СВЦЭМ!$B$34:$B$777,X$225)+'СЕТ СН'!$F$12</f>
        <v>237.12439574999999</v>
      </c>
      <c r="Y227" s="37">
        <f>SUMIFS(СВЦЭМ!$G$34:$G$777,СВЦЭМ!$A$34:$A$777,$A227,СВЦЭМ!$B$34:$B$777,Y$225)+'СЕТ СН'!$F$12</f>
        <v>255.61098265000001</v>
      </c>
    </row>
    <row r="228" spans="1:27" ht="15.75" x14ac:dyDescent="0.2">
      <c r="A228" s="36">
        <f t="shared" ref="A228:A256" si="6">A227+1</f>
        <v>43103</v>
      </c>
      <c r="B228" s="37">
        <f>SUMIFS(СВЦЭМ!$G$34:$G$777,СВЦЭМ!$A$34:$A$777,$A228,СВЦЭМ!$B$34:$B$777,B$225)+'СЕТ СН'!$F$12</f>
        <v>252.64463418</v>
      </c>
      <c r="C228" s="37">
        <f>SUMIFS(СВЦЭМ!$G$34:$G$777,СВЦЭМ!$A$34:$A$777,$A228,СВЦЭМ!$B$34:$B$777,C$225)+'СЕТ СН'!$F$12</f>
        <v>262.21385958000002</v>
      </c>
      <c r="D228" s="37">
        <f>SUMIFS(СВЦЭМ!$G$34:$G$777,СВЦЭМ!$A$34:$A$777,$A228,СВЦЭМ!$B$34:$B$777,D$225)+'СЕТ СН'!$F$12</f>
        <v>269.82256409000001</v>
      </c>
      <c r="E228" s="37">
        <f>SUMIFS(СВЦЭМ!$G$34:$G$777,СВЦЭМ!$A$34:$A$777,$A228,СВЦЭМ!$B$34:$B$777,E$225)+'СЕТ СН'!$F$12</f>
        <v>272.41688720000002</v>
      </c>
      <c r="F228" s="37">
        <f>SUMIFS(СВЦЭМ!$G$34:$G$777,СВЦЭМ!$A$34:$A$777,$A228,СВЦЭМ!$B$34:$B$777,F$225)+'СЕТ СН'!$F$12</f>
        <v>271.82650625000002</v>
      </c>
      <c r="G228" s="37">
        <f>SUMIFS(СВЦЭМ!$G$34:$G$777,СВЦЭМ!$A$34:$A$777,$A228,СВЦЭМ!$B$34:$B$777,G$225)+'СЕТ СН'!$F$12</f>
        <v>271.79337000999999</v>
      </c>
      <c r="H228" s="37">
        <f>SUMIFS(СВЦЭМ!$G$34:$G$777,СВЦЭМ!$A$34:$A$777,$A228,СВЦЭМ!$B$34:$B$777,H$225)+'СЕТ СН'!$F$12</f>
        <v>270.85591536999999</v>
      </c>
      <c r="I228" s="37">
        <f>SUMIFS(СВЦЭМ!$G$34:$G$777,СВЦЭМ!$A$34:$A$777,$A228,СВЦЭМ!$B$34:$B$777,I$225)+'СЕТ СН'!$F$12</f>
        <v>266.47193999000001</v>
      </c>
      <c r="J228" s="37">
        <f>SUMIFS(СВЦЭМ!$G$34:$G$777,СВЦЭМ!$A$34:$A$777,$A228,СВЦЭМ!$B$34:$B$777,J$225)+'СЕТ СН'!$F$12</f>
        <v>252.46959720000001</v>
      </c>
      <c r="K228" s="37">
        <f>SUMIFS(СВЦЭМ!$G$34:$G$777,СВЦЭМ!$A$34:$A$777,$A228,СВЦЭМ!$B$34:$B$777,K$225)+'СЕТ СН'!$F$12</f>
        <v>233.19365182000001</v>
      </c>
      <c r="L228" s="37">
        <f>SUMIFS(СВЦЭМ!$G$34:$G$777,СВЦЭМ!$A$34:$A$777,$A228,СВЦЭМ!$B$34:$B$777,L$225)+'СЕТ СН'!$F$12</f>
        <v>221.43707137999999</v>
      </c>
      <c r="M228" s="37">
        <f>SUMIFS(СВЦЭМ!$G$34:$G$777,СВЦЭМ!$A$34:$A$777,$A228,СВЦЭМ!$B$34:$B$777,M$225)+'СЕТ СН'!$F$12</f>
        <v>217.56703263</v>
      </c>
      <c r="N228" s="37">
        <f>SUMIFS(СВЦЭМ!$G$34:$G$777,СВЦЭМ!$A$34:$A$777,$A228,СВЦЭМ!$B$34:$B$777,N$225)+'СЕТ СН'!$F$12</f>
        <v>218.39228349999999</v>
      </c>
      <c r="O228" s="37">
        <f>SUMIFS(СВЦЭМ!$G$34:$G$777,СВЦЭМ!$A$34:$A$777,$A228,СВЦЭМ!$B$34:$B$777,O$225)+'СЕТ СН'!$F$12</f>
        <v>221.99870455999999</v>
      </c>
      <c r="P228" s="37">
        <f>SUMIFS(СВЦЭМ!$G$34:$G$777,СВЦЭМ!$A$34:$A$777,$A228,СВЦЭМ!$B$34:$B$777,P$225)+'СЕТ СН'!$F$12</f>
        <v>227.17699235000001</v>
      </c>
      <c r="Q228" s="37">
        <f>SUMIFS(СВЦЭМ!$G$34:$G$777,СВЦЭМ!$A$34:$A$777,$A228,СВЦЭМ!$B$34:$B$777,Q$225)+'СЕТ СН'!$F$12</f>
        <v>229.42889366</v>
      </c>
      <c r="R228" s="37">
        <f>SUMIFS(СВЦЭМ!$G$34:$G$777,СВЦЭМ!$A$34:$A$777,$A228,СВЦЭМ!$B$34:$B$777,R$225)+'СЕТ СН'!$F$12</f>
        <v>230.34245057000001</v>
      </c>
      <c r="S228" s="37">
        <f>SUMIFS(СВЦЭМ!$G$34:$G$777,СВЦЭМ!$A$34:$A$777,$A228,СВЦЭМ!$B$34:$B$777,S$225)+'СЕТ СН'!$F$12</f>
        <v>222.37030135000001</v>
      </c>
      <c r="T228" s="37">
        <f>SUMIFS(СВЦЭМ!$G$34:$G$777,СВЦЭМ!$A$34:$A$777,$A228,СВЦЭМ!$B$34:$B$777,T$225)+'СЕТ СН'!$F$12</f>
        <v>211.99803827</v>
      </c>
      <c r="U228" s="37">
        <f>SUMIFS(СВЦЭМ!$G$34:$G$777,СВЦЭМ!$A$34:$A$777,$A228,СВЦЭМ!$B$34:$B$777,U$225)+'СЕТ СН'!$F$12</f>
        <v>212.04952022000001</v>
      </c>
      <c r="V228" s="37">
        <f>SUMIFS(СВЦЭМ!$G$34:$G$777,СВЦЭМ!$A$34:$A$777,$A228,СВЦЭМ!$B$34:$B$777,V$225)+'СЕТ СН'!$F$12</f>
        <v>213.52586425000001</v>
      </c>
      <c r="W228" s="37">
        <f>SUMIFS(СВЦЭМ!$G$34:$G$777,СВЦЭМ!$A$34:$A$777,$A228,СВЦЭМ!$B$34:$B$777,W$225)+'СЕТ СН'!$F$12</f>
        <v>224.96177738</v>
      </c>
      <c r="X228" s="37">
        <f>SUMIFS(СВЦЭМ!$G$34:$G$777,СВЦЭМ!$A$34:$A$777,$A228,СВЦЭМ!$B$34:$B$777,X$225)+'СЕТ СН'!$F$12</f>
        <v>231.19497233999999</v>
      </c>
      <c r="Y228" s="37">
        <f>SUMIFS(СВЦЭМ!$G$34:$G$777,СВЦЭМ!$A$34:$A$777,$A228,СВЦЭМ!$B$34:$B$777,Y$225)+'СЕТ СН'!$F$12</f>
        <v>247.07735864</v>
      </c>
    </row>
    <row r="229" spans="1:27" ht="15.75" x14ac:dyDescent="0.2">
      <c r="A229" s="36">
        <f t="shared" si="6"/>
        <v>43104</v>
      </c>
      <c r="B229" s="37">
        <f>SUMIFS(СВЦЭМ!$G$34:$G$777,СВЦЭМ!$A$34:$A$777,$A229,СВЦЭМ!$B$34:$B$777,B$225)+'СЕТ СН'!$F$12</f>
        <v>267.79659471000002</v>
      </c>
      <c r="C229" s="37">
        <f>SUMIFS(СВЦЭМ!$G$34:$G$777,СВЦЭМ!$A$34:$A$777,$A229,СВЦЭМ!$B$34:$B$777,C$225)+'СЕТ СН'!$F$12</f>
        <v>274.45714150999999</v>
      </c>
      <c r="D229" s="37">
        <f>SUMIFS(СВЦЭМ!$G$34:$G$777,СВЦЭМ!$A$34:$A$777,$A229,СВЦЭМ!$B$34:$B$777,D$225)+'СЕТ СН'!$F$12</f>
        <v>278.03617982999998</v>
      </c>
      <c r="E229" s="37">
        <f>SUMIFS(СВЦЭМ!$G$34:$G$777,СВЦЭМ!$A$34:$A$777,$A229,СВЦЭМ!$B$34:$B$777,E$225)+'СЕТ СН'!$F$12</f>
        <v>277.34822602999998</v>
      </c>
      <c r="F229" s="37">
        <f>SUMIFS(СВЦЭМ!$G$34:$G$777,СВЦЭМ!$A$34:$A$777,$A229,СВЦЭМ!$B$34:$B$777,F$225)+'СЕТ СН'!$F$12</f>
        <v>277.12307493999998</v>
      </c>
      <c r="G229" s="37">
        <f>SUMIFS(СВЦЭМ!$G$34:$G$777,СВЦЭМ!$A$34:$A$777,$A229,СВЦЭМ!$B$34:$B$777,G$225)+'СЕТ СН'!$F$12</f>
        <v>277.77037589000003</v>
      </c>
      <c r="H229" s="37">
        <f>SUMIFS(СВЦЭМ!$G$34:$G$777,СВЦЭМ!$A$34:$A$777,$A229,СВЦЭМ!$B$34:$B$777,H$225)+'СЕТ СН'!$F$12</f>
        <v>278.30566807000002</v>
      </c>
      <c r="I229" s="37">
        <f>SUMIFS(СВЦЭМ!$G$34:$G$777,СВЦЭМ!$A$34:$A$777,$A229,СВЦЭМ!$B$34:$B$777,I$225)+'СЕТ СН'!$F$12</f>
        <v>275.74084200999999</v>
      </c>
      <c r="J229" s="37">
        <f>SUMIFS(СВЦЭМ!$G$34:$G$777,СВЦЭМ!$A$34:$A$777,$A229,СВЦЭМ!$B$34:$B$777,J$225)+'СЕТ СН'!$F$12</f>
        <v>257.04098581</v>
      </c>
      <c r="K229" s="37">
        <f>SUMIFS(СВЦЭМ!$G$34:$G$777,СВЦЭМ!$A$34:$A$777,$A229,СВЦЭМ!$B$34:$B$777,K$225)+'СЕТ СН'!$F$12</f>
        <v>231.76508845999999</v>
      </c>
      <c r="L229" s="37">
        <f>SUMIFS(СВЦЭМ!$G$34:$G$777,СВЦЭМ!$A$34:$A$777,$A229,СВЦЭМ!$B$34:$B$777,L$225)+'СЕТ СН'!$F$12</f>
        <v>207.66566205999999</v>
      </c>
      <c r="M229" s="37">
        <f>SUMIFS(СВЦЭМ!$G$34:$G$777,СВЦЭМ!$A$34:$A$777,$A229,СВЦЭМ!$B$34:$B$777,M$225)+'СЕТ СН'!$F$12</f>
        <v>202.75287277000001</v>
      </c>
      <c r="N229" s="37">
        <f>SUMIFS(СВЦЭМ!$G$34:$G$777,СВЦЭМ!$A$34:$A$777,$A229,СВЦЭМ!$B$34:$B$777,N$225)+'СЕТ СН'!$F$12</f>
        <v>204.60518078000001</v>
      </c>
      <c r="O229" s="37">
        <f>SUMIFS(СВЦЭМ!$G$34:$G$777,СВЦЭМ!$A$34:$A$777,$A229,СВЦЭМ!$B$34:$B$777,O$225)+'СЕТ СН'!$F$12</f>
        <v>209.33847925000001</v>
      </c>
      <c r="P229" s="37">
        <f>SUMIFS(СВЦЭМ!$G$34:$G$777,СВЦЭМ!$A$34:$A$777,$A229,СВЦЭМ!$B$34:$B$777,P$225)+'СЕТ СН'!$F$12</f>
        <v>213.34536116000001</v>
      </c>
      <c r="Q229" s="37">
        <f>SUMIFS(СВЦЭМ!$G$34:$G$777,СВЦЭМ!$A$34:$A$777,$A229,СВЦЭМ!$B$34:$B$777,Q$225)+'СЕТ СН'!$F$12</f>
        <v>214.47832629000001</v>
      </c>
      <c r="R229" s="37">
        <f>SUMIFS(СВЦЭМ!$G$34:$G$777,СВЦЭМ!$A$34:$A$777,$A229,СВЦЭМ!$B$34:$B$777,R$225)+'СЕТ СН'!$F$12</f>
        <v>214.18933064000001</v>
      </c>
      <c r="S229" s="37">
        <f>SUMIFS(СВЦЭМ!$G$34:$G$777,СВЦЭМ!$A$34:$A$777,$A229,СВЦЭМ!$B$34:$B$777,S$225)+'СЕТ СН'!$F$12</f>
        <v>206.18921666</v>
      </c>
      <c r="T229" s="37">
        <f>SUMIFS(СВЦЭМ!$G$34:$G$777,СВЦЭМ!$A$34:$A$777,$A229,СВЦЭМ!$B$34:$B$777,T$225)+'СЕТ СН'!$F$12</f>
        <v>204.00089162</v>
      </c>
      <c r="U229" s="37">
        <f>SUMIFS(СВЦЭМ!$G$34:$G$777,СВЦЭМ!$A$34:$A$777,$A229,СВЦЭМ!$B$34:$B$777,U$225)+'СЕТ СН'!$F$12</f>
        <v>202.92447659999999</v>
      </c>
      <c r="V229" s="37">
        <f>SUMIFS(СВЦЭМ!$G$34:$G$777,СВЦЭМ!$A$34:$A$777,$A229,СВЦЭМ!$B$34:$B$777,V$225)+'СЕТ СН'!$F$12</f>
        <v>204.02612492</v>
      </c>
      <c r="W229" s="37">
        <f>SUMIFS(СВЦЭМ!$G$34:$G$777,СВЦЭМ!$A$34:$A$777,$A229,СВЦЭМ!$B$34:$B$777,W$225)+'СЕТ СН'!$F$12</f>
        <v>220.49930893999999</v>
      </c>
      <c r="X229" s="37">
        <f>SUMIFS(СВЦЭМ!$G$34:$G$777,СВЦЭМ!$A$34:$A$777,$A229,СВЦЭМ!$B$34:$B$777,X$225)+'СЕТ СН'!$F$12</f>
        <v>241.02308553</v>
      </c>
      <c r="Y229" s="37">
        <f>SUMIFS(СВЦЭМ!$G$34:$G$777,СВЦЭМ!$A$34:$A$777,$A229,СВЦЭМ!$B$34:$B$777,Y$225)+'СЕТ СН'!$F$12</f>
        <v>251.70658241999999</v>
      </c>
    </row>
    <row r="230" spans="1:27" ht="15.75" x14ac:dyDescent="0.2">
      <c r="A230" s="36">
        <f t="shared" si="6"/>
        <v>43105</v>
      </c>
      <c r="B230" s="37">
        <f>SUMIFS(СВЦЭМ!$G$34:$G$777,СВЦЭМ!$A$34:$A$777,$A230,СВЦЭМ!$B$34:$B$777,B$225)+'СЕТ СН'!$F$12</f>
        <v>269.05746885999997</v>
      </c>
      <c r="C230" s="37">
        <f>SUMIFS(СВЦЭМ!$G$34:$G$777,СВЦЭМ!$A$34:$A$777,$A230,СВЦЭМ!$B$34:$B$777,C$225)+'СЕТ СН'!$F$12</f>
        <v>276.39814576999999</v>
      </c>
      <c r="D230" s="37">
        <f>SUMIFS(СВЦЭМ!$G$34:$G$777,СВЦЭМ!$A$34:$A$777,$A230,СВЦЭМ!$B$34:$B$777,D$225)+'СЕТ СН'!$F$12</f>
        <v>293.98914072000002</v>
      </c>
      <c r="E230" s="37">
        <f>SUMIFS(СВЦЭМ!$G$34:$G$777,СВЦЭМ!$A$34:$A$777,$A230,СВЦЭМ!$B$34:$B$777,E$225)+'СЕТ СН'!$F$12</f>
        <v>297.60201855999998</v>
      </c>
      <c r="F230" s="37">
        <f>SUMIFS(СВЦЭМ!$G$34:$G$777,СВЦЭМ!$A$34:$A$777,$A230,СВЦЭМ!$B$34:$B$777,F$225)+'СЕТ СН'!$F$12</f>
        <v>298.71239896999998</v>
      </c>
      <c r="G230" s="37">
        <f>SUMIFS(СВЦЭМ!$G$34:$G$777,СВЦЭМ!$A$34:$A$777,$A230,СВЦЭМ!$B$34:$B$777,G$225)+'СЕТ СН'!$F$12</f>
        <v>297.11524787000002</v>
      </c>
      <c r="H230" s="37">
        <f>SUMIFS(СВЦЭМ!$G$34:$G$777,СВЦЭМ!$A$34:$A$777,$A230,СВЦЭМ!$B$34:$B$777,H$225)+'СЕТ СН'!$F$12</f>
        <v>293.56003003000001</v>
      </c>
      <c r="I230" s="37">
        <f>SUMIFS(СВЦЭМ!$G$34:$G$777,СВЦЭМ!$A$34:$A$777,$A230,СВЦЭМ!$B$34:$B$777,I$225)+'СЕТ СН'!$F$12</f>
        <v>279.83190595000002</v>
      </c>
      <c r="J230" s="37">
        <f>SUMIFS(СВЦЭМ!$G$34:$G$777,СВЦЭМ!$A$34:$A$777,$A230,СВЦЭМ!$B$34:$B$777,J$225)+'СЕТ СН'!$F$12</f>
        <v>262.86571966999998</v>
      </c>
      <c r="K230" s="37">
        <f>SUMIFS(СВЦЭМ!$G$34:$G$777,СВЦЭМ!$A$34:$A$777,$A230,СВЦЭМ!$B$34:$B$777,K$225)+'СЕТ СН'!$F$12</f>
        <v>236.42640005999999</v>
      </c>
      <c r="L230" s="37">
        <f>SUMIFS(СВЦЭМ!$G$34:$G$777,СВЦЭМ!$A$34:$A$777,$A230,СВЦЭМ!$B$34:$B$777,L$225)+'СЕТ СН'!$F$12</f>
        <v>209.45481027</v>
      </c>
      <c r="M230" s="37">
        <f>SUMIFS(СВЦЭМ!$G$34:$G$777,СВЦЭМ!$A$34:$A$777,$A230,СВЦЭМ!$B$34:$B$777,M$225)+'СЕТ СН'!$F$12</f>
        <v>202.52216945999999</v>
      </c>
      <c r="N230" s="37">
        <f>SUMIFS(СВЦЭМ!$G$34:$G$777,СВЦЭМ!$A$34:$A$777,$A230,СВЦЭМ!$B$34:$B$777,N$225)+'СЕТ СН'!$F$12</f>
        <v>204.22900504</v>
      </c>
      <c r="O230" s="37">
        <f>SUMIFS(СВЦЭМ!$G$34:$G$777,СВЦЭМ!$A$34:$A$777,$A230,СВЦЭМ!$B$34:$B$777,O$225)+'СЕТ СН'!$F$12</f>
        <v>207.63295997</v>
      </c>
      <c r="P230" s="37">
        <f>SUMIFS(СВЦЭМ!$G$34:$G$777,СВЦЭМ!$A$34:$A$777,$A230,СВЦЭМ!$B$34:$B$777,P$225)+'СЕТ СН'!$F$12</f>
        <v>210.45123301000001</v>
      </c>
      <c r="Q230" s="37">
        <f>SUMIFS(СВЦЭМ!$G$34:$G$777,СВЦЭМ!$A$34:$A$777,$A230,СВЦЭМ!$B$34:$B$777,Q$225)+'СЕТ СН'!$F$12</f>
        <v>214.33810616</v>
      </c>
      <c r="R230" s="37">
        <f>SUMIFS(СВЦЭМ!$G$34:$G$777,СВЦЭМ!$A$34:$A$777,$A230,СВЦЭМ!$B$34:$B$777,R$225)+'СЕТ СН'!$F$12</f>
        <v>216.84956736000001</v>
      </c>
      <c r="S230" s="37">
        <f>SUMIFS(СВЦЭМ!$G$34:$G$777,СВЦЭМ!$A$34:$A$777,$A230,СВЦЭМ!$B$34:$B$777,S$225)+'СЕТ СН'!$F$12</f>
        <v>211.33705705</v>
      </c>
      <c r="T230" s="37">
        <f>SUMIFS(СВЦЭМ!$G$34:$G$777,СВЦЭМ!$A$34:$A$777,$A230,СВЦЭМ!$B$34:$B$777,T$225)+'СЕТ СН'!$F$12</f>
        <v>204.75634356</v>
      </c>
      <c r="U230" s="37">
        <f>SUMIFS(СВЦЭМ!$G$34:$G$777,СВЦЭМ!$A$34:$A$777,$A230,СВЦЭМ!$B$34:$B$777,U$225)+'СЕТ СН'!$F$12</f>
        <v>204.63025402</v>
      </c>
      <c r="V230" s="37">
        <f>SUMIFS(СВЦЭМ!$G$34:$G$777,СВЦЭМ!$A$34:$A$777,$A230,СВЦЭМ!$B$34:$B$777,V$225)+'СЕТ СН'!$F$12</f>
        <v>208.25859312</v>
      </c>
      <c r="W230" s="37">
        <f>SUMIFS(СВЦЭМ!$G$34:$G$777,СВЦЭМ!$A$34:$A$777,$A230,СВЦЭМ!$B$34:$B$777,W$225)+'СЕТ СН'!$F$12</f>
        <v>224.72856128999999</v>
      </c>
      <c r="X230" s="37">
        <f>SUMIFS(СВЦЭМ!$G$34:$G$777,СВЦЭМ!$A$34:$A$777,$A230,СВЦЭМ!$B$34:$B$777,X$225)+'СЕТ СН'!$F$12</f>
        <v>245.64191224999999</v>
      </c>
      <c r="Y230" s="37">
        <f>SUMIFS(СВЦЭМ!$G$34:$G$777,СВЦЭМ!$A$34:$A$777,$A230,СВЦЭМ!$B$34:$B$777,Y$225)+'СЕТ СН'!$F$12</f>
        <v>263.75415405000001</v>
      </c>
    </row>
    <row r="231" spans="1:27" ht="15.75" x14ac:dyDescent="0.2">
      <c r="A231" s="36">
        <f t="shared" si="6"/>
        <v>43106</v>
      </c>
      <c r="B231" s="37">
        <f>SUMIFS(СВЦЭМ!$G$34:$G$777,СВЦЭМ!$A$34:$A$777,$A231,СВЦЭМ!$B$34:$B$777,B$225)+'СЕТ СН'!$F$12</f>
        <v>276.68275519000002</v>
      </c>
      <c r="C231" s="37">
        <f>SUMIFS(СВЦЭМ!$G$34:$G$777,СВЦЭМ!$A$34:$A$777,$A231,СВЦЭМ!$B$34:$B$777,C$225)+'СЕТ СН'!$F$12</f>
        <v>286.63445356</v>
      </c>
      <c r="D231" s="37">
        <f>SUMIFS(СВЦЭМ!$G$34:$G$777,СВЦЭМ!$A$34:$A$777,$A231,СВЦЭМ!$B$34:$B$777,D$225)+'СЕТ СН'!$F$12</f>
        <v>298.34252484000001</v>
      </c>
      <c r="E231" s="37">
        <f>SUMIFS(СВЦЭМ!$G$34:$G$777,СВЦЭМ!$A$34:$A$777,$A231,СВЦЭМ!$B$34:$B$777,E$225)+'СЕТ СН'!$F$12</f>
        <v>301.01057960999998</v>
      </c>
      <c r="F231" s="37">
        <f>SUMIFS(СВЦЭМ!$G$34:$G$777,СВЦЭМ!$A$34:$A$777,$A231,СВЦЭМ!$B$34:$B$777,F$225)+'СЕТ СН'!$F$12</f>
        <v>301.30180236000001</v>
      </c>
      <c r="G231" s="37">
        <f>SUMIFS(СВЦЭМ!$G$34:$G$777,СВЦЭМ!$A$34:$A$777,$A231,СВЦЭМ!$B$34:$B$777,G$225)+'СЕТ СН'!$F$12</f>
        <v>299.98116034999998</v>
      </c>
      <c r="H231" s="37">
        <f>SUMIFS(СВЦЭМ!$G$34:$G$777,СВЦЭМ!$A$34:$A$777,$A231,СВЦЭМ!$B$34:$B$777,H$225)+'СЕТ СН'!$F$12</f>
        <v>294.66167625999998</v>
      </c>
      <c r="I231" s="37">
        <f>SUMIFS(СВЦЭМ!$G$34:$G$777,СВЦЭМ!$A$34:$A$777,$A231,СВЦЭМ!$B$34:$B$777,I$225)+'СЕТ СН'!$F$12</f>
        <v>280.09605412000002</v>
      </c>
      <c r="J231" s="37">
        <f>SUMIFS(СВЦЭМ!$G$34:$G$777,СВЦЭМ!$A$34:$A$777,$A231,СВЦЭМ!$B$34:$B$777,J$225)+'СЕТ СН'!$F$12</f>
        <v>263.26509994000003</v>
      </c>
      <c r="K231" s="37">
        <f>SUMIFS(СВЦЭМ!$G$34:$G$777,СВЦЭМ!$A$34:$A$777,$A231,СВЦЭМ!$B$34:$B$777,K$225)+'СЕТ СН'!$F$12</f>
        <v>237.02338975999999</v>
      </c>
      <c r="L231" s="37">
        <f>SUMIFS(СВЦЭМ!$G$34:$G$777,СВЦЭМ!$A$34:$A$777,$A231,СВЦЭМ!$B$34:$B$777,L$225)+'СЕТ СН'!$F$12</f>
        <v>210.24841581000001</v>
      </c>
      <c r="M231" s="37">
        <f>SUMIFS(СВЦЭМ!$G$34:$G$777,СВЦЭМ!$A$34:$A$777,$A231,СВЦЭМ!$B$34:$B$777,M$225)+'СЕТ СН'!$F$12</f>
        <v>205.48348282000001</v>
      </c>
      <c r="N231" s="37">
        <f>SUMIFS(СВЦЭМ!$G$34:$G$777,СВЦЭМ!$A$34:$A$777,$A231,СВЦЭМ!$B$34:$B$777,N$225)+'СЕТ СН'!$F$12</f>
        <v>208.50964880000001</v>
      </c>
      <c r="O231" s="37">
        <f>SUMIFS(СВЦЭМ!$G$34:$G$777,СВЦЭМ!$A$34:$A$777,$A231,СВЦЭМ!$B$34:$B$777,O$225)+'СЕТ СН'!$F$12</f>
        <v>211.33206462000001</v>
      </c>
      <c r="P231" s="37">
        <f>SUMIFS(СВЦЭМ!$G$34:$G$777,СВЦЭМ!$A$34:$A$777,$A231,СВЦЭМ!$B$34:$B$777,P$225)+'СЕТ СН'!$F$12</f>
        <v>216.26266858</v>
      </c>
      <c r="Q231" s="37">
        <f>SUMIFS(СВЦЭМ!$G$34:$G$777,СВЦЭМ!$A$34:$A$777,$A231,СВЦЭМ!$B$34:$B$777,Q$225)+'СЕТ СН'!$F$12</f>
        <v>218.48838875000001</v>
      </c>
      <c r="R231" s="37">
        <f>SUMIFS(СВЦЭМ!$G$34:$G$777,СВЦЭМ!$A$34:$A$777,$A231,СВЦЭМ!$B$34:$B$777,R$225)+'СЕТ СН'!$F$12</f>
        <v>218.10944850000001</v>
      </c>
      <c r="S231" s="37">
        <f>SUMIFS(СВЦЭМ!$G$34:$G$777,СВЦЭМ!$A$34:$A$777,$A231,СВЦЭМ!$B$34:$B$777,S$225)+'СЕТ СН'!$F$12</f>
        <v>211.12138375999999</v>
      </c>
      <c r="T231" s="37">
        <f>SUMIFS(СВЦЭМ!$G$34:$G$777,СВЦЭМ!$A$34:$A$777,$A231,СВЦЭМ!$B$34:$B$777,T$225)+'СЕТ СН'!$F$12</f>
        <v>205.02670900999999</v>
      </c>
      <c r="U231" s="37">
        <f>SUMIFS(СВЦЭМ!$G$34:$G$777,СВЦЭМ!$A$34:$A$777,$A231,СВЦЭМ!$B$34:$B$777,U$225)+'СЕТ СН'!$F$12</f>
        <v>205.32281420999999</v>
      </c>
      <c r="V231" s="37">
        <f>SUMIFS(СВЦЭМ!$G$34:$G$777,СВЦЭМ!$A$34:$A$777,$A231,СВЦЭМ!$B$34:$B$777,V$225)+'СЕТ СН'!$F$12</f>
        <v>208.35188534</v>
      </c>
      <c r="W231" s="37">
        <f>SUMIFS(СВЦЭМ!$G$34:$G$777,СВЦЭМ!$A$34:$A$777,$A231,СВЦЭМ!$B$34:$B$777,W$225)+'СЕТ СН'!$F$12</f>
        <v>225.09445348</v>
      </c>
      <c r="X231" s="37">
        <f>SUMIFS(СВЦЭМ!$G$34:$G$777,СВЦЭМ!$A$34:$A$777,$A231,СВЦЭМ!$B$34:$B$777,X$225)+'СЕТ СН'!$F$12</f>
        <v>248.52994852</v>
      </c>
      <c r="Y231" s="37">
        <f>SUMIFS(СВЦЭМ!$G$34:$G$777,СВЦЭМ!$A$34:$A$777,$A231,СВЦЭМ!$B$34:$B$777,Y$225)+'СЕТ СН'!$F$12</f>
        <v>265.89880925</v>
      </c>
    </row>
    <row r="232" spans="1:27" ht="15.75" x14ac:dyDescent="0.2">
      <c r="A232" s="36">
        <f t="shared" si="6"/>
        <v>43107</v>
      </c>
      <c r="B232" s="37">
        <f>SUMIFS(СВЦЭМ!$G$34:$G$777,СВЦЭМ!$A$34:$A$777,$A232,СВЦЭМ!$B$34:$B$777,B$225)+'СЕТ СН'!$F$12</f>
        <v>273.05579950999999</v>
      </c>
      <c r="C232" s="37">
        <f>SUMIFS(СВЦЭМ!$G$34:$G$777,СВЦЭМ!$A$34:$A$777,$A232,СВЦЭМ!$B$34:$B$777,C$225)+'СЕТ СН'!$F$12</f>
        <v>276.10874078000001</v>
      </c>
      <c r="D232" s="37">
        <f>SUMIFS(СВЦЭМ!$G$34:$G$777,СВЦЭМ!$A$34:$A$777,$A232,СВЦЭМ!$B$34:$B$777,D$225)+'СЕТ СН'!$F$12</f>
        <v>290.40238354000002</v>
      </c>
      <c r="E232" s="37">
        <f>SUMIFS(СВЦЭМ!$G$34:$G$777,СВЦЭМ!$A$34:$A$777,$A232,СВЦЭМ!$B$34:$B$777,E$225)+'СЕТ СН'!$F$12</f>
        <v>296.59385271000002</v>
      </c>
      <c r="F232" s="37">
        <f>SUMIFS(СВЦЭМ!$G$34:$G$777,СВЦЭМ!$A$34:$A$777,$A232,СВЦЭМ!$B$34:$B$777,F$225)+'СЕТ СН'!$F$12</f>
        <v>296.57026245999998</v>
      </c>
      <c r="G232" s="37">
        <f>SUMIFS(СВЦЭМ!$G$34:$G$777,СВЦЭМ!$A$34:$A$777,$A232,СВЦЭМ!$B$34:$B$777,G$225)+'СЕТ СН'!$F$12</f>
        <v>296.66388568000002</v>
      </c>
      <c r="H232" s="37">
        <f>SUMIFS(СВЦЭМ!$G$34:$G$777,СВЦЭМ!$A$34:$A$777,$A232,СВЦЭМ!$B$34:$B$777,H$225)+'СЕТ СН'!$F$12</f>
        <v>298.50073634</v>
      </c>
      <c r="I232" s="37">
        <f>SUMIFS(СВЦЭМ!$G$34:$G$777,СВЦЭМ!$A$34:$A$777,$A232,СВЦЭМ!$B$34:$B$777,I$225)+'СЕТ СН'!$F$12</f>
        <v>278.66177762000001</v>
      </c>
      <c r="J232" s="37">
        <f>SUMIFS(СВЦЭМ!$G$34:$G$777,СВЦЭМ!$A$34:$A$777,$A232,СВЦЭМ!$B$34:$B$777,J$225)+'СЕТ СН'!$F$12</f>
        <v>271.70221205000001</v>
      </c>
      <c r="K232" s="37">
        <f>SUMIFS(СВЦЭМ!$G$34:$G$777,СВЦЭМ!$A$34:$A$777,$A232,СВЦЭМ!$B$34:$B$777,K$225)+'СЕТ СН'!$F$12</f>
        <v>244.89777617999999</v>
      </c>
      <c r="L232" s="37">
        <f>SUMIFS(СВЦЭМ!$G$34:$G$777,СВЦЭМ!$A$34:$A$777,$A232,СВЦЭМ!$B$34:$B$777,L$225)+'СЕТ СН'!$F$12</f>
        <v>215.73705190999999</v>
      </c>
      <c r="M232" s="37">
        <f>SUMIFS(СВЦЭМ!$G$34:$G$777,СВЦЭМ!$A$34:$A$777,$A232,СВЦЭМ!$B$34:$B$777,M$225)+'СЕТ СН'!$F$12</f>
        <v>210.40447674999999</v>
      </c>
      <c r="N232" s="37">
        <f>SUMIFS(СВЦЭМ!$G$34:$G$777,СВЦЭМ!$A$34:$A$777,$A232,СВЦЭМ!$B$34:$B$777,N$225)+'СЕТ СН'!$F$12</f>
        <v>209.52053672</v>
      </c>
      <c r="O232" s="37">
        <f>SUMIFS(СВЦЭМ!$G$34:$G$777,СВЦЭМ!$A$34:$A$777,$A232,СВЦЭМ!$B$34:$B$777,O$225)+'СЕТ СН'!$F$12</f>
        <v>212.99994781000001</v>
      </c>
      <c r="P232" s="37">
        <f>SUMIFS(СВЦЭМ!$G$34:$G$777,СВЦЭМ!$A$34:$A$777,$A232,СВЦЭМ!$B$34:$B$777,P$225)+'СЕТ СН'!$F$12</f>
        <v>217.08747753</v>
      </c>
      <c r="Q232" s="37">
        <f>SUMIFS(СВЦЭМ!$G$34:$G$777,СВЦЭМ!$A$34:$A$777,$A232,СВЦЭМ!$B$34:$B$777,Q$225)+'СЕТ СН'!$F$12</f>
        <v>220.03954941000001</v>
      </c>
      <c r="R232" s="37">
        <f>SUMIFS(СВЦЭМ!$G$34:$G$777,СВЦЭМ!$A$34:$A$777,$A232,СВЦЭМ!$B$34:$B$777,R$225)+'СЕТ СН'!$F$12</f>
        <v>220.13332226</v>
      </c>
      <c r="S232" s="37">
        <f>SUMIFS(СВЦЭМ!$G$34:$G$777,СВЦЭМ!$A$34:$A$777,$A232,СВЦЭМ!$B$34:$B$777,S$225)+'СЕТ СН'!$F$12</f>
        <v>214.24200769999999</v>
      </c>
      <c r="T232" s="37">
        <f>SUMIFS(СВЦЭМ!$G$34:$G$777,СВЦЭМ!$A$34:$A$777,$A232,СВЦЭМ!$B$34:$B$777,T$225)+'СЕТ СН'!$F$12</f>
        <v>204.18471767</v>
      </c>
      <c r="U232" s="37">
        <f>SUMIFS(СВЦЭМ!$G$34:$G$777,СВЦЭМ!$A$34:$A$777,$A232,СВЦЭМ!$B$34:$B$777,U$225)+'СЕТ СН'!$F$12</f>
        <v>204.53479759000001</v>
      </c>
      <c r="V232" s="37">
        <f>SUMIFS(СВЦЭМ!$G$34:$G$777,СВЦЭМ!$A$34:$A$777,$A232,СВЦЭМ!$B$34:$B$777,V$225)+'СЕТ СН'!$F$12</f>
        <v>209.34518993</v>
      </c>
      <c r="W232" s="37">
        <f>SUMIFS(СВЦЭМ!$G$34:$G$777,СВЦЭМ!$A$34:$A$777,$A232,СВЦЭМ!$B$34:$B$777,W$225)+'СЕТ СН'!$F$12</f>
        <v>225.02736787000001</v>
      </c>
      <c r="X232" s="37">
        <f>SUMIFS(СВЦЭМ!$G$34:$G$777,СВЦЭМ!$A$34:$A$777,$A232,СВЦЭМ!$B$34:$B$777,X$225)+'СЕТ СН'!$F$12</f>
        <v>246.43338589999999</v>
      </c>
      <c r="Y232" s="37">
        <f>SUMIFS(СВЦЭМ!$G$34:$G$777,СВЦЭМ!$A$34:$A$777,$A232,СВЦЭМ!$B$34:$B$777,Y$225)+'СЕТ СН'!$F$12</f>
        <v>251.68677542</v>
      </c>
    </row>
    <row r="233" spans="1:27" ht="15.75" x14ac:dyDescent="0.2">
      <c r="A233" s="36">
        <f t="shared" si="6"/>
        <v>43108</v>
      </c>
      <c r="B233" s="37">
        <f>SUMIFS(СВЦЭМ!$G$34:$G$777,СВЦЭМ!$A$34:$A$777,$A233,СВЦЭМ!$B$34:$B$777,B$225)+'СЕТ СН'!$F$12</f>
        <v>252.66241546000001</v>
      </c>
      <c r="C233" s="37">
        <f>SUMIFS(СВЦЭМ!$G$34:$G$777,СВЦЭМ!$A$34:$A$777,$A233,СВЦЭМ!$B$34:$B$777,C$225)+'СЕТ СН'!$F$12</f>
        <v>273.38013226999999</v>
      </c>
      <c r="D233" s="37">
        <f>SUMIFS(СВЦЭМ!$G$34:$G$777,СВЦЭМ!$A$34:$A$777,$A233,СВЦЭМ!$B$34:$B$777,D$225)+'СЕТ СН'!$F$12</f>
        <v>292.87339863</v>
      </c>
      <c r="E233" s="37">
        <f>SUMIFS(СВЦЭМ!$G$34:$G$777,СВЦЭМ!$A$34:$A$777,$A233,СВЦЭМ!$B$34:$B$777,E$225)+'СЕТ СН'!$F$12</f>
        <v>296.98160467000002</v>
      </c>
      <c r="F233" s="37">
        <f>SUMIFS(СВЦЭМ!$G$34:$G$777,СВЦЭМ!$A$34:$A$777,$A233,СВЦЭМ!$B$34:$B$777,F$225)+'СЕТ СН'!$F$12</f>
        <v>297.71139849999997</v>
      </c>
      <c r="G233" s="37">
        <f>SUMIFS(СВЦЭМ!$G$34:$G$777,СВЦЭМ!$A$34:$A$777,$A233,СВЦЭМ!$B$34:$B$777,G$225)+'СЕТ СН'!$F$12</f>
        <v>298.35834218999997</v>
      </c>
      <c r="H233" s="37">
        <f>SUMIFS(СВЦЭМ!$G$34:$G$777,СВЦЭМ!$A$34:$A$777,$A233,СВЦЭМ!$B$34:$B$777,H$225)+'СЕТ СН'!$F$12</f>
        <v>299.71076858999999</v>
      </c>
      <c r="I233" s="37">
        <f>SUMIFS(СВЦЭМ!$G$34:$G$777,СВЦЭМ!$A$34:$A$777,$A233,СВЦЭМ!$B$34:$B$777,I$225)+'СЕТ СН'!$F$12</f>
        <v>291.64293844000002</v>
      </c>
      <c r="J233" s="37">
        <f>SUMIFS(СВЦЭМ!$G$34:$G$777,СВЦЭМ!$A$34:$A$777,$A233,СВЦЭМ!$B$34:$B$777,J$225)+'СЕТ СН'!$F$12</f>
        <v>272.03832574</v>
      </c>
      <c r="K233" s="37">
        <f>SUMIFS(СВЦЭМ!$G$34:$G$777,СВЦЭМ!$A$34:$A$777,$A233,СВЦЭМ!$B$34:$B$777,K$225)+'СЕТ СН'!$F$12</f>
        <v>245.74217669999999</v>
      </c>
      <c r="L233" s="37">
        <f>SUMIFS(СВЦЭМ!$G$34:$G$777,СВЦЭМ!$A$34:$A$777,$A233,СВЦЭМ!$B$34:$B$777,L$225)+'СЕТ СН'!$F$12</f>
        <v>219.87302298</v>
      </c>
      <c r="M233" s="37">
        <f>SUMIFS(СВЦЭМ!$G$34:$G$777,СВЦЭМ!$A$34:$A$777,$A233,СВЦЭМ!$B$34:$B$777,M$225)+'СЕТ СН'!$F$12</f>
        <v>214.53794614</v>
      </c>
      <c r="N233" s="37">
        <f>SUMIFS(СВЦЭМ!$G$34:$G$777,СВЦЭМ!$A$34:$A$777,$A233,СВЦЭМ!$B$34:$B$777,N$225)+'СЕТ СН'!$F$12</f>
        <v>215.07663244</v>
      </c>
      <c r="O233" s="37">
        <f>SUMIFS(СВЦЭМ!$G$34:$G$777,СВЦЭМ!$A$34:$A$777,$A233,СВЦЭМ!$B$34:$B$777,O$225)+'СЕТ СН'!$F$12</f>
        <v>218.52046981999999</v>
      </c>
      <c r="P233" s="37">
        <f>SUMIFS(СВЦЭМ!$G$34:$G$777,СВЦЭМ!$A$34:$A$777,$A233,СВЦЭМ!$B$34:$B$777,P$225)+'СЕТ СН'!$F$12</f>
        <v>221.7175732</v>
      </c>
      <c r="Q233" s="37">
        <f>SUMIFS(СВЦЭМ!$G$34:$G$777,СВЦЭМ!$A$34:$A$777,$A233,СВЦЭМ!$B$34:$B$777,Q$225)+'СЕТ СН'!$F$12</f>
        <v>222.63319154999999</v>
      </c>
      <c r="R233" s="37">
        <f>SUMIFS(СВЦЭМ!$G$34:$G$777,СВЦЭМ!$A$34:$A$777,$A233,СВЦЭМ!$B$34:$B$777,R$225)+'СЕТ СН'!$F$12</f>
        <v>222.10315306999999</v>
      </c>
      <c r="S233" s="37">
        <f>SUMIFS(СВЦЭМ!$G$34:$G$777,СВЦЭМ!$A$34:$A$777,$A233,СВЦЭМ!$B$34:$B$777,S$225)+'СЕТ СН'!$F$12</f>
        <v>220.06919746</v>
      </c>
      <c r="T233" s="37">
        <f>SUMIFS(СВЦЭМ!$G$34:$G$777,СВЦЭМ!$A$34:$A$777,$A233,СВЦЭМ!$B$34:$B$777,T$225)+'СЕТ СН'!$F$12</f>
        <v>211.39268579</v>
      </c>
      <c r="U233" s="37">
        <f>SUMIFS(СВЦЭМ!$G$34:$G$777,СВЦЭМ!$A$34:$A$777,$A233,СВЦЭМ!$B$34:$B$777,U$225)+'СЕТ СН'!$F$12</f>
        <v>210.15130796</v>
      </c>
      <c r="V233" s="37">
        <f>SUMIFS(СВЦЭМ!$G$34:$G$777,СВЦЭМ!$A$34:$A$777,$A233,СВЦЭМ!$B$34:$B$777,V$225)+'СЕТ СН'!$F$12</f>
        <v>215.20701228999999</v>
      </c>
      <c r="W233" s="37">
        <f>SUMIFS(СВЦЭМ!$G$34:$G$777,СВЦЭМ!$A$34:$A$777,$A233,СВЦЭМ!$B$34:$B$777,W$225)+'СЕТ СН'!$F$12</f>
        <v>229.36308382000001</v>
      </c>
      <c r="X233" s="37">
        <f>SUMIFS(СВЦЭМ!$G$34:$G$777,СВЦЭМ!$A$34:$A$777,$A233,СВЦЭМ!$B$34:$B$777,X$225)+'СЕТ СН'!$F$12</f>
        <v>250.65391463</v>
      </c>
      <c r="Y233" s="37">
        <f>SUMIFS(СВЦЭМ!$G$34:$G$777,СВЦЭМ!$A$34:$A$777,$A233,СВЦЭМ!$B$34:$B$777,Y$225)+'СЕТ СН'!$F$12</f>
        <v>258.84704058</v>
      </c>
    </row>
    <row r="234" spans="1:27" ht="15.75" x14ac:dyDescent="0.2">
      <c r="A234" s="36">
        <f t="shared" si="6"/>
        <v>43109</v>
      </c>
      <c r="B234" s="37">
        <f>SUMIFS(СВЦЭМ!$G$34:$G$777,СВЦЭМ!$A$34:$A$777,$A234,СВЦЭМ!$B$34:$B$777,B$225)+'СЕТ СН'!$F$12</f>
        <v>283.61759912000002</v>
      </c>
      <c r="C234" s="37">
        <f>SUMIFS(СВЦЭМ!$G$34:$G$777,СВЦЭМ!$A$34:$A$777,$A234,СВЦЭМ!$B$34:$B$777,C$225)+'СЕТ СН'!$F$12</f>
        <v>290.15319628999998</v>
      </c>
      <c r="D234" s="37">
        <f>SUMIFS(СВЦЭМ!$G$34:$G$777,СВЦЭМ!$A$34:$A$777,$A234,СВЦЭМ!$B$34:$B$777,D$225)+'СЕТ СН'!$F$12</f>
        <v>306.36097605999998</v>
      </c>
      <c r="E234" s="37">
        <f>SUMIFS(СВЦЭМ!$G$34:$G$777,СВЦЭМ!$A$34:$A$777,$A234,СВЦЭМ!$B$34:$B$777,E$225)+'СЕТ СН'!$F$12</f>
        <v>310.56045834999998</v>
      </c>
      <c r="F234" s="37">
        <f>SUMIFS(СВЦЭМ!$G$34:$G$777,СВЦЭМ!$A$34:$A$777,$A234,СВЦЭМ!$B$34:$B$777,F$225)+'СЕТ СН'!$F$12</f>
        <v>309.54822652000001</v>
      </c>
      <c r="G234" s="37">
        <f>SUMIFS(СВЦЭМ!$G$34:$G$777,СВЦЭМ!$A$34:$A$777,$A234,СВЦЭМ!$B$34:$B$777,G$225)+'СЕТ СН'!$F$12</f>
        <v>306.44534795999999</v>
      </c>
      <c r="H234" s="37">
        <f>SUMIFS(СВЦЭМ!$G$34:$G$777,СВЦЭМ!$A$34:$A$777,$A234,СВЦЭМ!$B$34:$B$777,H$225)+'СЕТ СН'!$F$12</f>
        <v>290.77385409999999</v>
      </c>
      <c r="I234" s="37">
        <f>SUMIFS(СВЦЭМ!$G$34:$G$777,СВЦЭМ!$A$34:$A$777,$A234,СВЦЭМ!$B$34:$B$777,I$225)+'СЕТ СН'!$F$12</f>
        <v>277.86180243000001</v>
      </c>
      <c r="J234" s="37">
        <f>SUMIFS(СВЦЭМ!$G$34:$G$777,СВЦЭМ!$A$34:$A$777,$A234,СВЦЭМ!$B$34:$B$777,J$225)+'СЕТ СН'!$F$12</f>
        <v>268.00336401999999</v>
      </c>
      <c r="K234" s="37">
        <f>SUMIFS(СВЦЭМ!$G$34:$G$777,СВЦЭМ!$A$34:$A$777,$A234,СВЦЭМ!$B$34:$B$777,K$225)+'СЕТ СН'!$F$12</f>
        <v>253.3559769</v>
      </c>
      <c r="L234" s="37">
        <f>SUMIFS(СВЦЭМ!$G$34:$G$777,СВЦЭМ!$A$34:$A$777,$A234,СВЦЭМ!$B$34:$B$777,L$225)+'СЕТ СН'!$F$12</f>
        <v>237.91534179999999</v>
      </c>
      <c r="M234" s="37">
        <f>SUMIFS(СВЦЭМ!$G$34:$G$777,СВЦЭМ!$A$34:$A$777,$A234,СВЦЭМ!$B$34:$B$777,M$225)+'СЕТ СН'!$F$12</f>
        <v>236.48529915</v>
      </c>
      <c r="N234" s="37">
        <f>SUMIFS(СВЦЭМ!$G$34:$G$777,СВЦЭМ!$A$34:$A$777,$A234,СВЦЭМ!$B$34:$B$777,N$225)+'СЕТ СН'!$F$12</f>
        <v>235.65861090000001</v>
      </c>
      <c r="O234" s="37">
        <f>SUMIFS(СВЦЭМ!$G$34:$G$777,СВЦЭМ!$A$34:$A$777,$A234,СВЦЭМ!$B$34:$B$777,O$225)+'СЕТ СН'!$F$12</f>
        <v>236.31469815</v>
      </c>
      <c r="P234" s="37">
        <f>SUMIFS(СВЦЭМ!$G$34:$G$777,СВЦЭМ!$A$34:$A$777,$A234,СВЦЭМ!$B$34:$B$777,P$225)+'СЕТ СН'!$F$12</f>
        <v>237.68090118999999</v>
      </c>
      <c r="Q234" s="37">
        <f>SUMIFS(СВЦЭМ!$G$34:$G$777,СВЦЭМ!$A$34:$A$777,$A234,СВЦЭМ!$B$34:$B$777,Q$225)+'СЕТ СН'!$F$12</f>
        <v>236.81277761000001</v>
      </c>
      <c r="R234" s="37">
        <f>SUMIFS(СВЦЭМ!$G$34:$G$777,СВЦЭМ!$A$34:$A$777,$A234,СВЦЭМ!$B$34:$B$777,R$225)+'СЕТ СН'!$F$12</f>
        <v>237.66741041</v>
      </c>
      <c r="S234" s="37">
        <f>SUMIFS(СВЦЭМ!$G$34:$G$777,СВЦЭМ!$A$34:$A$777,$A234,СВЦЭМ!$B$34:$B$777,S$225)+'СЕТ СН'!$F$12</f>
        <v>233.55006244</v>
      </c>
      <c r="T234" s="37">
        <f>SUMIFS(СВЦЭМ!$G$34:$G$777,СВЦЭМ!$A$34:$A$777,$A234,СВЦЭМ!$B$34:$B$777,T$225)+'СЕТ СН'!$F$12</f>
        <v>230.8986745</v>
      </c>
      <c r="U234" s="37">
        <f>SUMIFS(СВЦЭМ!$G$34:$G$777,СВЦЭМ!$A$34:$A$777,$A234,СВЦЭМ!$B$34:$B$777,U$225)+'СЕТ СН'!$F$12</f>
        <v>232.27667886</v>
      </c>
      <c r="V234" s="37">
        <f>SUMIFS(СВЦЭМ!$G$34:$G$777,СВЦЭМ!$A$34:$A$777,$A234,СВЦЭМ!$B$34:$B$777,V$225)+'СЕТ СН'!$F$12</f>
        <v>234.30816995999999</v>
      </c>
      <c r="W234" s="37">
        <f>SUMIFS(СВЦЭМ!$G$34:$G$777,СВЦЭМ!$A$34:$A$777,$A234,СВЦЭМ!$B$34:$B$777,W$225)+'СЕТ СН'!$F$12</f>
        <v>247.17221806000001</v>
      </c>
      <c r="X234" s="37">
        <f>SUMIFS(СВЦЭМ!$G$34:$G$777,СВЦЭМ!$A$34:$A$777,$A234,СВЦЭМ!$B$34:$B$777,X$225)+'СЕТ СН'!$F$12</f>
        <v>264.59666542999997</v>
      </c>
      <c r="Y234" s="37">
        <f>SUMIFS(СВЦЭМ!$G$34:$G$777,СВЦЭМ!$A$34:$A$777,$A234,СВЦЭМ!$B$34:$B$777,Y$225)+'СЕТ СН'!$F$12</f>
        <v>284.66465499999998</v>
      </c>
    </row>
    <row r="235" spans="1:27" ht="15.75" x14ac:dyDescent="0.2">
      <c r="A235" s="36">
        <f t="shared" si="6"/>
        <v>43110</v>
      </c>
      <c r="B235" s="37">
        <f>SUMIFS(СВЦЭМ!$G$34:$G$777,СВЦЭМ!$A$34:$A$777,$A235,СВЦЭМ!$B$34:$B$777,B$225)+'СЕТ СН'!$F$12</f>
        <v>285.20014211</v>
      </c>
      <c r="C235" s="37">
        <f>SUMIFS(СВЦЭМ!$G$34:$G$777,СВЦЭМ!$A$34:$A$777,$A235,СВЦЭМ!$B$34:$B$777,C$225)+'СЕТ СН'!$F$12</f>
        <v>300.14804013000003</v>
      </c>
      <c r="D235" s="37">
        <f>SUMIFS(СВЦЭМ!$G$34:$G$777,СВЦЭМ!$A$34:$A$777,$A235,СВЦЭМ!$B$34:$B$777,D$225)+'СЕТ СН'!$F$12</f>
        <v>306.74069500000002</v>
      </c>
      <c r="E235" s="37">
        <f>SUMIFS(СВЦЭМ!$G$34:$G$777,СВЦЭМ!$A$34:$A$777,$A235,СВЦЭМ!$B$34:$B$777,E$225)+'СЕТ СН'!$F$12</f>
        <v>306.15330011999998</v>
      </c>
      <c r="F235" s="37">
        <f>SUMIFS(СВЦЭМ!$G$34:$G$777,СВЦЭМ!$A$34:$A$777,$A235,СВЦЭМ!$B$34:$B$777,F$225)+'СЕТ СН'!$F$12</f>
        <v>306.19926757000002</v>
      </c>
      <c r="G235" s="37">
        <f>SUMIFS(СВЦЭМ!$G$34:$G$777,СВЦЭМ!$A$34:$A$777,$A235,СВЦЭМ!$B$34:$B$777,G$225)+'СЕТ СН'!$F$12</f>
        <v>306.85048073000002</v>
      </c>
      <c r="H235" s="37">
        <f>SUMIFS(СВЦЭМ!$G$34:$G$777,СВЦЭМ!$A$34:$A$777,$A235,СВЦЭМ!$B$34:$B$777,H$225)+'СЕТ СН'!$F$12</f>
        <v>294.31002072000001</v>
      </c>
      <c r="I235" s="37">
        <f>SUMIFS(СВЦЭМ!$G$34:$G$777,СВЦЭМ!$A$34:$A$777,$A235,СВЦЭМ!$B$34:$B$777,I$225)+'СЕТ СН'!$F$12</f>
        <v>275.71721162</v>
      </c>
      <c r="J235" s="37">
        <f>SUMIFS(СВЦЭМ!$G$34:$G$777,СВЦЭМ!$A$34:$A$777,$A235,СВЦЭМ!$B$34:$B$777,J$225)+'СЕТ СН'!$F$12</f>
        <v>261.08285914999999</v>
      </c>
      <c r="K235" s="37">
        <f>SUMIFS(СВЦЭМ!$G$34:$G$777,СВЦЭМ!$A$34:$A$777,$A235,СВЦЭМ!$B$34:$B$777,K$225)+'СЕТ СН'!$F$12</f>
        <v>241.26121785999999</v>
      </c>
      <c r="L235" s="37">
        <f>SUMIFS(СВЦЭМ!$G$34:$G$777,СВЦЭМ!$A$34:$A$777,$A235,СВЦЭМ!$B$34:$B$777,L$225)+'СЕТ СН'!$F$12</f>
        <v>221.76220420999999</v>
      </c>
      <c r="M235" s="37">
        <f>SUMIFS(СВЦЭМ!$G$34:$G$777,СВЦЭМ!$A$34:$A$777,$A235,СВЦЭМ!$B$34:$B$777,M$225)+'СЕТ СН'!$F$12</f>
        <v>219.45942507999999</v>
      </c>
      <c r="N235" s="37">
        <f>SUMIFS(СВЦЭМ!$G$34:$G$777,СВЦЭМ!$A$34:$A$777,$A235,СВЦЭМ!$B$34:$B$777,N$225)+'СЕТ СН'!$F$12</f>
        <v>221.55386447999999</v>
      </c>
      <c r="O235" s="37">
        <f>SUMIFS(СВЦЭМ!$G$34:$G$777,СВЦЭМ!$A$34:$A$777,$A235,СВЦЭМ!$B$34:$B$777,O$225)+'СЕТ СН'!$F$12</f>
        <v>222.37221819000001</v>
      </c>
      <c r="P235" s="37">
        <f>SUMIFS(СВЦЭМ!$G$34:$G$777,СВЦЭМ!$A$34:$A$777,$A235,СВЦЭМ!$B$34:$B$777,P$225)+'СЕТ СН'!$F$12</f>
        <v>225.22551528</v>
      </c>
      <c r="Q235" s="37">
        <f>SUMIFS(СВЦЭМ!$G$34:$G$777,СВЦЭМ!$A$34:$A$777,$A235,СВЦЭМ!$B$34:$B$777,Q$225)+'СЕТ СН'!$F$12</f>
        <v>226.80200829</v>
      </c>
      <c r="R235" s="37">
        <f>SUMIFS(СВЦЭМ!$G$34:$G$777,СВЦЭМ!$A$34:$A$777,$A235,СВЦЭМ!$B$34:$B$777,R$225)+'СЕТ СН'!$F$12</f>
        <v>226.68442730999999</v>
      </c>
      <c r="S235" s="37">
        <f>SUMIFS(СВЦЭМ!$G$34:$G$777,СВЦЭМ!$A$34:$A$777,$A235,СВЦЭМ!$B$34:$B$777,S$225)+'СЕТ СН'!$F$12</f>
        <v>220.32155413000001</v>
      </c>
      <c r="T235" s="37">
        <f>SUMIFS(СВЦЭМ!$G$34:$G$777,СВЦЭМ!$A$34:$A$777,$A235,СВЦЭМ!$B$34:$B$777,T$225)+'СЕТ СН'!$F$12</f>
        <v>211.33997962999999</v>
      </c>
      <c r="U235" s="37">
        <f>SUMIFS(СВЦЭМ!$G$34:$G$777,СВЦЭМ!$A$34:$A$777,$A235,СВЦЭМ!$B$34:$B$777,U$225)+'СЕТ СН'!$F$12</f>
        <v>211.98092435000001</v>
      </c>
      <c r="V235" s="37">
        <f>SUMIFS(СВЦЭМ!$G$34:$G$777,СВЦЭМ!$A$34:$A$777,$A235,СВЦЭМ!$B$34:$B$777,V$225)+'СЕТ СН'!$F$12</f>
        <v>214.10223747000001</v>
      </c>
      <c r="W235" s="37">
        <f>SUMIFS(СВЦЭМ!$G$34:$G$777,СВЦЭМ!$A$34:$A$777,$A235,СВЦЭМ!$B$34:$B$777,W$225)+'СЕТ СН'!$F$12</f>
        <v>226.90273285000001</v>
      </c>
      <c r="X235" s="37">
        <f>SUMIFS(СВЦЭМ!$G$34:$G$777,СВЦЭМ!$A$34:$A$777,$A235,СВЦЭМ!$B$34:$B$777,X$225)+'СЕТ СН'!$F$12</f>
        <v>248.16599120999999</v>
      </c>
      <c r="Y235" s="37">
        <f>SUMIFS(СВЦЭМ!$G$34:$G$777,СВЦЭМ!$A$34:$A$777,$A235,СВЦЭМ!$B$34:$B$777,Y$225)+'СЕТ СН'!$F$12</f>
        <v>267.78225773000003</v>
      </c>
    </row>
    <row r="236" spans="1:27" ht="15.75" x14ac:dyDescent="0.2">
      <c r="A236" s="36">
        <f t="shared" si="6"/>
        <v>43111</v>
      </c>
      <c r="B236" s="37">
        <f>SUMIFS(СВЦЭМ!$G$34:$G$777,СВЦЭМ!$A$34:$A$777,$A236,СВЦЭМ!$B$34:$B$777,B$225)+'СЕТ СН'!$F$12</f>
        <v>289.92636334000002</v>
      </c>
      <c r="C236" s="37">
        <f>SUMIFS(СВЦЭМ!$G$34:$G$777,СВЦЭМ!$A$34:$A$777,$A236,СВЦЭМ!$B$34:$B$777,C$225)+'СЕТ СН'!$F$12</f>
        <v>301.91362153</v>
      </c>
      <c r="D236" s="37">
        <f>SUMIFS(СВЦЭМ!$G$34:$G$777,СВЦЭМ!$A$34:$A$777,$A236,СВЦЭМ!$B$34:$B$777,D$225)+'СЕТ СН'!$F$12</f>
        <v>312.17128432999999</v>
      </c>
      <c r="E236" s="37">
        <f>SUMIFS(СВЦЭМ!$G$34:$G$777,СВЦЭМ!$A$34:$A$777,$A236,СВЦЭМ!$B$34:$B$777,E$225)+'СЕТ СН'!$F$12</f>
        <v>312.17961996000003</v>
      </c>
      <c r="F236" s="37">
        <f>SUMIFS(СВЦЭМ!$G$34:$G$777,СВЦЭМ!$A$34:$A$777,$A236,СВЦЭМ!$B$34:$B$777,F$225)+'СЕТ СН'!$F$12</f>
        <v>312.16685702000001</v>
      </c>
      <c r="G236" s="37">
        <f>SUMIFS(СВЦЭМ!$G$34:$G$777,СВЦЭМ!$A$34:$A$777,$A236,СВЦЭМ!$B$34:$B$777,G$225)+'СЕТ СН'!$F$12</f>
        <v>310.52061799000001</v>
      </c>
      <c r="H236" s="37">
        <f>SUMIFS(СВЦЭМ!$G$34:$G$777,СВЦЭМ!$A$34:$A$777,$A236,СВЦЭМ!$B$34:$B$777,H$225)+'СЕТ СН'!$F$12</f>
        <v>296.64311337999999</v>
      </c>
      <c r="I236" s="37">
        <f>SUMIFS(СВЦЭМ!$G$34:$G$777,СВЦЭМ!$A$34:$A$777,$A236,СВЦЭМ!$B$34:$B$777,I$225)+'СЕТ СН'!$F$12</f>
        <v>275.65269720999999</v>
      </c>
      <c r="J236" s="37">
        <f>SUMIFS(СВЦЭМ!$G$34:$G$777,СВЦЭМ!$A$34:$A$777,$A236,СВЦЭМ!$B$34:$B$777,J$225)+'СЕТ СН'!$F$12</f>
        <v>261.79473511999998</v>
      </c>
      <c r="K236" s="37">
        <f>SUMIFS(СВЦЭМ!$G$34:$G$777,СВЦЭМ!$A$34:$A$777,$A236,СВЦЭМ!$B$34:$B$777,K$225)+'СЕТ СН'!$F$12</f>
        <v>241.78515738999999</v>
      </c>
      <c r="L236" s="37">
        <f>SUMIFS(СВЦЭМ!$G$34:$G$777,СВЦЭМ!$A$34:$A$777,$A236,СВЦЭМ!$B$34:$B$777,L$225)+'СЕТ СН'!$F$12</f>
        <v>220.17710840999999</v>
      </c>
      <c r="M236" s="37">
        <f>SUMIFS(СВЦЭМ!$G$34:$G$777,СВЦЭМ!$A$34:$A$777,$A236,СВЦЭМ!$B$34:$B$777,M$225)+'СЕТ СН'!$F$12</f>
        <v>217.61387174000001</v>
      </c>
      <c r="N236" s="37">
        <f>SUMIFS(СВЦЭМ!$G$34:$G$777,СВЦЭМ!$A$34:$A$777,$A236,СВЦЭМ!$B$34:$B$777,N$225)+'СЕТ СН'!$F$12</f>
        <v>220.57663278999999</v>
      </c>
      <c r="O236" s="37">
        <f>SUMIFS(СВЦЭМ!$G$34:$G$777,СВЦЭМ!$A$34:$A$777,$A236,СВЦЭМ!$B$34:$B$777,O$225)+'СЕТ СН'!$F$12</f>
        <v>224.8953406</v>
      </c>
      <c r="P236" s="37">
        <f>SUMIFS(СВЦЭМ!$G$34:$G$777,СВЦЭМ!$A$34:$A$777,$A236,СВЦЭМ!$B$34:$B$777,P$225)+'СЕТ СН'!$F$12</f>
        <v>227.63563988999999</v>
      </c>
      <c r="Q236" s="37">
        <f>SUMIFS(СВЦЭМ!$G$34:$G$777,СВЦЭМ!$A$34:$A$777,$A236,СВЦЭМ!$B$34:$B$777,Q$225)+'СЕТ СН'!$F$12</f>
        <v>229.51958071000001</v>
      </c>
      <c r="R236" s="37">
        <f>SUMIFS(СВЦЭМ!$G$34:$G$777,СВЦЭМ!$A$34:$A$777,$A236,СВЦЭМ!$B$34:$B$777,R$225)+'СЕТ СН'!$F$12</f>
        <v>228.96951591999999</v>
      </c>
      <c r="S236" s="37">
        <f>SUMIFS(СВЦЭМ!$G$34:$G$777,СВЦЭМ!$A$34:$A$777,$A236,СВЦЭМ!$B$34:$B$777,S$225)+'СЕТ СН'!$F$12</f>
        <v>223.43204266000001</v>
      </c>
      <c r="T236" s="37">
        <f>SUMIFS(СВЦЭМ!$G$34:$G$777,СВЦЭМ!$A$34:$A$777,$A236,СВЦЭМ!$B$34:$B$777,T$225)+'СЕТ СН'!$F$12</f>
        <v>217.54105082999999</v>
      </c>
      <c r="U236" s="37">
        <f>SUMIFS(СВЦЭМ!$G$34:$G$777,СВЦЭМ!$A$34:$A$777,$A236,СВЦЭМ!$B$34:$B$777,U$225)+'СЕТ СН'!$F$12</f>
        <v>217.21631715999999</v>
      </c>
      <c r="V236" s="37">
        <f>SUMIFS(СВЦЭМ!$G$34:$G$777,СВЦЭМ!$A$34:$A$777,$A236,СВЦЭМ!$B$34:$B$777,V$225)+'СЕТ СН'!$F$12</f>
        <v>220.07643859999999</v>
      </c>
      <c r="W236" s="37">
        <f>SUMIFS(СВЦЭМ!$G$34:$G$777,СВЦЭМ!$A$34:$A$777,$A236,СВЦЭМ!$B$34:$B$777,W$225)+'СЕТ СН'!$F$12</f>
        <v>235.98286118999999</v>
      </c>
      <c r="X236" s="37">
        <f>SUMIFS(СВЦЭМ!$G$34:$G$777,СВЦЭМ!$A$34:$A$777,$A236,СВЦЭМ!$B$34:$B$777,X$225)+'СЕТ СН'!$F$12</f>
        <v>258.80498464999999</v>
      </c>
      <c r="Y236" s="37">
        <f>SUMIFS(СВЦЭМ!$G$34:$G$777,СВЦЭМ!$A$34:$A$777,$A236,СВЦЭМ!$B$34:$B$777,Y$225)+'СЕТ СН'!$F$12</f>
        <v>281.03738626000001</v>
      </c>
    </row>
    <row r="237" spans="1:27" ht="15.75" x14ac:dyDescent="0.2">
      <c r="A237" s="36">
        <f t="shared" si="6"/>
        <v>43112</v>
      </c>
      <c r="B237" s="37">
        <f>SUMIFS(СВЦЭМ!$G$34:$G$777,СВЦЭМ!$A$34:$A$777,$A237,СВЦЭМ!$B$34:$B$777,B$225)+'СЕТ СН'!$F$12</f>
        <v>287.37268401</v>
      </c>
      <c r="C237" s="37">
        <f>SUMIFS(СВЦЭМ!$G$34:$G$777,СВЦЭМ!$A$34:$A$777,$A237,СВЦЭМ!$B$34:$B$777,C$225)+'СЕТ СН'!$F$12</f>
        <v>286.96446250000002</v>
      </c>
      <c r="D237" s="37">
        <f>SUMIFS(СВЦЭМ!$G$34:$G$777,СВЦЭМ!$A$34:$A$777,$A237,СВЦЭМ!$B$34:$B$777,D$225)+'СЕТ СН'!$F$12</f>
        <v>297.05859435999997</v>
      </c>
      <c r="E237" s="37">
        <f>SUMIFS(СВЦЭМ!$G$34:$G$777,СВЦЭМ!$A$34:$A$777,$A237,СВЦЭМ!$B$34:$B$777,E$225)+'СЕТ СН'!$F$12</f>
        <v>301.47407498000001</v>
      </c>
      <c r="F237" s="37">
        <f>SUMIFS(СВЦЭМ!$G$34:$G$777,СВЦЭМ!$A$34:$A$777,$A237,СВЦЭМ!$B$34:$B$777,F$225)+'СЕТ СН'!$F$12</f>
        <v>299.07738653000001</v>
      </c>
      <c r="G237" s="37">
        <f>SUMIFS(СВЦЭМ!$G$34:$G$777,СВЦЭМ!$A$34:$A$777,$A237,СВЦЭМ!$B$34:$B$777,G$225)+'СЕТ СН'!$F$12</f>
        <v>294.22505446999998</v>
      </c>
      <c r="H237" s="37">
        <f>SUMIFS(СВЦЭМ!$G$34:$G$777,СВЦЭМ!$A$34:$A$777,$A237,СВЦЭМ!$B$34:$B$777,H$225)+'СЕТ СН'!$F$12</f>
        <v>286.65786534</v>
      </c>
      <c r="I237" s="37">
        <f>SUMIFS(СВЦЭМ!$G$34:$G$777,СВЦЭМ!$A$34:$A$777,$A237,СВЦЭМ!$B$34:$B$777,I$225)+'СЕТ СН'!$F$12</f>
        <v>272.52202016000001</v>
      </c>
      <c r="J237" s="37">
        <f>SUMIFS(СВЦЭМ!$G$34:$G$777,СВЦЭМ!$A$34:$A$777,$A237,СВЦЭМ!$B$34:$B$777,J$225)+'СЕТ СН'!$F$12</f>
        <v>257.84964129999997</v>
      </c>
      <c r="K237" s="37">
        <f>SUMIFS(СВЦЭМ!$G$34:$G$777,СВЦЭМ!$A$34:$A$777,$A237,СВЦЭМ!$B$34:$B$777,K$225)+'СЕТ СН'!$F$12</f>
        <v>240.14147398</v>
      </c>
      <c r="L237" s="37">
        <f>SUMIFS(СВЦЭМ!$G$34:$G$777,СВЦЭМ!$A$34:$A$777,$A237,СВЦЭМ!$B$34:$B$777,L$225)+'СЕТ СН'!$F$12</f>
        <v>222.42238508</v>
      </c>
      <c r="M237" s="37">
        <f>SUMIFS(СВЦЭМ!$G$34:$G$777,СВЦЭМ!$A$34:$A$777,$A237,СВЦЭМ!$B$34:$B$777,M$225)+'СЕТ СН'!$F$12</f>
        <v>219.22561733000001</v>
      </c>
      <c r="N237" s="37">
        <f>SUMIFS(СВЦЭМ!$G$34:$G$777,СВЦЭМ!$A$34:$A$777,$A237,СВЦЭМ!$B$34:$B$777,N$225)+'СЕТ СН'!$F$12</f>
        <v>222.35233148</v>
      </c>
      <c r="O237" s="37">
        <f>SUMIFS(СВЦЭМ!$G$34:$G$777,СВЦЭМ!$A$34:$A$777,$A237,СВЦЭМ!$B$34:$B$777,O$225)+'СЕТ СН'!$F$12</f>
        <v>224.09827455000001</v>
      </c>
      <c r="P237" s="37">
        <f>SUMIFS(СВЦЭМ!$G$34:$G$777,СВЦЭМ!$A$34:$A$777,$A237,СВЦЭМ!$B$34:$B$777,P$225)+'СЕТ СН'!$F$12</f>
        <v>228.35589777000001</v>
      </c>
      <c r="Q237" s="37">
        <f>SUMIFS(СВЦЭМ!$G$34:$G$777,СВЦЭМ!$A$34:$A$777,$A237,СВЦЭМ!$B$34:$B$777,Q$225)+'СЕТ СН'!$F$12</f>
        <v>229.99356915000001</v>
      </c>
      <c r="R237" s="37">
        <f>SUMIFS(СВЦЭМ!$G$34:$G$777,СВЦЭМ!$A$34:$A$777,$A237,СВЦЭМ!$B$34:$B$777,R$225)+'СЕТ СН'!$F$12</f>
        <v>230.42747499999999</v>
      </c>
      <c r="S237" s="37">
        <f>SUMIFS(СВЦЭМ!$G$34:$G$777,СВЦЭМ!$A$34:$A$777,$A237,СВЦЭМ!$B$34:$B$777,S$225)+'СЕТ СН'!$F$12</f>
        <v>223.82031325</v>
      </c>
      <c r="T237" s="37">
        <f>SUMIFS(СВЦЭМ!$G$34:$G$777,СВЦЭМ!$A$34:$A$777,$A237,СВЦЭМ!$B$34:$B$777,T$225)+'СЕТ СН'!$F$12</f>
        <v>216.10459270000001</v>
      </c>
      <c r="U237" s="37">
        <f>SUMIFS(СВЦЭМ!$G$34:$G$777,СВЦЭМ!$A$34:$A$777,$A237,СВЦЭМ!$B$34:$B$777,U$225)+'СЕТ СН'!$F$12</f>
        <v>216.62514766000001</v>
      </c>
      <c r="V237" s="37">
        <f>SUMIFS(СВЦЭМ!$G$34:$G$777,СВЦЭМ!$A$34:$A$777,$A237,СВЦЭМ!$B$34:$B$777,V$225)+'СЕТ СН'!$F$12</f>
        <v>218.73106661</v>
      </c>
      <c r="W237" s="37">
        <f>SUMIFS(СВЦЭМ!$G$34:$G$777,СВЦЭМ!$A$34:$A$777,$A237,СВЦЭМ!$B$34:$B$777,W$225)+'СЕТ СН'!$F$12</f>
        <v>232.34534984000001</v>
      </c>
      <c r="X237" s="37">
        <f>SUMIFS(СВЦЭМ!$G$34:$G$777,СВЦЭМ!$A$34:$A$777,$A237,СВЦЭМ!$B$34:$B$777,X$225)+'СЕТ СН'!$F$12</f>
        <v>254.66395510000001</v>
      </c>
      <c r="Y237" s="37">
        <f>SUMIFS(СВЦЭМ!$G$34:$G$777,СВЦЭМ!$A$34:$A$777,$A237,СВЦЭМ!$B$34:$B$777,Y$225)+'СЕТ СН'!$F$12</f>
        <v>275.68032678999998</v>
      </c>
    </row>
    <row r="238" spans="1:27" ht="15.75" x14ac:dyDescent="0.2">
      <c r="A238" s="36">
        <f t="shared" si="6"/>
        <v>43113</v>
      </c>
      <c r="B238" s="37">
        <f>SUMIFS(СВЦЭМ!$G$34:$G$777,СВЦЭМ!$A$34:$A$777,$A238,СВЦЭМ!$B$34:$B$777,B$225)+'СЕТ СН'!$F$12</f>
        <v>282.66018815000001</v>
      </c>
      <c r="C238" s="37">
        <f>SUMIFS(СВЦЭМ!$G$34:$G$777,СВЦЭМ!$A$34:$A$777,$A238,СВЦЭМ!$B$34:$B$777,C$225)+'СЕТ СН'!$F$12</f>
        <v>293.07103433999998</v>
      </c>
      <c r="D238" s="37">
        <f>SUMIFS(СВЦЭМ!$G$34:$G$777,СВЦЭМ!$A$34:$A$777,$A238,СВЦЭМ!$B$34:$B$777,D$225)+'СЕТ СН'!$F$12</f>
        <v>303.40038407999998</v>
      </c>
      <c r="E238" s="37">
        <f>SUMIFS(СВЦЭМ!$G$34:$G$777,СВЦЭМ!$A$34:$A$777,$A238,СВЦЭМ!$B$34:$B$777,E$225)+'СЕТ СН'!$F$12</f>
        <v>306.68490648</v>
      </c>
      <c r="F238" s="37">
        <f>SUMIFS(СВЦЭМ!$G$34:$G$777,СВЦЭМ!$A$34:$A$777,$A238,СВЦЭМ!$B$34:$B$777,F$225)+'СЕТ СН'!$F$12</f>
        <v>306.28157484000002</v>
      </c>
      <c r="G238" s="37">
        <f>SUMIFS(СВЦЭМ!$G$34:$G$777,СВЦЭМ!$A$34:$A$777,$A238,СВЦЭМ!$B$34:$B$777,G$225)+'СЕТ СН'!$F$12</f>
        <v>302.59903557000001</v>
      </c>
      <c r="H238" s="37">
        <f>SUMIFS(СВЦЭМ!$G$34:$G$777,СВЦЭМ!$A$34:$A$777,$A238,СВЦЭМ!$B$34:$B$777,H$225)+'СЕТ СН'!$F$12</f>
        <v>299.00090482000002</v>
      </c>
      <c r="I238" s="37">
        <f>SUMIFS(СВЦЭМ!$G$34:$G$777,СВЦЭМ!$A$34:$A$777,$A238,СВЦЭМ!$B$34:$B$777,I$225)+'СЕТ СН'!$F$12</f>
        <v>284.66515963000001</v>
      </c>
      <c r="J238" s="37">
        <f>SUMIFS(СВЦЭМ!$G$34:$G$777,СВЦЭМ!$A$34:$A$777,$A238,СВЦЭМ!$B$34:$B$777,J$225)+'СЕТ СН'!$F$12</f>
        <v>274.2843823</v>
      </c>
      <c r="K238" s="37">
        <f>SUMIFS(СВЦЭМ!$G$34:$G$777,СВЦЭМ!$A$34:$A$777,$A238,СВЦЭМ!$B$34:$B$777,K$225)+'СЕТ СН'!$F$12</f>
        <v>251.56998919</v>
      </c>
      <c r="L238" s="37">
        <f>SUMIFS(СВЦЭМ!$G$34:$G$777,СВЦЭМ!$A$34:$A$777,$A238,СВЦЭМ!$B$34:$B$777,L$225)+'СЕТ СН'!$F$12</f>
        <v>228.17584686999999</v>
      </c>
      <c r="M238" s="37">
        <f>SUMIFS(СВЦЭМ!$G$34:$G$777,СВЦЭМ!$A$34:$A$777,$A238,СВЦЭМ!$B$34:$B$777,M$225)+'СЕТ СН'!$F$12</f>
        <v>223.00690491</v>
      </c>
      <c r="N238" s="37">
        <f>SUMIFS(СВЦЭМ!$G$34:$G$777,СВЦЭМ!$A$34:$A$777,$A238,СВЦЭМ!$B$34:$B$777,N$225)+'СЕТ СН'!$F$12</f>
        <v>220.95045669000001</v>
      </c>
      <c r="O238" s="37">
        <f>SUMIFS(СВЦЭМ!$G$34:$G$777,СВЦЭМ!$A$34:$A$777,$A238,СВЦЭМ!$B$34:$B$777,O$225)+'СЕТ СН'!$F$12</f>
        <v>223.3335434</v>
      </c>
      <c r="P238" s="37">
        <f>SUMIFS(СВЦЭМ!$G$34:$G$777,СВЦЭМ!$A$34:$A$777,$A238,СВЦЭМ!$B$34:$B$777,P$225)+'СЕТ СН'!$F$12</f>
        <v>225.91108310000001</v>
      </c>
      <c r="Q238" s="37">
        <f>SUMIFS(СВЦЭМ!$G$34:$G$777,СВЦЭМ!$A$34:$A$777,$A238,СВЦЭМ!$B$34:$B$777,Q$225)+'СЕТ СН'!$F$12</f>
        <v>226.59011007000001</v>
      </c>
      <c r="R238" s="37">
        <f>SUMIFS(СВЦЭМ!$G$34:$G$777,СВЦЭМ!$A$34:$A$777,$A238,СВЦЭМ!$B$34:$B$777,R$225)+'СЕТ СН'!$F$12</f>
        <v>226.81404706000001</v>
      </c>
      <c r="S238" s="37">
        <f>SUMIFS(СВЦЭМ!$G$34:$G$777,СВЦЭМ!$A$34:$A$777,$A238,СВЦЭМ!$B$34:$B$777,S$225)+'СЕТ СН'!$F$12</f>
        <v>221.55818998999999</v>
      </c>
      <c r="T238" s="37">
        <f>SUMIFS(СВЦЭМ!$G$34:$G$777,СВЦЭМ!$A$34:$A$777,$A238,СВЦЭМ!$B$34:$B$777,T$225)+'СЕТ СН'!$F$12</f>
        <v>211.79771473</v>
      </c>
      <c r="U238" s="37">
        <f>SUMIFS(СВЦЭМ!$G$34:$G$777,СВЦЭМ!$A$34:$A$777,$A238,СВЦЭМ!$B$34:$B$777,U$225)+'СЕТ СН'!$F$12</f>
        <v>211.18805126999999</v>
      </c>
      <c r="V238" s="37">
        <f>SUMIFS(СВЦЭМ!$G$34:$G$777,СВЦЭМ!$A$34:$A$777,$A238,СВЦЭМ!$B$34:$B$777,V$225)+'СЕТ СН'!$F$12</f>
        <v>214.75150703</v>
      </c>
      <c r="W238" s="37">
        <f>SUMIFS(СВЦЭМ!$G$34:$G$777,СВЦЭМ!$A$34:$A$777,$A238,СВЦЭМ!$B$34:$B$777,W$225)+'СЕТ СН'!$F$12</f>
        <v>228.46252179999999</v>
      </c>
      <c r="X238" s="37">
        <f>SUMIFS(СВЦЭМ!$G$34:$G$777,СВЦЭМ!$A$34:$A$777,$A238,СВЦЭМ!$B$34:$B$777,X$225)+'СЕТ СН'!$F$12</f>
        <v>250.91921192000001</v>
      </c>
      <c r="Y238" s="37">
        <f>SUMIFS(СВЦЭМ!$G$34:$G$777,СВЦЭМ!$A$34:$A$777,$A238,СВЦЭМ!$B$34:$B$777,Y$225)+'СЕТ СН'!$F$12</f>
        <v>271.65785728999998</v>
      </c>
    </row>
    <row r="239" spans="1:27" ht="15.75" x14ac:dyDescent="0.2">
      <c r="A239" s="36">
        <f t="shared" si="6"/>
        <v>43114</v>
      </c>
      <c r="B239" s="37">
        <f>SUMIFS(СВЦЭМ!$G$34:$G$777,СВЦЭМ!$A$34:$A$777,$A239,СВЦЭМ!$B$34:$B$777,B$225)+'СЕТ СН'!$F$12</f>
        <v>287.15294002000002</v>
      </c>
      <c r="C239" s="37">
        <f>SUMIFS(СВЦЭМ!$G$34:$G$777,СВЦЭМ!$A$34:$A$777,$A239,СВЦЭМ!$B$34:$B$777,C$225)+'СЕТ СН'!$F$12</f>
        <v>297.00836027000003</v>
      </c>
      <c r="D239" s="37">
        <f>SUMIFS(СВЦЭМ!$G$34:$G$777,СВЦЭМ!$A$34:$A$777,$A239,СВЦЭМ!$B$34:$B$777,D$225)+'СЕТ СН'!$F$12</f>
        <v>306.69894004999998</v>
      </c>
      <c r="E239" s="37">
        <f>SUMIFS(СВЦЭМ!$G$34:$G$777,СВЦЭМ!$A$34:$A$777,$A239,СВЦЭМ!$B$34:$B$777,E$225)+'СЕТ СН'!$F$12</f>
        <v>309.91127392999999</v>
      </c>
      <c r="F239" s="37">
        <f>SUMIFS(СВЦЭМ!$G$34:$G$777,СВЦЭМ!$A$34:$A$777,$A239,СВЦЭМ!$B$34:$B$777,F$225)+'СЕТ СН'!$F$12</f>
        <v>309.85487279</v>
      </c>
      <c r="G239" s="37">
        <f>SUMIFS(СВЦЭМ!$G$34:$G$777,СВЦЭМ!$A$34:$A$777,$A239,СВЦЭМ!$B$34:$B$777,G$225)+'СЕТ СН'!$F$12</f>
        <v>307.42797215000002</v>
      </c>
      <c r="H239" s="37">
        <f>SUMIFS(СВЦЭМ!$G$34:$G$777,СВЦЭМ!$A$34:$A$777,$A239,СВЦЭМ!$B$34:$B$777,H$225)+'СЕТ СН'!$F$12</f>
        <v>305.61908351</v>
      </c>
      <c r="I239" s="37">
        <f>SUMIFS(СВЦЭМ!$G$34:$G$777,СВЦЭМ!$A$34:$A$777,$A239,СВЦЭМ!$B$34:$B$777,I$225)+'СЕТ СН'!$F$12</f>
        <v>294.75495620999999</v>
      </c>
      <c r="J239" s="37">
        <f>SUMIFS(СВЦЭМ!$G$34:$G$777,СВЦЭМ!$A$34:$A$777,$A239,СВЦЭМ!$B$34:$B$777,J$225)+'СЕТ СН'!$F$12</f>
        <v>277.56280498000001</v>
      </c>
      <c r="K239" s="37">
        <f>SUMIFS(СВЦЭМ!$G$34:$G$777,СВЦЭМ!$A$34:$A$777,$A239,СВЦЭМ!$B$34:$B$777,K$225)+'СЕТ СН'!$F$12</f>
        <v>251.32529478999999</v>
      </c>
      <c r="L239" s="37">
        <f>SUMIFS(СВЦЭМ!$G$34:$G$777,СВЦЭМ!$A$34:$A$777,$A239,СВЦЭМ!$B$34:$B$777,L$225)+'СЕТ СН'!$F$12</f>
        <v>223.94013998</v>
      </c>
      <c r="M239" s="37">
        <f>SUMIFS(СВЦЭМ!$G$34:$G$777,СВЦЭМ!$A$34:$A$777,$A239,СВЦЭМ!$B$34:$B$777,M$225)+'СЕТ СН'!$F$12</f>
        <v>220.89655431</v>
      </c>
      <c r="N239" s="37">
        <f>SUMIFS(СВЦЭМ!$G$34:$G$777,СВЦЭМ!$A$34:$A$777,$A239,СВЦЭМ!$B$34:$B$777,N$225)+'СЕТ СН'!$F$12</f>
        <v>223.41134066999999</v>
      </c>
      <c r="O239" s="37">
        <f>SUMIFS(СВЦЭМ!$G$34:$G$777,СВЦЭМ!$A$34:$A$777,$A239,СВЦЭМ!$B$34:$B$777,O$225)+'СЕТ СН'!$F$12</f>
        <v>224.84575662</v>
      </c>
      <c r="P239" s="37">
        <f>SUMIFS(СВЦЭМ!$G$34:$G$777,СВЦЭМ!$A$34:$A$777,$A239,СВЦЭМ!$B$34:$B$777,P$225)+'СЕТ СН'!$F$12</f>
        <v>226.66407767000001</v>
      </c>
      <c r="Q239" s="37">
        <f>SUMIFS(СВЦЭМ!$G$34:$G$777,СВЦЭМ!$A$34:$A$777,$A239,СВЦЭМ!$B$34:$B$777,Q$225)+'СЕТ СН'!$F$12</f>
        <v>227.53137452999999</v>
      </c>
      <c r="R239" s="37">
        <f>SUMIFS(СВЦЭМ!$G$34:$G$777,СВЦЭМ!$A$34:$A$777,$A239,СВЦЭМ!$B$34:$B$777,R$225)+'СЕТ СН'!$F$12</f>
        <v>228.26568802</v>
      </c>
      <c r="S239" s="37">
        <f>SUMIFS(СВЦЭМ!$G$34:$G$777,СВЦЭМ!$A$34:$A$777,$A239,СВЦЭМ!$B$34:$B$777,S$225)+'СЕТ СН'!$F$12</f>
        <v>220.58511848000001</v>
      </c>
      <c r="T239" s="37">
        <f>SUMIFS(СВЦЭМ!$G$34:$G$777,СВЦЭМ!$A$34:$A$777,$A239,СВЦЭМ!$B$34:$B$777,T$225)+'СЕТ СН'!$F$12</f>
        <v>210.93330291000001</v>
      </c>
      <c r="U239" s="37">
        <f>SUMIFS(СВЦЭМ!$G$34:$G$777,СВЦЭМ!$A$34:$A$777,$A239,СВЦЭМ!$B$34:$B$777,U$225)+'СЕТ СН'!$F$12</f>
        <v>210.91230526999999</v>
      </c>
      <c r="V239" s="37">
        <f>SUMIFS(СВЦЭМ!$G$34:$G$777,СВЦЭМ!$A$34:$A$777,$A239,СВЦЭМ!$B$34:$B$777,V$225)+'СЕТ СН'!$F$12</f>
        <v>214.71508435000001</v>
      </c>
      <c r="W239" s="37">
        <f>SUMIFS(СВЦЭМ!$G$34:$G$777,СВЦЭМ!$A$34:$A$777,$A239,СВЦЭМ!$B$34:$B$777,W$225)+'СЕТ СН'!$F$12</f>
        <v>229.33025189</v>
      </c>
      <c r="X239" s="37">
        <f>SUMIFS(СВЦЭМ!$G$34:$G$777,СВЦЭМ!$A$34:$A$777,$A239,СВЦЭМ!$B$34:$B$777,X$225)+'СЕТ СН'!$F$12</f>
        <v>248.13783318</v>
      </c>
      <c r="Y239" s="37">
        <f>SUMIFS(СВЦЭМ!$G$34:$G$777,СВЦЭМ!$A$34:$A$777,$A239,СВЦЭМ!$B$34:$B$777,Y$225)+'СЕТ СН'!$F$12</f>
        <v>269.90704692999998</v>
      </c>
    </row>
    <row r="240" spans="1:27" ht="15.75" x14ac:dyDescent="0.2">
      <c r="A240" s="36">
        <f t="shared" si="6"/>
        <v>43115</v>
      </c>
      <c r="B240" s="37">
        <f>SUMIFS(СВЦЭМ!$G$34:$G$777,СВЦЭМ!$A$34:$A$777,$A240,СВЦЭМ!$B$34:$B$777,B$225)+'СЕТ СН'!$F$12</f>
        <v>275.71485437000001</v>
      </c>
      <c r="C240" s="37">
        <f>SUMIFS(СВЦЭМ!$G$34:$G$777,СВЦЭМ!$A$34:$A$777,$A240,СВЦЭМ!$B$34:$B$777,C$225)+'СЕТ СН'!$F$12</f>
        <v>286.17037198000003</v>
      </c>
      <c r="D240" s="37">
        <f>SUMIFS(СВЦЭМ!$G$34:$G$777,СВЦЭМ!$A$34:$A$777,$A240,СВЦЭМ!$B$34:$B$777,D$225)+'СЕТ СН'!$F$12</f>
        <v>297.12030995999999</v>
      </c>
      <c r="E240" s="37">
        <f>SUMIFS(СВЦЭМ!$G$34:$G$777,СВЦЭМ!$A$34:$A$777,$A240,СВЦЭМ!$B$34:$B$777,E$225)+'СЕТ СН'!$F$12</f>
        <v>302.15112331</v>
      </c>
      <c r="F240" s="37">
        <f>SUMIFS(СВЦЭМ!$G$34:$G$777,СВЦЭМ!$A$34:$A$777,$A240,СВЦЭМ!$B$34:$B$777,F$225)+'СЕТ СН'!$F$12</f>
        <v>300.70525884</v>
      </c>
      <c r="G240" s="37">
        <f>SUMIFS(СВЦЭМ!$G$34:$G$777,СВЦЭМ!$A$34:$A$777,$A240,СВЦЭМ!$B$34:$B$777,G$225)+'СЕТ СН'!$F$12</f>
        <v>295.77822972000001</v>
      </c>
      <c r="H240" s="37">
        <f>SUMIFS(СВЦЭМ!$G$34:$G$777,СВЦЭМ!$A$34:$A$777,$A240,СВЦЭМ!$B$34:$B$777,H$225)+'СЕТ СН'!$F$12</f>
        <v>286.59315472999998</v>
      </c>
      <c r="I240" s="37">
        <f>SUMIFS(СВЦЭМ!$G$34:$G$777,СВЦЭМ!$A$34:$A$777,$A240,СВЦЭМ!$B$34:$B$777,I$225)+'СЕТ СН'!$F$12</f>
        <v>272.17786077</v>
      </c>
      <c r="J240" s="37">
        <f>SUMIFS(СВЦЭМ!$G$34:$G$777,СВЦЭМ!$A$34:$A$777,$A240,СВЦЭМ!$B$34:$B$777,J$225)+'СЕТ СН'!$F$12</f>
        <v>264.32151186999999</v>
      </c>
      <c r="K240" s="37">
        <f>SUMIFS(СВЦЭМ!$G$34:$G$777,СВЦЭМ!$A$34:$A$777,$A240,СВЦЭМ!$B$34:$B$777,K$225)+'СЕТ СН'!$F$12</f>
        <v>245.19234775999999</v>
      </c>
      <c r="L240" s="37">
        <f>SUMIFS(СВЦЭМ!$G$34:$G$777,СВЦЭМ!$A$34:$A$777,$A240,СВЦЭМ!$B$34:$B$777,L$225)+'СЕТ СН'!$F$12</f>
        <v>221.99220858000001</v>
      </c>
      <c r="M240" s="37">
        <f>SUMIFS(СВЦЭМ!$G$34:$G$777,СВЦЭМ!$A$34:$A$777,$A240,СВЦЭМ!$B$34:$B$777,M$225)+'СЕТ СН'!$F$12</f>
        <v>218.15470184</v>
      </c>
      <c r="N240" s="37">
        <f>SUMIFS(СВЦЭМ!$G$34:$G$777,СВЦЭМ!$A$34:$A$777,$A240,СВЦЭМ!$B$34:$B$777,N$225)+'СЕТ СН'!$F$12</f>
        <v>221.25492127000001</v>
      </c>
      <c r="O240" s="37">
        <f>SUMIFS(СВЦЭМ!$G$34:$G$777,СВЦЭМ!$A$34:$A$777,$A240,СВЦЭМ!$B$34:$B$777,O$225)+'СЕТ СН'!$F$12</f>
        <v>221.53495663999999</v>
      </c>
      <c r="P240" s="37">
        <f>SUMIFS(СВЦЭМ!$G$34:$G$777,СВЦЭМ!$A$34:$A$777,$A240,СВЦЭМ!$B$34:$B$777,P$225)+'СЕТ СН'!$F$12</f>
        <v>221.52529472000001</v>
      </c>
      <c r="Q240" s="37">
        <f>SUMIFS(СВЦЭМ!$G$34:$G$777,СВЦЭМ!$A$34:$A$777,$A240,СВЦЭМ!$B$34:$B$777,Q$225)+'СЕТ СН'!$F$12</f>
        <v>223.10245939000001</v>
      </c>
      <c r="R240" s="37">
        <f>SUMIFS(СВЦЭМ!$G$34:$G$777,СВЦЭМ!$A$34:$A$777,$A240,СВЦЭМ!$B$34:$B$777,R$225)+'СЕТ СН'!$F$12</f>
        <v>222.41083483</v>
      </c>
      <c r="S240" s="37">
        <f>SUMIFS(СВЦЭМ!$G$34:$G$777,СВЦЭМ!$A$34:$A$777,$A240,СВЦЭМ!$B$34:$B$777,S$225)+'СЕТ СН'!$F$12</f>
        <v>215.96817429000001</v>
      </c>
      <c r="T240" s="37">
        <f>SUMIFS(СВЦЭМ!$G$34:$G$777,СВЦЭМ!$A$34:$A$777,$A240,СВЦЭМ!$B$34:$B$777,T$225)+'СЕТ СН'!$F$12</f>
        <v>207.96898021999999</v>
      </c>
      <c r="U240" s="37">
        <f>SUMIFS(СВЦЭМ!$G$34:$G$777,СВЦЭМ!$A$34:$A$777,$A240,СВЦЭМ!$B$34:$B$777,U$225)+'СЕТ СН'!$F$12</f>
        <v>207.55013453999999</v>
      </c>
      <c r="V240" s="37">
        <f>SUMIFS(СВЦЭМ!$G$34:$G$777,СВЦЭМ!$A$34:$A$777,$A240,СВЦЭМ!$B$34:$B$777,V$225)+'СЕТ СН'!$F$12</f>
        <v>211.42954345999999</v>
      </c>
      <c r="W240" s="37">
        <f>SUMIFS(СВЦЭМ!$G$34:$G$777,СВЦЭМ!$A$34:$A$777,$A240,СВЦЭМ!$B$34:$B$777,W$225)+'СЕТ СН'!$F$12</f>
        <v>225.37285266999999</v>
      </c>
      <c r="X240" s="37">
        <f>SUMIFS(СВЦЭМ!$G$34:$G$777,СВЦЭМ!$A$34:$A$777,$A240,СВЦЭМ!$B$34:$B$777,X$225)+'СЕТ СН'!$F$12</f>
        <v>245.92232096999999</v>
      </c>
      <c r="Y240" s="37">
        <f>SUMIFS(СВЦЭМ!$G$34:$G$777,СВЦЭМ!$A$34:$A$777,$A240,СВЦЭМ!$B$34:$B$777,Y$225)+'СЕТ СН'!$F$12</f>
        <v>268.27323186000001</v>
      </c>
    </row>
    <row r="241" spans="1:25" ht="15.75" x14ac:dyDescent="0.2">
      <c r="A241" s="36">
        <f t="shared" si="6"/>
        <v>43116</v>
      </c>
      <c r="B241" s="37">
        <f>SUMIFS(СВЦЭМ!$G$34:$G$777,СВЦЭМ!$A$34:$A$777,$A241,СВЦЭМ!$B$34:$B$777,B$225)+'СЕТ СН'!$F$12</f>
        <v>270.33430711</v>
      </c>
      <c r="C241" s="37">
        <f>SUMIFS(СВЦЭМ!$G$34:$G$777,СВЦЭМ!$A$34:$A$777,$A241,СВЦЭМ!$B$34:$B$777,C$225)+'СЕТ СН'!$F$12</f>
        <v>278.62376390999998</v>
      </c>
      <c r="D241" s="37">
        <f>SUMIFS(СВЦЭМ!$G$34:$G$777,СВЦЭМ!$A$34:$A$777,$A241,СВЦЭМ!$B$34:$B$777,D$225)+'СЕТ СН'!$F$12</f>
        <v>288.01222804000002</v>
      </c>
      <c r="E241" s="37">
        <f>SUMIFS(СВЦЭМ!$G$34:$G$777,СВЦЭМ!$A$34:$A$777,$A241,СВЦЭМ!$B$34:$B$777,E$225)+'СЕТ СН'!$F$12</f>
        <v>286.37060208999998</v>
      </c>
      <c r="F241" s="37">
        <f>SUMIFS(СВЦЭМ!$G$34:$G$777,СВЦЭМ!$A$34:$A$777,$A241,СВЦЭМ!$B$34:$B$777,F$225)+'СЕТ СН'!$F$12</f>
        <v>282.35773523</v>
      </c>
      <c r="G241" s="37">
        <f>SUMIFS(СВЦЭМ!$G$34:$G$777,СВЦЭМ!$A$34:$A$777,$A241,СВЦЭМ!$B$34:$B$777,G$225)+'СЕТ СН'!$F$12</f>
        <v>279.88107758000001</v>
      </c>
      <c r="H241" s="37">
        <f>SUMIFS(СВЦЭМ!$G$34:$G$777,СВЦЭМ!$A$34:$A$777,$A241,СВЦЭМ!$B$34:$B$777,H$225)+'СЕТ СН'!$F$12</f>
        <v>276.09470838999999</v>
      </c>
      <c r="I241" s="37">
        <f>SUMIFS(СВЦЭМ!$G$34:$G$777,СВЦЭМ!$A$34:$A$777,$A241,СВЦЭМ!$B$34:$B$777,I$225)+'СЕТ СН'!$F$12</f>
        <v>259.62651367000001</v>
      </c>
      <c r="J241" s="37">
        <f>SUMIFS(СВЦЭМ!$G$34:$G$777,СВЦЭМ!$A$34:$A$777,$A241,СВЦЭМ!$B$34:$B$777,J$225)+'СЕТ СН'!$F$12</f>
        <v>250.32840148</v>
      </c>
      <c r="K241" s="37">
        <f>SUMIFS(СВЦЭМ!$G$34:$G$777,СВЦЭМ!$A$34:$A$777,$A241,СВЦЭМ!$B$34:$B$777,K$225)+'СЕТ СН'!$F$12</f>
        <v>228.55334271999999</v>
      </c>
      <c r="L241" s="37">
        <f>SUMIFS(СВЦЭМ!$G$34:$G$777,СВЦЭМ!$A$34:$A$777,$A241,СВЦЭМ!$B$34:$B$777,L$225)+'СЕТ СН'!$F$12</f>
        <v>219.07660754</v>
      </c>
      <c r="M241" s="37">
        <f>SUMIFS(СВЦЭМ!$G$34:$G$777,СВЦЭМ!$A$34:$A$777,$A241,СВЦЭМ!$B$34:$B$777,M$225)+'СЕТ СН'!$F$12</f>
        <v>220.62841689000001</v>
      </c>
      <c r="N241" s="37">
        <f>SUMIFS(СВЦЭМ!$G$34:$G$777,СВЦЭМ!$A$34:$A$777,$A241,СВЦЭМ!$B$34:$B$777,N$225)+'СЕТ СН'!$F$12</f>
        <v>224.37290317</v>
      </c>
      <c r="O241" s="37">
        <f>SUMIFS(СВЦЭМ!$G$34:$G$777,СВЦЭМ!$A$34:$A$777,$A241,СВЦЭМ!$B$34:$B$777,O$225)+'СЕТ СН'!$F$12</f>
        <v>226.19677469999999</v>
      </c>
      <c r="P241" s="37">
        <f>SUMIFS(СВЦЭМ!$G$34:$G$777,СВЦЭМ!$A$34:$A$777,$A241,СВЦЭМ!$B$34:$B$777,P$225)+'СЕТ СН'!$F$12</f>
        <v>228.74016166000001</v>
      </c>
      <c r="Q241" s="37">
        <f>SUMIFS(СВЦЭМ!$G$34:$G$777,СВЦЭМ!$A$34:$A$777,$A241,СВЦЭМ!$B$34:$B$777,Q$225)+'СЕТ СН'!$F$12</f>
        <v>229.3967394</v>
      </c>
      <c r="R241" s="37">
        <f>SUMIFS(СВЦЭМ!$G$34:$G$777,СВЦЭМ!$A$34:$A$777,$A241,СВЦЭМ!$B$34:$B$777,R$225)+'СЕТ СН'!$F$12</f>
        <v>229.42320326000001</v>
      </c>
      <c r="S241" s="37">
        <f>SUMIFS(СВЦЭМ!$G$34:$G$777,СВЦЭМ!$A$34:$A$777,$A241,СВЦЭМ!$B$34:$B$777,S$225)+'СЕТ СН'!$F$12</f>
        <v>224.92103053</v>
      </c>
      <c r="T241" s="37">
        <f>SUMIFS(СВЦЭМ!$G$34:$G$777,СВЦЭМ!$A$34:$A$777,$A241,СВЦЭМ!$B$34:$B$777,T$225)+'СЕТ СН'!$F$12</f>
        <v>214.32232149999999</v>
      </c>
      <c r="U241" s="37">
        <f>SUMIFS(СВЦЭМ!$G$34:$G$777,СВЦЭМ!$A$34:$A$777,$A241,СВЦЭМ!$B$34:$B$777,U$225)+'СЕТ СН'!$F$12</f>
        <v>214.14971499999999</v>
      </c>
      <c r="V241" s="37">
        <f>SUMIFS(СВЦЭМ!$G$34:$G$777,СВЦЭМ!$A$34:$A$777,$A241,СВЦЭМ!$B$34:$B$777,V$225)+'СЕТ СН'!$F$12</f>
        <v>218.78852139</v>
      </c>
      <c r="W241" s="37">
        <f>SUMIFS(СВЦЭМ!$G$34:$G$777,СВЦЭМ!$A$34:$A$777,$A241,СВЦЭМ!$B$34:$B$777,W$225)+'СЕТ СН'!$F$12</f>
        <v>223.03673807999999</v>
      </c>
      <c r="X241" s="37">
        <f>SUMIFS(СВЦЭМ!$G$34:$G$777,СВЦЭМ!$A$34:$A$777,$A241,СВЦЭМ!$B$34:$B$777,X$225)+'СЕТ СН'!$F$12</f>
        <v>238.42943607999999</v>
      </c>
      <c r="Y241" s="37">
        <f>SUMIFS(СВЦЭМ!$G$34:$G$777,СВЦЭМ!$A$34:$A$777,$A241,СВЦЭМ!$B$34:$B$777,Y$225)+'СЕТ СН'!$F$12</f>
        <v>256.76685829000002</v>
      </c>
    </row>
    <row r="242" spans="1:25" ht="15.75" x14ac:dyDescent="0.2">
      <c r="A242" s="36">
        <f t="shared" si="6"/>
        <v>43117</v>
      </c>
      <c r="B242" s="37">
        <f>SUMIFS(СВЦЭМ!$G$34:$G$777,СВЦЭМ!$A$34:$A$777,$A242,СВЦЭМ!$B$34:$B$777,B$225)+'СЕТ СН'!$F$12</f>
        <v>273.92111654000001</v>
      </c>
      <c r="C242" s="37">
        <f>SUMIFS(СВЦЭМ!$G$34:$G$777,СВЦЭМ!$A$34:$A$777,$A242,СВЦЭМ!$B$34:$B$777,C$225)+'СЕТ СН'!$F$12</f>
        <v>285.14306255999998</v>
      </c>
      <c r="D242" s="37">
        <f>SUMIFS(СВЦЭМ!$G$34:$G$777,СВЦЭМ!$A$34:$A$777,$A242,СВЦЭМ!$B$34:$B$777,D$225)+'СЕТ СН'!$F$12</f>
        <v>296.46740536999999</v>
      </c>
      <c r="E242" s="37">
        <f>SUMIFS(СВЦЭМ!$G$34:$G$777,СВЦЭМ!$A$34:$A$777,$A242,СВЦЭМ!$B$34:$B$777,E$225)+'СЕТ СН'!$F$12</f>
        <v>299.80930225999998</v>
      </c>
      <c r="F242" s="37">
        <f>SUMIFS(СВЦЭМ!$G$34:$G$777,СВЦЭМ!$A$34:$A$777,$A242,СВЦЭМ!$B$34:$B$777,F$225)+'СЕТ СН'!$F$12</f>
        <v>300.71080982000001</v>
      </c>
      <c r="G242" s="37">
        <f>SUMIFS(СВЦЭМ!$G$34:$G$777,СВЦЭМ!$A$34:$A$777,$A242,СВЦЭМ!$B$34:$B$777,G$225)+'СЕТ СН'!$F$12</f>
        <v>294.22310933</v>
      </c>
      <c r="H242" s="37">
        <f>SUMIFS(СВЦЭМ!$G$34:$G$777,СВЦЭМ!$A$34:$A$777,$A242,СВЦЭМ!$B$34:$B$777,H$225)+'СЕТ СН'!$F$12</f>
        <v>278.70427755999998</v>
      </c>
      <c r="I242" s="37">
        <f>SUMIFS(СВЦЭМ!$G$34:$G$777,СВЦЭМ!$A$34:$A$777,$A242,СВЦЭМ!$B$34:$B$777,I$225)+'СЕТ СН'!$F$12</f>
        <v>260.40453535</v>
      </c>
      <c r="J242" s="37">
        <f>SUMIFS(СВЦЭМ!$G$34:$G$777,СВЦЭМ!$A$34:$A$777,$A242,СВЦЭМ!$B$34:$B$777,J$225)+'СЕТ СН'!$F$12</f>
        <v>246.36015900000001</v>
      </c>
      <c r="K242" s="37">
        <f>SUMIFS(СВЦЭМ!$G$34:$G$777,СВЦЭМ!$A$34:$A$777,$A242,СВЦЭМ!$B$34:$B$777,K$225)+'СЕТ СН'!$F$12</f>
        <v>228.37989729</v>
      </c>
      <c r="L242" s="37">
        <f>SUMIFS(СВЦЭМ!$G$34:$G$777,СВЦЭМ!$A$34:$A$777,$A242,СВЦЭМ!$B$34:$B$777,L$225)+'СЕТ СН'!$F$12</f>
        <v>220.68264223</v>
      </c>
      <c r="M242" s="37">
        <f>SUMIFS(СВЦЭМ!$G$34:$G$777,СВЦЭМ!$A$34:$A$777,$A242,СВЦЭМ!$B$34:$B$777,M$225)+'СЕТ СН'!$F$12</f>
        <v>221.79167322999999</v>
      </c>
      <c r="N242" s="37">
        <f>SUMIFS(СВЦЭМ!$G$34:$G$777,СВЦЭМ!$A$34:$A$777,$A242,СВЦЭМ!$B$34:$B$777,N$225)+'СЕТ СН'!$F$12</f>
        <v>223.40958990999999</v>
      </c>
      <c r="O242" s="37">
        <f>SUMIFS(СВЦЭМ!$G$34:$G$777,СВЦЭМ!$A$34:$A$777,$A242,СВЦЭМ!$B$34:$B$777,O$225)+'СЕТ СН'!$F$12</f>
        <v>224.90509157</v>
      </c>
      <c r="P242" s="37">
        <f>SUMIFS(СВЦЭМ!$G$34:$G$777,СВЦЭМ!$A$34:$A$777,$A242,СВЦЭМ!$B$34:$B$777,P$225)+'СЕТ СН'!$F$12</f>
        <v>228.88108815000001</v>
      </c>
      <c r="Q242" s="37">
        <f>SUMIFS(СВЦЭМ!$G$34:$G$777,СВЦЭМ!$A$34:$A$777,$A242,СВЦЭМ!$B$34:$B$777,Q$225)+'СЕТ СН'!$F$12</f>
        <v>231.52007283</v>
      </c>
      <c r="R242" s="37">
        <f>SUMIFS(СВЦЭМ!$G$34:$G$777,СВЦЭМ!$A$34:$A$777,$A242,СВЦЭМ!$B$34:$B$777,R$225)+'СЕТ СН'!$F$12</f>
        <v>234.10131251000001</v>
      </c>
      <c r="S242" s="37">
        <f>SUMIFS(СВЦЭМ!$G$34:$G$777,СВЦЭМ!$A$34:$A$777,$A242,СВЦЭМ!$B$34:$B$777,S$225)+'СЕТ СН'!$F$12</f>
        <v>232.77815271</v>
      </c>
      <c r="T242" s="37">
        <f>SUMIFS(СВЦЭМ!$G$34:$G$777,СВЦЭМ!$A$34:$A$777,$A242,СВЦЭМ!$B$34:$B$777,T$225)+'СЕТ СН'!$F$12</f>
        <v>227.04387907</v>
      </c>
      <c r="U242" s="37">
        <f>SUMIFS(СВЦЭМ!$G$34:$G$777,СВЦЭМ!$A$34:$A$777,$A242,СВЦЭМ!$B$34:$B$777,U$225)+'СЕТ СН'!$F$12</f>
        <v>230.33335597999999</v>
      </c>
      <c r="V242" s="37">
        <f>SUMIFS(СВЦЭМ!$G$34:$G$777,СВЦЭМ!$A$34:$A$777,$A242,СВЦЭМ!$B$34:$B$777,V$225)+'СЕТ СН'!$F$12</f>
        <v>234.59849012000001</v>
      </c>
      <c r="W242" s="37">
        <f>SUMIFS(СВЦЭМ!$G$34:$G$777,СВЦЭМ!$A$34:$A$777,$A242,СВЦЭМ!$B$34:$B$777,W$225)+'СЕТ СН'!$F$12</f>
        <v>232.17334360000001</v>
      </c>
      <c r="X242" s="37">
        <f>SUMIFS(СВЦЭМ!$G$34:$G$777,СВЦЭМ!$A$34:$A$777,$A242,СВЦЭМ!$B$34:$B$777,X$225)+'СЕТ СН'!$F$12</f>
        <v>237.59414319999999</v>
      </c>
      <c r="Y242" s="37">
        <f>SUMIFS(СВЦЭМ!$G$34:$G$777,СВЦЭМ!$A$34:$A$777,$A242,СВЦЭМ!$B$34:$B$777,Y$225)+'СЕТ СН'!$F$12</f>
        <v>258.03559525999998</v>
      </c>
    </row>
    <row r="243" spans="1:25" ht="15.75" x14ac:dyDescent="0.2">
      <c r="A243" s="36">
        <f t="shared" si="6"/>
        <v>43118</v>
      </c>
      <c r="B243" s="37">
        <f>SUMIFS(СВЦЭМ!$G$34:$G$777,СВЦЭМ!$A$34:$A$777,$A243,СВЦЭМ!$B$34:$B$777,B$225)+'СЕТ СН'!$F$12</f>
        <v>278.56637847000002</v>
      </c>
      <c r="C243" s="37">
        <f>SUMIFS(СВЦЭМ!$G$34:$G$777,СВЦЭМ!$A$34:$A$777,$A243,СВЦЭМ!$B$34:$B$777,C$225)+'СЕТ СН'!$F$12</f>
        <v>291.76820093999999</v>
      </c>
      <c r="D243" s="37">
        <f>SUMIFS(СВЦЭМ!$G$34:$G$777,СВЦЭМ!$A$34:$A$777,$A243,СВЦЭМ!$B$34:$B$777,D$225)+'СЕТ СН'!$F$12</f>
        <v>302.55046378999998</v>
      </c>
      <c r="E243" s="37">
        <f>SUMIFS(СВЦЭМ!$G$34:$G$777,СВЦЭМ!$A$34:$A$777,$A243,СВЦЭМ!$B$34:$B$777,E$225)+'СЕТ СН'!$F$12</f>
        <v>304.45690619999999</v>
      </c>
      <c r="F243" s="37">
        <f>SUMIFS(СВЦЭМ!$G$34:$G$777,СВЦЭМ!$A$34:$A$777,$A243,СВЦЭМ!$B$34:$B$777,F$225)+'СЕТ СН'!$F$12</f>
        <v>304.04768374000002</v>
      </c>
      <c r="G243" s="37">
        <f>SUMIFS(СВЦЭМ!$G$34:$G$777,СВЦЭМ!$A$34:$A$777,$A243,СВЦЭМ!$B$34:$B$777,G$225)+'СЕТ СН'!$F$12</f>
        <v>298.53505905999998</v>
      </c>
      <c r="H243" s="37">
        <f>SUMIFS(СВЦЭМ!$G$34:$G$777,СВЦЭМ!$A$34:$A$777,$A243,СВЦЭМ!$B$34:$B$777,H$225)+'СЕТ СН'!$F$12</f>
        <v>283.55018640999998</v>
      </c>
      <c r="I243" s="37">
        <f>SUMIFS(СВЦЭМ!$G$34:$G$777,СВЦЭМ!$A$34:$A$777,$A243,СВЦЭМ!$B$34:$B$777,I$225)+'СЕТ СН'!$F$12</f>
        <v>264.79484402000003</v>
      </c>
      <c r="J243" s="37">
        <f>SUMIFS(СВЦЭМ!$G$34:$G$777,СВЦЭМ!$A$34:$A$777,$A243,СВЦЭМ!$B$34:$B$777,J$225)+'СЕТ СН'!$F$12</f>
        <v>251.91518224999999</v>
      </c>
      <c r="K243" s="37">
        <f>SUMIFS(СВЦЭМ!$G$34:$G$777,СВЦЭМ!$A$34:$A$777,$A243,СВЦЭМ!$B$34:$B$777,K$225)+'СЕТ СН'!$F$12</f>
        <v>233.44542620000001</v>
      </c>
      <c r="L243" s="37">
        <f>SUMIFS(СВЦЭМ!$G$34:$G$777,СВЦЭМ!$A$34:$A$777,$A243,СВЦЭМ!$B$34:$B$777,L$225)+'СЕТ СН'!$F$12</f>
        <v>224.92020661000001</v>
      </c>
      <c r="M243" s="37">
        <f>SUMIFS(СВЦЭМ!$G$34:$G$777,СВЦЭМ!$A$34:$A$777,$A243,СВЦЭМ!$B$34:$B$777,M$225)+'СЕТ СН'!$F$12</f>
        <v>225.98126260000001</v>
      </c>
      <c r="N243" s="37">
        <f>SUMIFS(СВЦЭМ!$G$34:$G$777,СВЦЭМ!$A$34:$A$777,$A243,СВЦЭМ!$B$34:$B$777,N$225)+'СЕТ СН'!$F$12</f>
        <v>228.75500041000001</v>
      </c>
      <c r="O243" s="37">
        <f>SUMIFS(СВЦЭМ!$G$34:$G$777,СВЦЭМ!$A$34:$A$777,$A243,СВЦЭМ!$B$34:$B$777,O$225)+'СЕТ СН'!$F$12</f>
        <v>228.08139107</v>
      </c>
      <c r="P243" s="37">
        <f>SUMIFS(СВЦЭМ!$G$34:$G$777,СВЦЭМ!$A$34:$A$777,$A243,СВЦЭМ!$B$34:$B$777,P$225)+'СЕТ СН'!$F$12</f>
        <v>232.04502742</v>
      </c>
      <c r="Q243" s="37">
        <f>SUMIFS(СВЦЭМ!$G$34:$G$777,СВЦЭМ!$A$34:$A$777,$A243,СВЦЭМ!$B$34:$B$777,Q$225)+'СЕТ СН'!$F$12</f>
        <v>237.26897020999999</v>
      </c>
      <c r="R243" s="37">
        <f>SUMIFS(СВЦЭМ!$G$34:$G$777,СВЦЭМ!$A$34:$A$777,$A243,СВЦЭМ!$B$34:$B$777,R$225)+'СЕТ СН'!$F$12</f>
        <v>236.90684493000001</v>
      </c>
      <c r="S243" s="37">
        <f>SUMIFS(СВЦЭМ!$G$34:$G$777,СВЦЭМ!$A$34:$A$777,$A243,СВЦЭМ!$B$34:$B$777,S$225)+'СЕТ СН'!$F$12</f>
        <v>234.08660793000001</v>
      </c>
      <c r="T243" s="37">
        <f>SUMIFS(СВЦЭМ!$G$34:$G$777,СВЦЭМ!$A$34:$A$777,$A243,СВЦЭМ!$B$34:$B$777,T$225)+'СЕТ СН'!$F$12</f>
        <v>224.90834092</v>
      </c>
      <c r="U243" s="37">
        <f>SUMIFS(СВЦЭМ!$G$34:$G$777,СВЦЭМ!$A$34:$A$777,$A243,СВЦЭМ!$B$34:$B$777,U$225)+'СЕТ СН'!$F$12</f>
        <v>227.70472810000001</v>
      </c>
      <c r="V243" s="37">
        <f>SUMIFS(СВЦЭМ!$G$34:$G$777,СВЦЭМ!$A$34:$A$777,$A243,СВЦЭМ!$B$34:$B$777,V$225)+'СЕТ СН'!$F$12</f>
        <v>232.14866165999999</v>
      </c>
      <c r="W243" s="37">
        <f>SUMIFS(СВЦЭМ!$G$34:$G$777,СВЦЭМ!$A$34:$A$777,$A243,СВЦЭМ!$B$34:$B$777,W$225)+'СЕТ СН'!$F$12</f>
        <v>233.65789293</v>
      </c>
      <c r="X243" s="37">
        <f>SUMIFS(СВЦЭМ!$G$34:$G$777,СВЦЭМ!$A$34:$A$777,$A243,СВЦЭМ!$B$34:$B$777,X$225)+'СЕТ СН'!$F$12</f>
        <v>248.50357624</v>
      </c>
      <c r="Y243" s="37">
        <f>SUMIFS(СВЦЭМ!$G$34:$G$777,СВЦЭМ!$A$34:$A$777,$A243,СВЦЭМ!$B$34:$B$777,Y$225)+'СЕТ СН'!$F$12</f>
        <v>269.17599159999997</v>
      </c>
    </row>
    <row r="244" spans="1:25" ht="15.75" x14ac:dyDescent="0.2">
      <c r="A244" s="36">
        <f t="shared" si="6"/>
        <v>43119</v>
      </c>
      <c r="B244" s="37">
        <f>SUMIFS(СВЦЭМ!$G$34:$G$777,СВЦЭМ!$A$34:$A$777,$A244,СВЦЭМ!$B$34:$B$777,B$225)+'СЕТ СН'!$F$12</f>
        <v>273.14657513999998</v>
      </c>
      <c r="C244" s="37">
        <f>SUMIFS(СВЦЭМ!$G$34:$G$777,СВЦЭМ!$A$34:$A$777,$A244,СВЦЭМ!$B$34:$B$777,C$225)+'СЕТ СН'!$F$12</f>
        <v>284.86990767999998</v>
      </c>
      <c r="D244" s="37">
        <f>SUMIFS(СВЦЭМ!$G$34:$G$777,СВЦЭМ!$A$34:$A$777,$A244,СВЦЭМ!$B$34:$B$777,D$225)+'СЕТ СН'!$F$12</f>
        <v>296.65339052000002</v>
      </c>
      <c r="E244" s="37">
        <f>SUMIFS(СВЦЭМ!$G$34:$G$777,СВЦЭМ!$A$34:$A$777,$A244,СВЦЭМ!$B$34:$B$777,E$225)+'СЕТ СН'!$F$12</f>
        <v>298.73420800000002</v>
      </c>
      <c r="F244" s="37">
        <f>SUMIFS(СВЦЭМ!$G$34:$G$777,СВЦЭМ!$A$34:$A$777,$A244,СВЦЭМ!$B$34:$B$777,F$225)+'СЕТ СН'!$F$12</f>
        <v>298.94042887000001</v>
      </c>
      <c r="G244" s="37">
        <f>SUMIFS(СВЦЭМ!$G$34:$G$777,СВЦЭМ!$A$34:$A$777,$A244,СВЦЭМ!$B$34:$B$777,G$225)+'СЕТ СН'!$F$12</f>
        <v>293.60269942999997</v>
      </c>
      <c r="H244" s="37">
        <f>SUMIFS(СВЦЭМ!$G$34:$G$777,СВЦЭМ!$A$34:$A$777,$A244,СВЦЭМ!$B$34:$B$777,H$225)+'СЕТ СН'!$F$12</f>
        <v>279.76861450000001</v>
      </c>
      <c r="I244" s="37">
        <f>SUMIFS(СВЦЭМ!$G$34:$G$777,СВЦЭМ!$A$34:$A$777,$A244,СВЦЭМ!$B$34:$B$777,I$225)+'СЕТ СН'!$F$12</f>
        <v>262.40302893</v>
      </c>
      <c r="J244" s="37">
        <f>SUMIFS(СВЦЭМ!$G$34:$G$777,СВЦЭМ!$A$34:$A$777,$A244,СВЦЭМ!$B$34:$B$777,J$225)+'СЕТ СН'!$F$12</f>
        <v>249.84586149</v>
      </c>
      <c r="K244" s="37">
        <f>SUMIFS(СВЦЭМ!$G$34:$G$777,СВЦЭМ!$A$34:$A$777,$A244,СВЦЭМ!$B$34:$B$777,K$225)+'СЕТ СН'!$F$12</f>
        <v>233.75047237000001</v>
      </c>
      <c r="L244" s="37">
        <f>SUMIFS(СВЦЭМ!$G$34:$G$777,СВЦЭМ!$A$34:$A$777,$A244,СВЦЭМ!$B$34:$B$777,L$225)+'СЕТ СН'!$F$12</f>
        <v>227.98779329000001</v>
      </c>
      <c r="M244" s="37">
        <f>SUMIFS(СВЦЭМ!$G$34:$G$777,СВЦЭМ!$A$34:$A$777,$A244,СВЦЭМ!$B$34:$B$777,M$225)+'СЕТ СН'!$F$12</f>
        <v>229.46346523</v>
      </c>
      <c r="N244" s="37">
        <f>SUMIFS(СВЦЭМ!$G$34:$G$777,СВЦЭМ!$A$34:$A$777,$A244,СВЦЭМ!$B$34:$B$777,N$225)+'СЕТ СН'!$F$12</f>
        <v>233.27599178</v>
      </c>
      <c r="O244" s="37">
        <f>SUMIFS(СВЦЭМ!$G$34:$G$777,СВЦЭМ!$A$34:$A$777,$A244,СВЦЭМ!$B$34:$B$777,O$225)+'СЕТ СН'!$F$12</f>
        <v>231.572956</v>
      </c>
      <c r="P244" s="37">
        <f>SUMIFS(СВЦЭМ!$G$34:$G$777,СВЦЭМ!$A$34:$A$777,$A244,СВЦЭМ!$B$34:$B$777,P$225)+'СЕТ СН'!$F$12</f>
        <v>236.01665796</v>
      </c>
      <c r="Q244" s="37">
        <f>SUMIFS(СВЦЭМ!$G$34:$G$777,СВЦЭМ!$A$34:$A$777,$A244,СВЦЭМ!$B$34:$B$777,Q$225)+'СЕТ СН'!$F$12</f>
        <v>238.75835974</v>
      </c>
      <c r="R244" s="37">
        <f>SUMIFS(СВЦЭМ!$G$34:$G$777,СВЦЭМ!$A$34:$A$777,$A244,СВЦЭМ!$B$34:$B$777,R$225)+'СЕТ СН'!$F$12</f>
        <v>239.97495670999999</v>
      </c>
      <c r="S244" s="37">
        <f>SUMIFS(СВЦЭМ!$G$34:$G$777,СВЦЭМ!$A$34:$A$777,$A244,СВЦЭМ!$B$34:$B$777,S$225)+'СЕТ СН'!$F$12</f>
        <v>237.10435256</v>
      </c>
      <c r="T244" s="37">
        <f>SUMIFS(СВЦЭМ!$G$34:$G$777,СВЦЭМ!$A$34:$A$777,$A244,СВЦЭМ!$B$34:$B$777,T$225)+'СЕТ СН'!$F$12</f>
        <v>226.15466194000001</v>
      </c>
      <c r="U244" s="37">
        <f>SUMIFS(СВЦЭМ!$G$34:$G$777,СВЦЭМ!$A$34:$A$777,$A244,СВЦЭМ!$B$34:$B$777,U$225)+'СЕТ СН'!$F$12</f>
        <v>228.08350711</v>
      </c>
      <c r="V244" s="37">
        <f>SUMIFS(СВЦЭМ!$G$34:$G$777,СВЦЭМ!$A$34:$A$777,$A244,СВЦЭМ!$B$34:$B$777,V$225)+'СЕТ СН'!$F$12</f>
        <v>232.67519827000001</v>
      </c>
      <c r="W244" s="37">
        <f>SUMIFS(СВЦЭМ!$G$34:$G$777,СВЦЭМ!$A$34:$A$777,$A244,СВЦЭМ!$B$34:$B$777,W$225)+'СЕТ СН'!$F$12</f>
        <v>228.86632564999999</v>
      </c>
      <c r="X244" s="37">
        <f>SUMIFS(СВЦЭМ!$G$34:$G$777,СВЦЭМ!$A$34:$A$777,$A244,СВЦЭМ!$B$34:$B$777,X$225)+'СЕТ СН'!$F$12</f>
        <v>242.46667682</v>
      </c>
      <c r="Y244" s="37">
        <f>SUMIFS(СВЦЭМ!$G$34:$G$777,СВЦЭМ!$A$34:$A$777,$A244,СВЦЭМ!$B$34:$B$777,Y$225)+'СЕТ СН'!$F$12</f>
        <v>264.07009310000001</v>
      </c>
    </row>
    <row r="245" spans="1:25" ht="15.75" x14ac:dyDescent="0.2">
      <c r="A245" s="36">
        <f t="shared" si="6"/>
        <v>43120</v>
      </c>
      <c r="B245" s="37">
        <f>SUMIFS(СВЦЭМ!$G$34:$G$777,СВЦЭМ!$A$34:$A$777,$A245,СВЦЭМ!$B$34:$B$777,B$225)+'СЕТ СН'!$F$12</f>
        <v>272.99953598000002</v>
      </c>
      <c r="C245" s="37">
        <f>SUMIFS(СВЦЭМ!$G$34:$G$777,СВЦЭМ!$A$34:$A$777,$A245,СВЦЭМ!$B$34:$B$777,C$225)+'СЕТ СН'!$F$12</f>
        <v>284.04145127999999</v>
      </c>
      <c r="D245" s="37">
        <f>SUMIFS(СВЦЭМ!$G$34:$G$777,СВЦЭМ!$A$34:$A$777,$A245,СВЦЭМ!$B$34:$B$777,D$225)+'СЕТ СН'!$F$12</f>
        <v>294.3768905</v>
      </c>
      <c r="E245" s="37">
        <f>SUMIFS(СВЦЭМ!$G$34:$G$777,СВЦЭМ!$A$34:$A$777,$A245,СВЦЭМ!$B$34:$B$777,E$225)+'СЕТ СН'!$F$12</f>
        <v>295.98777115000001</v>
      </c>
      <c r="F245" s="37">
        <f>SUMIFS(СВЦЭМ!$G$34:$G$777,СВЦЭМ!$A$34:$A$777,$A245,СВЦЭМ!$B$34:$B$777,F$225)+'СЕТ СН'!$F$12</f>
        <v>294.60681469999997</v>
      </c>
      <c r="G245" s="37">
        <f>SUMIFS(СВЦЭМ!$G$34:$G$777,СВЦЭМ!$A$34:$A$777,$A245,СВЦЭМ!$B$34:$B$777,G$225)+'СЕТ СН'!$F$12</f>
        <v>291.04477782999999</v>
      </c>
      <c r="H245" s="37">
        <f>SUMIFS(СВЦЭМ!$G$34:$G$777,СВЦЭМ!$A$34:$A$777,$A245,СВЦЭМ!$B$34:$B$777,H$225)+'СЕТ СН'!$F$12</f>
        <v>286.25333713999999</v>
      </c>
      <c r="I245" s="37">
        <f>SUMIFS(СВЦЭМ!$G$34:$G$777,СВЦЭМ!$A$34:$A$777,$A245,СВЦЭМ!$B$34:$B$777,I$225)+'СЕТ СН'!$F$12</f>
        <v>275.18386111000001</v>
      </c>
      <c r="J245" s="37">
        <f>SUMIFS(СВЦЭМ!$G$34:$G$777,СВЦЭМ!$A$34:$A$777,$A245,СВЦЭМ!$B$34:$B$777,J$225)+'СЕТ СН'!$F$12</f>
        <v>258.06627040000001</v>
      </c>
      <c r="K245" s="37">
        <f>SUMIFS(СВЦЭМ!$G$34:$G$777,СВЦЭМ!$A$34:$A$777,$A245,СВЦЭМ!$B$34:$B$777,K$225)+'СЕТ СН'!$F$12</f>
        <v>235.18061349999999</v>
      </c>
      <c r="L245" s="37">
        <f>SUMIFS(СВЦЭМ!$G$34:$G$777,СВЦЭМ!$A$34:$A$777,$A245,СВЦЭМ!$B$34:$B$777,L$225)+'СЕТ СН'!$F$12</f>
        <v>221.99364844999999</v>
      </c>
      <c r="M245" s="37">
        <f>SUMIFS(СВЦЭМ!$G$34:$G$777,СВЦЭМ!$A$34:$A$777,$A245,СВЦЭМ!$B$34:$B$777,M$225)+'СЕТ СН'!$F$12</f>
        <v>224.59637316000001</v>
      </c>
      <c r="N245" s="37">
        <f>SUMIFS(СВЦЭМ!$G$34:$G$777,СВЦЭМ!$A$34:$A$777,$A245,СВЦЭМ!$B$34:$B$777,N$225)+'СЕТ СН'!$F$12</f>
        <v>226.49749973999999</v>
      </c>
      <c r="O245" s="37">
        <f>SUMIFS(СВЦЭМ!$G$34:$G$777,СВЦЭМ!$A$34:$A$777,$A245,СВЦЭМ!$B$34:$B$777,O$225)+'СЕТ СН'!$F$12</f>
        <v>232.74628351000001</v>
      </c>
      <c r="P245" s="37">
        <f>SUMIFS(СВЦЭМ!$G$34:$G$777,СВЦЭМ!$A$34:$A$777,$A245,СВЦЭМ!$B$34:$B$777,P$225)+'СЕТ СН'!$F$12</f>
        <v>237.01908943000001</v>
      </c>
      <c r="Q245" s="37">
        <f>SUMIFS(СВЦЭМ!$G$34:$G$777,СВЦЭМ!$A$34:$A$777,$A245,СВЦЭМ!$B$34:$B$777,Q$225)+'СЕТ СН'!$F$12</f>
        <v>236.98151935000001</v>
      </c>
      <c r="R245" s="37">
        <f>SUMIFS(СВЦЭМ!$G$34:$G$777,СВЦЭМ!$A$34:$A$777,$A245,СВЦЭМ!$B$34:$B$777,R$225)+'СЕТ СН'!$F$12</f>
        <v>237.50677150000001</v>
      </c>
      <c r="S245" s="37">
        <f>SUMIFS(СВЦЭМ!$G$34:$G$777,СВЦЭМ!$A$34:$A$777,$A245,СВЦЭМ!$B$34:$B$777,S$225)+'СЕТ СН'!$F$12</f>
        <v>230.30576877999999</v>
      </c>
      <c r="T245" s="37">
        <f>SUMIFS(СВЦЭМ!$G$34:$G$777,СВЦЭМ!$A$34:$A$777,$A245,СВЦЭМ!$B$34:$B$777,T$225)+'СЕТ СН'!$F$12</f>
        <v>218.61501792999999</v>
      </c>
      <c r="U245" s="37">
        <f>SUMIFS(СВЦЭМ!$G$34:$G$777,СВЦЭМ!$A$34:$A$777,$A245,СВЦЭМ!$B$34:$B$777,U$225)+'СЕТ СН'!$F$12</f>
        <v>218.91591022</v>
      </c>
      <c r="V245" s="37">
        <f>SUMIFS(СВЦЭМ!$G$34:$G$777,СВЦЭМ!$A$34:$A$777,$A245,СВЦЭМ!$B$34:$B$777,V$225)+'СЕТ СН'!$F$12</f>
        <v>224.87526973999999</v>
      </c>
      <c r="W245" s="37">
        <f>SUMIFS(СВЦЭМ!$G$34:$G$777,СВЦЭМ!$A$34:$A$777,$A245,СВЦЭМ!$B$34:$B$777,W$225)+'СЕТ СН'!$F$12</f>
        <v>226.22740003000001</v>
      </c>
      <c r="X245" s="37">
        <f>SUMIFS(СВЦЭМ!$G$34:$G$777,СВЦЭМ!$A$34:$A$777,$A245,СВЦЭМ!$B$34:$B$777,X$225)+'СЕТ СН'!$F$12</f>
        <v>245.23776015000001</v>
      </c>
      <c r="Y245" s="37">
        <f>SUMIFS(СВЦЭМ!$G$34:$G$777,СВЦЭМ!$A$34:$A$777,$A245,СВЦЭМ!$B$34:$B$777,Y$225)+'СЕТ СН'!$F$12</f>
        <v>264.48510664999998</v>
      </c>
    </row>
    <row r="246" spans="1:25" ht="15.75" x14ac:dyDescent="0.2">
      <c r="A246" s="36">
        <f t="shared" si="6"/>
        <v>43121</v>
      </c>
      <c r="B246" s="37">
        <f>SUMIFS(СВЦЭМ!$G$34:$G$777,СВЦЭМ!$A$34:$A$777,$A246,СВЦЭМ!$B$34:$B$777,B$225)+'СЕТ СН'!$F$12</f>
        <v>277.07391533999999</v>
      </c>
      <c r="C246" s="37">
        <f>SUMIFS(СВЦЭМ!$G$34:$G$777,СВЦЭМ!$A$34:$A$777,$A246,СВЦЭМ!$B$34:$B$777,C$225)+'СЕТ СН'!$F$12</f>
        <v>289.97767915999998</v>
      </c>
      <c r="D246" s="37">
        <f>SUMIFS(СВЦЭМ!$G$34:$G$777,СВЦЭМ!$A$34:$A$777,$A246,СВЦЭМ!$B$34:$B$777,D$225)+'СЕТ СН'!$F$12</f>
        <v>300.48437187000002</v>
      </c>
      <c r="E246" s="37">
        <f>SUMIFS(СВЦЭМ!$G$34:$G$777,СВЦЭМ!$A$34:$A$777,$A246,СВЦЭМ!$B$34:$B$777,E$225)+'СЕТ СН'!$F$12</f>
        <v>303.41477379000003</v>
      </c>
      <c r="F246" s="37">
        <f>SUMIFS(СВЦЭМ!$G$34:$G$777,СВЦЭМ!$A$34:$A$777,$A246,СВЦЭМ!$B$34:$B$777,F$225)+'СЕТ СН'!$F$12</f>
        <v>305.03925156000003</v>
      </c>
      <c r="G246" s="37">
        <f>SUMIFS(СВЦЭМ!$G$34:$G$777,СВЦЭМ!$A$34:$A$777,$A246,СВЦЭМ!$B$34:$B$777,G$225)+'СЕТ СН'!$F$12</f>
        <v>302.55751570000001</v>
      </c>
      <c r="H246" s="37">
        <f>SUMIFS(СВЦЭМ!$G$34:$G$777,СВЦЭМ!$A$34:$A$777,$A246,СВЦЭМ!$B$34:$B$777,H$225)+'СЕТ СН'!$F$12</f>
        <v>292.75871124000003</v>
      </c>
      <c r="I246" s="37">
        <f>SUMIFS(СВЦЭМ!$G$34:$G$777,СВЦЭМ!$A$34:$A$777,$A246,СВЦЭМ!$B$34:$B$777,I$225)+'СЕТ СН'!$F$12</f>
        <v>278.48641630999998</v>
      </c>
      <c r="J246" s="37">
        <f>SUMIFS(СВЦЭМ!$G$34:$G$777,СВЦЭМ!$A$34:$A$777,$A246,СВЦЭМ!$B$34:$B$777,J$225)+'СЕТ СН'!$F$12</f>
        <v>261.25819964999999</v>
      </c>
      <c r="K246" s="37">
        <f>SUMIFS(СВЦЭМ!$G$34:$G$777,СВЦЭМ!$A$34:$A$777,$A246,СВЦЭМ!$B$34:$B$777,K$225)+'СЕТ СН'!$F$12</f>
        <v>241.43072279</v>
      </c>
      <c r="L246" s="37">
        <f>SUMIFS(СВЦЭМ!$G$34:$G$777,СВЦЭМ!$A$34:$A$777,$A246,СВЦЭМ!$B$34:$B$777,L$225)+'СЕТ СН'!$F$12</f>
        <v>228.44035425000001</v>
      </c>
      <c r="M246" s="37">
        <f>SUMIFS(СВЦЭМ!$G$34:$G$777,СВЦЭМ!$A$34:$A$777,$A246,СВЦЭМ!$B$34:$B$777,M$225)+'СЕТ СН'!$F$12</f>
        <v>227.48541336</v>
      </c>
      <c r="N246" s="37">
        <f>SUMIFS(СВЦЭМ!$G$34:$G$777,СВЦЭМ!$A$34:$A$777,$A246,СВЦЭМ!$B$34:$B$777,N$225)+'СЕТ СН'!$F$12</f>
        <v>229.72876593000001</v>
      </c>
      <c r="O246" s="37">
        <f>SUMIFS(СВЦЭМ!$G$34:$G$777,СВЦЭМ!$A$34:$A$777,$A246,СВЦЭМ!$B$34:$B$777,O$225)+'СЕТ СН'!$F$12</f>
        <v>231.06687923000001</v>
      </c>
      <c r="P246" s="37">
        <f>SUMIFS(СВЦЭМ!$G$34:$G$777,СВЦЭМ!$A$34:$A$777,$A246,СВЦЭМ!$B$34:$B$777,P$225)+'СЕТ СН'!$F$12</f>
        <v>235.21199074</v>
      </c>
      <c r="Q246" s="37">
        <f>SUMIFS(СВЦЭМ!$G$34:$G$777,СВЦЭМ!$A$34:$A$777,$A246,СВЦЭМ!$B$34:$B$777,Q$225)+'СЕТ СН'!$F$12</f>
        <v>236.41168174000001</v>
      </c>
      <c r="R246" s="37">
        <f>SUMIFS(СВЦЭМ!$G$34:$G$777,СВЦЭМ!$A$34:$A$777,$A246,СВЦЭМ!$B$34:$B$777,R$225)+'СЕТ СН'!$F$12</f>
        <v>236.05613743000001</v>
      </c>
      <c r="S246" s="37">
        <f>SUMIFS(СВЦЭМ!$G$34:$G$777,СВЦЭМ!$A$34:$A$777,$A246,СВЦЭМ!$B$34:$B$777,S$225)+'СЕТ СН'!$F$12</f>
        <v>228.65418801999999</v>
      </c>
      <c r="T246" s="37">
        <f>SUMIFS(СВЦЭМ!$G$34:$G$777,СВЦЭМ!$A$34:$A$777,$A246,СВЦЭМ!$B$34:$B$777,T$225)+'СЕТ СН'!$F$12</f>
        <v>219.20557840999999</v>
      </c>
      <c r="U246" s="37">
        <f>SUMIFS(СВЦЭМ!$G$34:$G$777,СВЦЭМ!$A$34:$A$777,$A246,СВЦЭМ!$B$34:$B$777,U$225)+'СЕТ СН'!$F$12</f>
        <v>217.89341485</v>
      </c>
      <c r="V246" s="37">
        <f>SUMIFS(СВЦЭМ!$G$34:$G$777,СВЦЭМ!$A$34:$A$777,$A246,СВЦЭМ!$B$34:$B$777,V$225)+'СЕТ СН'!$F$12</f>
        <v>220.97031985999999</v>
      </c>
      <c r="W246" s="37">
        <f>SUMIFS(СВЦЭМ!$G$34:$G$777,СВЦЭМ!$A$34:$A$777,$A246,СВЦЭМ!$B$34:$B$777,W$225)+'СЕТ СН'!$F$12</f>
        <v>222.71165653</v>
      </c>
      <c r="X246" s="37">
        <f>SUMIFS(СВЦЭМ!$G$34:$G$777,СВЦЭМ!$A$34:$A$777,$A246,СВЦЭМ!$B$34:$B$777,X$225)+'СЕТ СН'!$F$12</f>
        <v>243.63445389</v>
      </c>
      <c r="Y246" s="37">
        <f>SUMIFS(СВЦЭМ!$G$34:$G$777,СВЦЭМ!$A$34:$A$777,$A246,СВЦЭМ!$B$34:$B$777,Y$225)+'СЕТ СН'!$F$12</f>
        <v>261.17812961999999</v>
      </c>
    </row>
    <row r="247" spans="1:25" ht="15.75" x14ac:dyDescent="0.2">
      <c r="A247" s="36">
        <f t="shared" si="6"/>
        <v>43122</v>
      </c>
      <c r="B247" s="37">
        <f>SUMIFS(СВЦЭМ!$G$34:$G$777,СВЦЭМ!$A$34:$A$777,$A247,СВЦЭМ!$B$34:$B$777,B$225)+'СЕТ СН'!$F$12</f>
        <v>283.85380773999998</v>
      </c>
      <c r="C247" s="37">
        <f>SUMIFS(СВЦЭМ!$G$34:$G$777,СВЦЭМ!$A$34:$A$777,$A247,СВЦЭМ!$B$34:$B$777,C$225)+'СЕТ СН'!$F$12</f>
        <v>295.17209914</v>
      </c>
      <c r="D247" s="37">
        <f>SUMIFS(СВЦЭМ!$G$34:$G$777,СВЦЭМ!$A$34:$A$777,$A247,СВЦЭМ!$B$34:$B$777,D$225)+'СЕТ СН'!$F$12</f>
        <v>305.52250813000001</v>
      </c>
      <c r="E247" s="37">
        <f>SUMIFS(СВЦЭМ!$G$34:$G$777,СВЦЭМ!$A$34:$A$777,$A247,СВЦЭМ!$B$34:$B$777,E$225)+'СЕТ СН'!$F$12</f>
        <v>309.33682529999999</v>
      </c>
      <c r="F247" s="37">
        <f>SUMIFS(СВЦЭМ!$G$34:$G$777,СВЦЭМ!$A$34:$A$777,$A247,СВЦЭМ!$B$34:$B$777,F$225)+'СЕТ СН'!$F$12</f>
        <v>308.10158061999999</v>
      </c>
      <c r="G247" s="37">
        <f>SUMIFS(СВЦЭМ!$G$34:$G$777,СВЦЭМ!$A$34:$A$777,$A247,СВЦЭМ!$B$34:$B$777,G$225)+'СЕТ СН'!$F$12</f>
        <v>301.02221362</v>
      </c>
      <c r="H247" s="37">
        <f>SUMIFS(СВЦЭМ!$G$34:$G$777,СВЦЭМ!$A$34:$A$777,$A247,СВЦЭМ!$B$34:$B$777,H$225)+'СЕТ СН'!$F$12</f>
        <v>287.83070239</v>
      </c>
      <c r="I247" s="37">
        <f>SUMIFS(СВЦЭМ!$G$34:$G$777,СВЦЭМ!$A$34:$A$777,$A247,СВЦЭМ!$B$34:$B$777,I$225)+'СЕТ СН'!$F$12</f>
        <v>267.24557464999998</v>
      </c>
      <c r="J247" s="37">
        <f>SUMIFS(СВЦЭМ!$G$34:$G$777,СВЦЭМ!$A$34:$A$777,$A247,СВЦЭМ!$B$34:$B$777,J$225)+'СЕТ СН'!$F$12</f>
        <v>254.88797172</v>
      </c>
      <c r="K247" s="37">
        <f>SUMIFS(СВЦЭМ!$G$34:$G$777,СВЦЭМ!$A$34:$A$777,$A247,СВЦЭМ!$B$34:$B$777,K$225)+'СЕТ СН'!$F$12</f>
        <v>236.22430019000001</v>
      </c>
      <c r="L247" s="37">
        <f>SUMIFS(СВЦЭМ!$G$34:$G$777,СВЦЭМ!$A$34:$A$777,$A247,СВЦЭМ!$B$34:$B$777,L$225)+'СЕТ СН'!$F$12</f>
        <v>228.38152352</v>
      </c>
      <c r="M247" s="37">
        <f>SUMIFS(СВЦЭМ!$G$34:$G$777,СВЦЭМ!$A$34:$A$777,$A247,СВЦЭМ!$B$34:$B$777,M$225)+'СЕТ СН'!$F$12</f>
        <v>231.19664123999999</v>
      </c>
      <c r="N247" s="37">
        <f>SUMIFS(СВЦЭМ!$G$34:$G$777,СВЦЭМ!$A$34:$A$777,$A247,СВЦЭМ!$B$34:$B$777,N$225)+'СЕТ СН'!$F$12</f>
        <v>235.75166132000001</v>
      </c>
      <c r="O247" s="37">
        <f>SUMIFS(СВЦЭМ!$G$34:$G$777,СВЦЭМ!$A$34:$A$777,$A247,СВЦЭМ!$B$34:$B$777,O$225)+'СЕТ СН'!$F$12</f>
        <v>238.40970934000001</v>
      </c>
      <c r="P247" s="37">
        <f>SUMIFS(СВЦЭМ!$G$34:$G$777,СВЦЭМ!$A$34:$A$777,$A247,СВЦЭМ!$B$34:$B$777,P$225)+'СЕТ СН'!$F$12</f>
        <v>241.90061438999999</v>
      </c>
      <c r="Q247" s="37">
        <f>SUMIFS(СВЦЭМ!$G$34:$G$777,СВЦЭМ!$A$34:$A$777,$A247,СВЦЭМ!$B$34:$B$777,Q$225)+'СЕТ СН'!$F$12</f>
        <v>243.85077086000001</v>
      </c>
      <c r="R247" s="37">
        <f>SUMIFS(СВЦЭМ!$G$34:$G$777,СВЦЭМ!$A$34:$A$777,$A247,СВЦЭМ!$B$34:$B$777,R$225)+'СЕТ СН'!$F$12</f>
        <v>243.68627004000001</v>
      </c>
      <c r="S247" s="37">
        <f>SUMIFS(СВЦЭМ!$G$34:$G$777,СВЦЭМ!$A$34:$A$777,$A247,СВЦЭМ!$B$34:$B$777,S$225)+'СЕТ СН'!$F$12</f>
        <v>236.70007518</v>
      </c>
      <c r="T247" s="37">
        <f>SUMIFS(СВЦЭМ!$G$34:$G$777,СВЦЭМ!$A$34:$A$777,$A247,СВЦЭМ!$B$34:$B$777,T$225)+'СЕТ СН'!$F$12</f>
        <v>224.72661034000001</v>
      </c>
      <c r="U247" s="37">
        <f>SUMIFS(СВЦЭМ!$G$34:$G$777,СВЦЭМ!$A$34:$A$777,$A247,СВЦЭМ!$B$34:$B$777,U$225)+'СЕТ СН'!$F$12</f>
        <v>224.94638999</v>
      </c>
      <c r="V247" s="37">
        <f>SUMIFS(СВЦЭМ!$G$34:$G$777,СВЦЭМ!$A$34:$A$777,$A247,СВЦЭМ!$B$34:$B$777,V$225)+'СЕТ СН'!$F$12</f>
        <v>229.47778287</v>
      </c>
      <c r="W247" s="37">
        <f>SUMIFS(СВЦЭМ!$G$34:$G$777,СВЦЭМ!$A$34:$A$777,$A247,СВЦЭМ!$B$34:$B$777,W$225)+'СЕТ СН'!$F$12</f>
        <v>232.54218939</v>
      </c>
      <c r="X247" s="37">
        <f>SUMIFS(СВЦЭМ!$G$34:$G$777,СВЦЭМ!$A$34:$A$777,$A247,СВЦЭМ!$B$34:$B$777,X$225)+'СЕТ СН'!$F$12</f>
        <v>248.96525170999999</v>
      </c>
      <c r="Y247" s="37">
        <f>SUMIFS(СВЦЭМ!$G$34:$G$777,СВЦЭМ!$A$34:$A$777,$A247,СВЦЭМ!$B$34:$B$777,Y$225)+'СЕТ СН'!$F$12</f>
        <v>269.48254871</v>
      </c>
    </row>
    <row r="248" spans="1:25" ht="15.75" x14ac:dyDescent="0.2">
      <c r="A248" s="36">
        <f t="shared" si="6"/>
        <v>43123</v>
      </c>
      <c r="B248" s="37">
        <f>SUMIFS(СВЦЭМ!$G$34:$G$777,СВЦЭМ!$A$34:$A$777,$A248,СВЦЭМ!$B$34:$B$777,B$225)+'СЕТ СН'!$F$12</f>
        <v>278.19149127999998</v>
      </c>
      <c r="C248" s="37">
        <f>SUMIFS(СВЦЭМ!$G$34:$G$777,СВЦЭМ!$A$34:$A$777,$A248,СВЦЭМ!$B$34:$B$777,C$225)+'СЕТ СН'!$F$12</f>
        <v>289.71856277000001</v>
      </c>
      <c r="D248" s="37">
        <f>SUMIFS(СВЦЭМ!$G$34:$G$777,СВЦЭМ!$A$34:$A$777,$A248,СВЦЭМ!$B$34:$B$777,D$225)+'СЕТ СН'!$F$12</f>
        <v>300.33573084</v>
      </c>
      <c r="E248" s="37">
        <f>SUMIFS(СВЦЭМ!$G$34:$G$777,СВЦЭМ!$A$34:$A$777,$A248,СВЦЭМ!$B$34:$B$777,E$225)+'СЕТ СН'!$F$12</f>
        <v>303.03755598999999</v>
      </c>
      <c r="F248" s="37">
        <f>SUMIFS(СВЦЭМ!$G$34:$G$777,СВЦЭМ!$A$34:$A$777,$A248,СВЦЭМ!$B$34:$B$777,F$225)+'СЕТ СН'!$F$12</f>
        <v>303.59362358999999</v>
      </c>
      <c r="G248" s="37">
        <f>SUMIFS(СВЦЭМ!$G$34:$G$777,СВЦЭМ!$A$34:$A$777,$A248,СВЦЭМ!$B$34:$B$777,G$225)+'СЕТ СН'!$F$12</f>
        <v>298.85142103999999</v>
      </c>
      <c r="H248" s="37">
        <f>SUMIFS(СВЦЭМ!$G$34:$G$777,СВЦЭМ!$A$34:$A$777,$A248,СВЦЭМ!$B$34:$B$777,H$225)+'СЕТ СН'!$F$12</f>
        <v>284.69241233999998</v>
      </c>
      <c r="I248" s="37">
        <f>SUMIFS(СВЦЭМ!$G$34:$G$777,СВЦЭМ!$A$34:$A$777,$A248,СВЦЭМ!$B$34:$B$777,I$225)+'СЕТ СН'!$F$12</f>
        <v>264.66713227000002</v>
      </c>
      <c r="J248" s="37">
        <f>SUMIFS(СВЦЭМ!$G$34:$G$777,СВЦЭМ!$A$34:$A$777,$A248,СВЦЭМ!$B$34:$B$777,J$225)+'СЕТ СН'!$F$12</f>
        <v>251.07989108000001</v>
      </c>
      <c r="K248" s="37">
        <f>SUMIFS(СВЦЭМ!$G$34:$G$777,СВЦЭМ!$A$34:$A$777,$A248,СВЦЭМ!$B$34:$B$777,K$225)+'СЕТ СН'!$F$12</f>
        <v>231.56057314</v>
      </c>
      <c r="L248" s="37">
        <f>SUMIFS(СВЦЭМ!$G$34:$G$777,СВЦЭМ!$A$34:$A$777,$A248,СВЦЭМ!$B$34:$B$777,L$225)+'СЕТ СН'!$F$12</f>
        <v>224.96326895000001</v>
      </c>
      <c r="M248" s="37">
        <f>SUMIFS(СВЦЭМ!$G$34:$G$777,СВЦЭМ!$A$34:$A$777,$A248,СВЦЭМ!$B$34:$B$777,M$225)+'СЕТ СН'!$F$12</f>
        <v>227.23534645999999</v>
      </c>
      <c r="N248" s="37">
        <f>SUMIFS(СВЦЭМ!$G$34:$G$777,СВЦЭМ!$A$34:$A$777,$A248,СВЦЭМ!$B$34:$B$777,N$225)+'СЕТ СН'!$F$12</f>
        <v>232.00233757000001</v>
      </c>
      <c r="O248" s="37">
        <f>SUMIFS(СВЦЭМ!$G$34:$G$777,СВЦЭМ!$A$34:$A$777,$A248,СВЦЭМ!$B$34:$B$777,O$225)+'СЕТ СН'!$F$12</f>
        <v>232.39137313000001</v>
      </c>
      <c r="P248" s="37">
        <f>SUMIFS(СВЦЭМ!$G$34:$G$777,СВЦЭМ!$A$34:$A$777,$A248,СВЦЭМ!$B$34:$B$777,P$225)+'СЕТ СН'!$F$12</f>
        <v>236.31090287000001</v>
      </c>
      <c r="Q248" s="37">
        <f>SUMIFS(СВЦЭМ!$G$34:$G$777,СВЦЭМ!$A$34:$A$777,$A248,СВЦЭМ!$B$34:$B$777,Q$225)+'СЕТ СН'!$F$12</f>
        <v>238.45042237999999</v>
      </c>
      <c r="R248" s="37">
        <f>SUMIFS(СВЦЭМ!$G$34:$G$777,СВЦЭМ!$A$34:$A$777,$A248,СВЦЭМ!$B$34:$B$777,R$225)+'СЕТ СН'!$F$12</f>
        <v>238.69589010999999</v>
      </c>
      <c r="S248" s="37">
        <f>SUMIFS(СВЦЭМ!$G$34:$G$777,СВЦЭМ!$A$34:$A$777,$A248,СВЦЭМ!$B$34:$B$777,S$225)+'СЕТ СН'!$F$12</f>
        <v>234.47748824999999</v>
      </c>
      <c r="T248" s="37">
        <f>SUMIFS(СВЦЭМ!$G$34:$G$777,СВЦЭМ!$A$34:$A$777,$A248,СВЦЭМ!$B$34:$B$777,T$225)+'СЕТ СН'!$F$12</f>
        <v>223.51518938000001</v>
      </c>
      <c r="U248" s="37">
        <f>SUMIFS(СВЦЭМ!$G$34:$G$777,СВЦЭМ!$A$34:$A$777,$A248,СВЦЭМ!$B$34:$B$777,U$225)+'СЕТ СН'!$F$12</f>
        <v>221.75793966000001</v>
      </c>
      <c r="V248" s="37">
        <f>SUMIFS(СВЦЭМ!$G$34:$G$777,СВЦЭМ!$A$34:$A$777,$A248,СВЦЭМ!$B$34:$B$777,V$225)+'СЕТ СН'!$F$12</f>
        <v>225.83347882000001</v>
      </c>
      <c r="W248" s="37">
        <f>SUMIFS(СВЦЭМ!$G$34:$G$777,СВЦЭМ!$A$34:$A$777,$A248,СВЦЭМ!$B$34:$B$777,W$225)+'СЕТ СН'!$F$12</f>
        <v>227.92464515</v>
      </c>
      <c r="X248" s="37">
        <f>SUMIFS(СВЦЭМ!$G$34:$G$777,СВЦЭМ!$A$34:$A$777,$A248,СВЦЭМ!$B$34:$B$777,X$225)+'СЕТ СН'!$F$12</f>
        <v>244.15308042999999</v>
      </c>
      <c r="Y248" s="37">
        <f>SUMIFS(СВЦЭМ!$G$34:$G$777,СВЦЭМ!$A$34:$A$777,$A248,СВЦЭМ!$B$34:$B$777,Y$225)+'СЕТ СН'!$F$12</f>
        <v>264.61899125000002</v>
      </c>
    </row>
    <row r="249" spans="1:25" ht="15.75" x14ac:dyDescent="0.2">
      <c r="A249" s="36">
        <f t="shared" si="6"/>
        <v>43124</v>
      </c>
      <c r="B249" s="37">
        <f>SUMIFS(СВЦЭМ!$G$34:$G$777,СВЦЭМ!$A$34:$A$777,$A249,СВЦЭМ!$B$34:$B$777,B$225)+'СЕТ СН'!$F$12</f>
        <v>284.60032281999997</v>
      </c>
      <c r="C249" s="37">
        <f>SUMIFS(СВЦЭМ!$G$34:$G$777,СВЦЭМ!$A$34:$A$777,$A249,СВЦЭМ!$B$34:$B$777,C$225)+'СЕТ СН'!$F$12</f>
        <v>297.01649973999997</v>
      </c>
      <c r="D249" s="37">
        <f>SUMIFS(СВЦЭМ!$G$34:$G$777,СВЦЭМ!$A$34:$A$777,$A249,СВЦЭМ!$B$34:$B$777,D$225)+'СЕТ СН'!$F$12</f>
        <v>306.59239051999998</v>
      </c>
      <c r="E249" s="37">
        <f>SUMIFS(СВЦЭМ!$G$34:$G$777,СВЦЭМ!$A$34:$A$777,$A249,СВЦЭМ!$B$34:$B$777,E$225)+'СЕТ СН'!$F$12</f>
        <v>312.31078353999999</v>
      </c>
      <c r="F249" s="37">
        <f>SUMIFS(СВЦЭМ!$G$34:$G$777,СВЦЭМ!$A$34:$A$777,$A249,СВЦЭМ!$B$34:$B$777,F$225)+'СЕТ СН'!$F$12</f>
        <v>310.23475138999999</v>
      </c>
      <c r="G249" s="37">
        <f>SUMIFS(СВЦЭМ!$G$34:$G$777,СВЦЭМ!$A$34:$A$777,$A249,СВЦЭМ!$B$34:$B$777,G$225)+'СЕТ СН'!$F$12</f>
        <v>303.37622861</v>
      </c>
      <c r="H249" s="37">
        <f>SUMIFS(СВЦЭМ!$G$34:$G$777,СВЦЭМ!$A$34:$A$777,$A249,СВЦЭМ!$B$34:$B$777,H$225)+'СЕТ СН'!$F$12</f>
        <v>290.34852864999999</v>
      </c>
      <c r="I249" s="37">
        <f>SUMIFS(СВЦЭМ!$G$34:$G$777,СВЦЭМ!$A$34:$A$777,$A249,СВЦЭМ!$B$34:$B$777,I$225)+'СЕТ СН'!$F$12</f>
        <v>272.48049211</v>
      </c>
      <c r="J249" s="37">
        <f>SUMIFS(СВЦЭМ!$G$34:$G$777,СВЦЭМ!$A$34:$A$777,$A249,СВЦЭМ!$B$34:$B$777,J$225)+'СЕТ СН'!$F$12</f>
        <v>257.81149749000002</v>
      </c>
      <c r="K249" s="37">
        <f>SUMIFS(СВЦЭМ!$G$34:$G$777,СВЦЭМ!$A$34:$A$777,$A249,СВЦЭМ!$B$34:$B$777,K$225)+'СЕТ СН'!$F$12</f>
        <v>239.76669612000001</v>
      </c>
      <c r="L249" s="37">
        <f>SUMIFS(СВЦЭМ!$G$34:$G$777,СВЦЭМ!$A$34:$A$777,$A249,СВЦЭМ!$B$34:$B$777,L$225)+'СЕТ СН'!$F$12</f>
        <v>232.33423732</v>
      </c>
      <c r="M249" s="37">
        <f>SUMIFS(СВЦЭМ!$G$34:$G$777,СВЦЭМ!$A$34:$A$777,$A249,СВЦЭМ!$B$34:$B$777,M$225)+'СЕТ СН'!$F$12</f>
        <v>234.37840323</v>
      </c>
      <c r="N249" s="37">
        <f>SUMIFS(СВЦЭМ!$G$34:$G$777,СВЦЭМ!$A$34:$A$777,$A249,СВЦЭМ!$B$34:$B$777,N$225)+'СЕТ СН'!$F$12</f>
        <v>238.63867278000001</v>
      </c>
      <c r="O249" s="37">
        <f>SUMIFS(СВЦЭМ!$G$34:$G$777,СВЦЭМ!$A$34:$A$777,$A249,СВЦЭМ!$B$34:$B$777,O$225)+'СЕТ СН'!$F$12</f>
        <v>240.07061419999999</v>
      </c>
      <c r="P249" s="37">
        <f>SUMIFS(СВЦЭМ!$G$34:$G$777,СВЦЭМ!$A$34:$A$777,$A249,СВЦЭМ!$B$34:$B$777,P$225)+'СЕТ СН'!$F$12</f>
        <v>243.02737472999999</v>
      </c>
      <c r="Q249" s="37">
        <f>SUMIFS(СВЦЭМ!$G$34:$G$777,СВЦЭМ!$A$34:$A$777,$A249,СВЦЭМ!$B$34:$B$777,Q$225)+'СЕТ СН'!$F$12</f>
        <v>244.7248807</v>
      </c>
      <c r="R249" s="37">
        <f>SUMIFS(СВЦЭМ!$G$34:$G$777,СВЦЭМ!$A$34:$A$777,$A249,СВЦЭМ!$B$34:$B$777,R$225)+'СЕТ СН'!$F$12</f>
        <v>245.53059242</v>
      </c>
      <c r="S249" s="37">
        <f>SUMIFS(СВЦЭМ!$G$34:$G$777,СВЦЭМ!$A$34:$A$777,$A249,СВЦЭМ!$B$34:$B$777,S$225)+'СЕТ СН'!$F$12</f>
        <v>240.98064780000001</v>
      </c>
      <c r="T249" s="37">
        <f>SUMIFS(СВЦЭМ!$G$34:$G$777,СВЦЭМ!$A$34:$A$777,$A249,СВЦЭМ!$B$34:$B$777,T$225)+'СЕТ СН'!$F$12</f>
        <v>230.07786899999999</v>
      </c>
      <c r="U249" s="37">
        <f>SUMIFS(СВЦЭМ!$G$34:$G$777,СВЦЭМ!$A$34:$A$777,$A249,СВЦЭМ!$B$34:$B$777,U$225)+'СЕТ СН'!$F$12</f>
        <v>229.26936810999999</v>
      </c>
      <c r="V249" s="37">
        <f>SUMIFS(СВЦЭМ!$G$34:$G$777,СВЦЭМ!$A$34:$A$777,$A249,СВЦЭМ!$B$34:$B$777,V$225)+'СЕТ СН'!$F$12</f>
        <v>232.56371243000001</v>
      </c>
      <c r="W249" s="37">
        <f>SUMIFS(СВЦЭМ!$G$34:$G$777,СВЦЭМ!$A$34:$A$777,$A249,СВЦЭМ!$B$34:$B$777,W$225)+'СЕТ СН'!$F$12</f>
        <v>236.24704405</v>
      </c>
      <c r="X249" s="37">
        <f>SUMIFS(СВЦЭМ!$G$34:$G$777,СВЦЭМ!$A$34:$A$777,$A249,СВЦЭМ!$B$34:$B$777,X$225)+'СЕТ СН'!$F$12</f>
        <v>251.56702817999999</v>
      </c>
      <c r="Y249" s="37">
        <f>SUMIFS(СВЦЭМ!$G$34:$G$777,СВЦЭМ!$A$34:$A$777,$A249,СВЦЭМ!$B$34:$B$777,Y$225)+'СЕТ СН'!$F$12</f>
        <v>270.84430838999998</v>
      </c>
    </row>
    <row r="250" spans="1:25" ht="15.75" x14ac:dyDescent="0.2">
      <c r="A250" s="36">
        <f t="shared" si="6"/>
        <v>43125</v>
      </c>
      <c r="B250" s="37">
        <f>SUMIFS(СВЦЭМ!$G$34:$G$777,СВЦЭМ!$A$34:$A$777,$A250,СВЦЭМ!$B$34:$B$777,B$225)+'СЕТ СН'!$F$12</f>
        <v>276.24488162</v>
      </c>
      <c r="C250" s="37">
        <f>SUMIFS(СВЦЭМ!$G$34:$G$777,СВЦЭМ!$A$34:$A$777,$A250,СВЦЭМ!$B$34:$B$777,C$225)+'СЕТ СН'!$F$12</f>
        <v>289.90228679000001</v>
      </c>
      <c r="D250" s="37">
        <f>SUMIFS(СВЦЭМ!$G$34:$G$777,СВЦЭМ!$A$34:$A$777,$A250,СВЦЭМ!$B$34:$B$777,D$225)+'СЕТ СН'!$F$12</f>
        <v>298.62729827999999</v>
      </c>
      <c r="E250" s="37">
        <f>SUMIFS(СВЦЭМ!$G$34:$G$777,СВЦЭМ!$A$34:$A$777,$A250,СВЦЭМ!$B$34:$B$777,E$225)+'СЕТ СН'!$F$12</f>
        <v>300.31943312999999</v>
      </c>
      <c r="F250" s="37">
        <f>SUMIFS(СВЦЭМ!$G$34:$G$777,СВЦЭМ!$A$34:$A$777,$A250,СВЦЭМ!$B$34:$B$777,F$225)+'СЕТ СН'!$F$12</f>
        <v>300.64176559999999</v>
      </c>
      <c r="G250" s="37">
        <f>SUMIFS(СВЦЭМ!$G$34:$G$777,СВЦЭМ!$A$34:$A$777,$A250,СВЦЭМ!$B$34:$B$777,G$225)+'СЕТ СН'!$F$12</f>
        <v>296.8119739</v>
      </c>
      <c r="H250" s="37">
        <f>SUMIFS(СВЦЭМ!$G$34:$G$777,СВЦЭМ!$A$34:$A$777,$A250,СВЦЭМ!$B$34:$B$777,H$225)+'СЕТ СН'!$F$12</f>
        <v>283.92922450999998</v>
      </c>
      <c r="I250" s="37">
        <f>SUMIFS(СВЦЭМ!$G$34:$G$777,СВЦЭМ!$A$34:$A$777,$A250,СВЦЭМ!$B$34:$B$777,I$225)+'СЕТ СН'!$F$12</f>
        <v>268.48066477999998</v>
      </c>
      <c r="J250" s="37">
        <f>SUMIFS(СВЦЭМ!$G$34:$G$777,СВЦЭМ!$A$34:$A$777,$A250,СВЦЭМ!$B$34:$B$777,J$225)+'СЕТ СН'!$F$12</f>
        <v>256.97026913000002</v>
      </c>
      <c r="K250" s="37">
        <f>SUMIFS(СВЦЭМ!$G$34:$G$777,СВЦЭМ!$A$34:$A$777,$A250,СВЦЭМ!$B$34:$B$777,K$225)+'СЕТ СН'!$F$12</f>
        <v>242.66068952000001</v>
      </c>
      <c r="L250" s="37">
        <f>SUMIFS(СВЦЭМ!$G$34:$G$777,СВЦЭМ!$A$34:$A$777,$A250,СВЦЭМ!$B$34:$B$777,L$225)+'СЕТ СН'!$F$12</f>
        <v>238.00232462</v>
      </c>
      <c r="M250" s="37">
        <f>SUMIFS(СВЦЭМ!$G$34:$G$777,СВЦЭМ!$A$34:$A$777,$A250,СВЦЭМ!$B$34:$B$777,M$225)+'СЕТ СН'!$F$12</f>
        <v>239.52390206999999</v>
      </c>
      <c r="N250" s="37">
        <f>SUMIFS(СВЦЭМ!$G$34:$G$777,СВЦЭМ!$A$34:$A$777,$A250,СВЦЭМ!$B$34:$B$777,N$225)+'СЕТ СН'!$F$12</f>
        <v>240.55453471000001</v>
      </c>
      <c r="O250" s="37">
        <f>SUMIFS(СВЦЭМ!$G$34:$G$777,СВЦЭМ!$A$34:$A$777,$A250,СВЦЭМ!$B$34:$B$777,O$225)+'СЕТ СН'!$F$12</f>
        <v>240.28458659</v>
      </c>
      <c r="P250" s="37">
        <f>SUMIFS(СВЦЭМ!$G$34:$G$777,СВЦЭМ!$A$34:$A$777,$A250,СВЦЭМ!$B$34:$B$777,P$225)+'СЕТ СН'!$F$12</f>
        <v>242.47421041000001</v>
      </c>
      <c r="Q250" s="37">
        <f>SUMIFS(СВЦЭМ!$G$34:$G$777,СВЦЭМ!$A$34:$A$777,$A250,СВЦЭМ!$B$34:$B$777,Q$225)+'СЕТ СН'!$F$12</f>
        <v>243.01251145000001</v>
      </c>
      <c r="R250" s="37">
        <f>SUMIFS(СВЦЭМ!$G$34:$G$777,СВЦЭМ!$A$34:$A$777,$A250,СВЦЭМ!$B$34:$B$777,R$225)+'СЕТ СН'!$F$12</f>
        <v>245.0709827</v>
      </c>
      <c r="S250" s="37">
        <f>SUMIFS(СВЦЭМ!$G$34:$G$777,СВЦЭМ!$A$34:$A$777,$A250,СВЦЭМ!$B$34:$B$777,S$225)+'СЕТ СН'!$F$12</f>
        <v>242.82311116</v>
      </c>
      <c r="T250" s="37">
        <f>SUMIFS(СВЦЭМ!$G$34:$G$777,СВЦЭМ!$A$34:$A$777,$A250,СВЦЭМ!$B$34:$B$777,T$225)+'СЕТ СН'!$F$12</f>
        <v>239.49532402</v>
      </c>
      <c r="U250" s="37">
        <f>SUMIFS(СВЦЭМ!$G$34:$G$777,СВЦЭМ!$A$34:$A$777,$A250,СВЦЭМ!$B$34:$B$777,U$225)+'СЕТ СН'!$F$12</f>
        <v>237.80660814000001</v>
      </c>
      <c r="V250" s="37">
        <f>SUMIFS(СВЦЭМ!$G$34:$G$777,СВЦЭМ!$A$34:$A$777,$A250,СВЦЭМ!$B$34:$B$777,V$225)+'СЕТ СН'!$F$12</f>
        <v>238.59603612999999</v>
      </c>
      <c r="W250" s="37">
        <f>SUMIFS(СВЦЭМ!$G$34:$G$777,СВЦЭМ!$A$34:$A$777,$A250,СВЦЭМ!$B$34:$B$777,W$225)+'СЕТ СН'!$F$12</f>
        <v>239.45913729</v>
      </c>
      <c r="X250" s="37">
        <f>SUMIFS(СВЦЭМ!$G$34:$G$777,СВЦЭМ!$A$34:$A$777,$A250,СВЦЭМ!$B$34:$B$777,X$225)+'СЕТ СН'!$F$12</f>
        <v>250.71118952</v>
      </c>
      <c r="Y250" s="37">
        <f>SUMIFS(СВЦЭМ!$G$34:$G$777,СВЦЭМ!$A$34:$A$777,$A250,СВЦЭМ!$B$34:$B$777,Y$225)+'СЕТ СН'!$F$12</f>
        <v>268.20972655999998</v>
      </c>
    </row>
    <row r="251" spans="1:25" ht="15.75" x14ac:dyDescent="0.2">
      <c r="A251" s="36">
        <f t="shared" si="6"/>
        <v>43126</v>
      </c>
      <c r="B251" s="37">
        <f>SUMIFS(СВЦЭМ!$G$34:$G$777,СВЦЭМ!$A$34:$A$777,$A251,СВЦЭМ!$B$34:$B$777,B$225)+'СЕТ СН'!$F$12</f>
        <v>273.55656894999998</v>
      </c>
      <c r="C251" s="37">
        <f>SUMIFS(СВЦЭМ!$G$34:$G$777,СВЦЭМ!$A$34:$A$777,$A251,СВЦЭМ!$B$34:$B$777,C$225)+'СЕТ СН'!$F$12</f>
        <v>285.99493579</v>
      </c>
      <c r="D251" s="37">
        <f>SUMIFS(СВЦЭМ!$G$34:$G$777,СВЦЭМ!$A$34:$A$777,$A251,СВЦЭМ!$B$34:$B$777,D$225)+'СЕТ СН'!$F$12</f>
        <v>295.04110214000002</v>
      </c>
      <c r="E251" s="37">
        <f>SUMIFS(СВЦЭМ!$G$34:$G$777,СВЦЭМ!$A$34:$A$777,$A251,СВЦЭМ!$B$34:$B$777,E$225)+'СЕТ СН'!$F$12</f>
        <v>298.74874387</v>
      </c>
      <c r="F251" s="37">
        <f>SUMIFS(СВЦЭМ!$G$34:$G$777,СВЦЭМ!$A$34:$A$777,$A251,СВЦЭМ!$B$34:$B$777,F$225)+'СЕТ СН'!$F$12</f>
        <v>297.51972294000001</v>
      </c>
      <c r="G251" s="37">
        <f>SUMIFS(СВЦЭМ!$G$34:$G$777,СВЦЭМ!$A$34:$A$777,$A251,СВЦЭМ!$B$34:$B$777,G$225)+'СЕТ СН'!$F$12</f>
        <v>291.75597406999998</v>
      </c>
      <c r="H251" s="37">
        <f>SUMIFS(СВЦЭМ!$G$34:$G$777,СВЦЭМ!$A$34:$A$777,$A251,СВЦЭМ!$B$34:$B$777,H$225)+'СЕТ СН'!$F$12</f>
        <v>277.85983798000001</v>
      </c>
      <c r="I251" s="37">
        <f>SUMIFS(СВЦЭМ!$G$34:$G$777,СВЦЭМ!$A$34:$A$777,$A251,СВЦЭМ!$B$34:$B$777,I$225)+'СЕТ СН'!$F$12</f>
        <v>263.26677432000002</v>
      </c>
      <c r="J251" s="37">
        <f>SUMIFS(СВЦЭМ!$G$34:$G$777,СВЦЭМ!$A$34:$A$777,$A251,СВЦЭМ!$B$34:$B$777,J$225)+'СЕТ СН'!$F$12</f>
        <v>252.40254997</v>
      </c>
      <c r="K251" s="37">
        <f>SUMIFS(СВЦЭМ!$G$34:$G$777,СВЦЭМ!$A$34:$A$777,$A251,СВЦЭМ!$B$34:$B$777,K$225)+'СЕТ СН'!$F$12</f>
        <v>234.77251108999999</v>
      </c>
      <c r="L251" s="37">
        <f>SUMIFS(СВЦЭМ!$G$34:$G$777,СВЦЭМ!$A$34:$A$777,$A251,СВЦЭМ!$B$34:$B$777,L$225)+'СЕТ СН'!$F$12</f>
        <v>226.75241632000001</v>
      </c>
      <c r="M251" s="37">
        <f>SUMIFS(СВЦЭМ!$G$34:$G$777,СВЦЭМ!$A$34:$A$777,$A251,СВЦЭМ!$B$34:$B$777,M$225)+'СЕТ СН'!$F$12</f>
        <v>230.22097514000001</v>
      </c>
      <c r="N251" s="37">
        <f>SUMIFS(СВЦЭМ!$G$34:$G$777,СВЦЭМ!$A$34:$A$777,$A251,СВЦЭМ!$B$34:$B$777,N$225)+'СЕТ СН'!$F$12</f>
        <v>233.13736992</v>
      </c>
      <c r="O251" s="37">
        <f>SUMIFS(СВЦЭМ!$G$34:$G$777,СВЦЭМ!$A$34:$A$777,$A251,СВЦЭМ!$B$34:$B$777,O$225)+'СЕТ СН'!$F$12</f>
        <v>234.35789169</v>
      </c>
      <c r="P251" s="37">
        <f>SUMIFS(СВЦЭМ!$G$34:$G$777,СВЦЭМ!$A$34:$A$777,$A251,СВЦЭМ!$B$34:$B$777,P$225)+'СЕТ СН'!$F$12</f>
        <v>237.21680099</v>
      </c>
      <c r="Q251" s="37">
        <f>SUMIFS(СВЦЭМ!$G$34:$G$777,СВЦЭМ!$A$34:$A$777,$A251,СВЦЭМ!$B$34:$B$777,Q$225)+'СЕТ СН'!$F$12</f>
        <v>239.80354690999999</v>
      </c>
      <c r="R251" s="37">
        <f>SUMIFS(СВЦЭМ!$G$34:$G$777,СВЦЭМ!$A$34:$A$777,$A251,СВЦЭМ!$B$34:$B$777,R$225)+'СЕТ СН'!$F$12</f>
        <v>241.10815528000001</v>
      </c>
      <c r="S251" s="37">
        <f>SUMIFS(СВЦЭМ!$G$34:$G$777,СВЦЭМ!$A$34:$A$777,$A251,СВЦЭМ!$B$34:$B$777,S$225)+'СЕТ СН'!$F$12</f>
        <v>238.10859477</v>
      </c>
      <c r="T251" s="37">
        <f>SUMIFS(СВЦЭМ!$G$34:$G$777,СВЦЭМ!$A$34:$A$777,$A251,СВЦЭМ!$B$34:$B$777,T$225)+'СЕТ СН'!$F$12</f>
        <v>229.06117738</v>
      </c>
      <c r="U251" s="37">
        <f>SUMIFS(СВЦЭМ!$G$34:$G$777,СВЦЭМ!$A$34:$A$777,$A251,СВЦЭМ!$B$34:$B$777,U$225)+'СЕТ СН'!$F$12</f>
        <v>227.09565377000001</v>
      </c>
      <c r="V251" s="37">
        <f>SUMIFS(СВЦЭМ!$G$34:$G$777,СВЦЭМ!$A$34:$A$777,$A251,СВЦЭМ!$B$34:$B$777,V$225)+'СЕТ СН'!$F$12</f>
        <v>230.21563560000001</v>
      </c>
      <c r="W251" s="37">
        <f>SUMIFS(СВЦЭМ!$G$34:$G$777,СВЦЭМ!$A$34:$A$777,$A251,СВЦЭМ!$B$34:$B$777,W$225)+'СЕТ СН'!$F$12</f>
        <v>235.67186040000001</v>
      </c>
      <c r="X251" s="37">
        <f>SUMIFS(СВЦЭМ!$G$34:$G$777,СВЦЭМ!$A$34:$A$777,$A251,СВЦЭМ!$B$34:$B$777,X$225)+'СЕТ СН'!$F$12</f>
        <v>250.76178307999999</v>
      </c>
      <c r="Y251" s="37">
        <f>SUMIFS(СВЦЭМ!$G$34:$G$777,СВЦЭМ!$A$34:$A$777,$A251,СВЦЭМ!$B$34:$B$777,Y$225)+'СЕТ СН'!$F$12</f>
        <v>271.57029302000001</v>
      </c>
    </row>
    <row r="252" spans="1:25" ht="15.75" x14ac:dyDescent="0.2">
      <c r="A252" s="36">
        <f t="shared" si="6"/>
        <v>43127</v>
      </c>
      <c r="B252" s="37">
        <f>SUMIFS(СВЦЭМ!$G$34:$G$777,СВЦЭМ!$A$34:$A$777,$A252,СВЦЭМ!$B$34:$B$777,B$225)+'СЕТ СН'!$F$12</f>
        <v>268.84144613000001</v>
      </c>
      <c r="C252" s="37">
        <f>SUMIFS(СВЦЭМ!$G$34:$G$777,СВЦЭМ!$A$34:$A$777,$A252,СВЦЭМ!$B$34:$B$777,C$225)+'СЕТ СН'!$F$12</f>
        <v>277.61191069</v>
      </c>
      <c r="D252" s="37">
        <f>SUMIFS(СВЦЭМ!$G$34:$G$777,СВЦЭМ!$A$34:$A$777,$A252,СВЦЭМ!$B$34:$B$777,D$225)+'СЕТ СН'!$F$12</f>
        <v>295.03593940000002</v>
      </c>
      <c r="E252" s="37">
        <f>SUMIFS(СВЦЭМ!$G$34:$G$777,СВЦЭМ!$A$34:$A$777,$A252,СВЦЭМ!$B$34:$B$777,E$225)+'СЕТ СН'!$F$12</f>
        <v>297.75357710999998</v>
      </c>
      <c r="F252" s="37">
        <f>SUMIFS(СВЦЭМ!$G$34:$G$777,СВЦЭМ!$A$34:$A$777,$A252,СВЦЭМ!$B$34:$B$777,F$225)+'СЕТ СН'!$F$12</f>
        <v>295.75606329999999</v>
      </c>
      <c r="G252" s="37">
        <f>SUMIFS(СВЦЭМ!$G$34:$G$777,СВЦЭМ!$A$34:$A$777,$A252,СВЦЭМ!$B$34:$B$777,G$225)+'СЕТ СН'!$F$12</f>
        <v>294.62787177000001</v>
      </c>
      <c r="H252" s="37">
        <f>SUMIFS(СВЦЭМ!$G$34:$G$777,СВЦЭМ!$A$34:$A$777,$A252,СВЦЭМ!$B$34:$B$777,H$225)+'СЕТ СН'!$F$12</f>
        <v>287.69379357000003</v>
      </c>
      <c r="I252" s="37">
        <f>SUMIFS(СВЦЭМ!$G$34:$G$777,СВЦЭМ!$A$34:$A$777,$A252,СВЦЭМ!$B$34:$B$777,I$225)+'СЕТ СН'!$F$12</f>
        <v>271.74707626999998</v>
      </c>
      <c r="J252" s="37">
        <f>SUMIFS(СВЦЭМ!$G$34:$G$777,СВЦЭМ!$A$34:$A$777,$A252,СВЦЭМ!$B$34:$B$777,J$225)+'СЕТ СН'!$F$12</f>
        <v>256.42665978999997</v>
      </c>
      <c r="K252" s="37">
        <f>SUMIFS(СВЦЭМ!$G$34:$G$777,СВЦЭМ!$A$34:$A$777,$A252,СВЦЭМ!$B$34:$B$777,K$225)+'СЕТ СН'!$F$12</f>
        <v>242.51387577</v>
      </c>
      <c r="L252" s="37">
        <f>SUMIFS(СВЦЭМ!$G$34:$G$777,СВЦЭМ!$A$34:$A$777,$A252,СВЦЭМ!$B$34:$B$777,L$225)+'СЕТ СН'!$F$12</f>
        <v>235.86406037</v>
      </c>
      <c r="M252" s="37">
        <f>SUMIFS(СВЦЭМ!$G$34:$G$777,СВЦЭМ!$A$34:$A$777,$A252,СВЦЭМ!$B$34:$B$777,M$225)+'СЕТ СН'!$F$12</f>
        <v>234.30505933000001</v>
      </c>
      <c r="N252" s="37">
        <f>SUMIFS(СВЦЭМ!$G$34:$G$777,СВЦЭМ!$A$34:$A$777,$A252,СВЦЭМ!$B$34:$B$777,N$225)+'СЕТ СН'!$F$12</f>
        <v>237.42914060999999</v>
      </c>
      <c r="O252" s="37">
        <f>SUMIFS(СВЦЭМ!$G$34:$G$777,СВЦЭМ!$A$34:$A$777,$A252,СВЦЭМ!$B$34:$B$777,O$225)+'СЕТ СН'!$F$12</f>
        <v>239.75703992000001</v>
      </c>
      <c r="P252" s="37">
        <f>SUMIFS(СВЦЭМ!$G$34:$G$777,СВЦЭМ!$A$34:$A$777,$A252,СВЦЭМ!$B$34:$B$777,P$225)+'СЕТ СН'!$F$12</f>
        <v>244.58168609000001</v>
      </c>
      <c r="Q252" s="37">
        <f>SUMIFS(СВЦЭМ!$G$34:$G$777,СВЦЭМ!$A$34:$A$777,$A252,СВЦЭМ!$B$34:$B$777,Q$225)+'СЕТ СН'!$F$12</f>
        <v>246.59464059999999</v>
      </c>
      <c r="R252" s="37">
        <f>SUMIFS(СВЦЭМ!$G$34:$G$777,СВЦЭМ!$A$34:$A$777,$A252,СВЦЭМ!$B$34:$B$777,R$225)+'СЕТ СН'!$F$12</f>
        <v>248.46393653999999</v>
      </c>
      <c r="S252" s="37">
        <f>SUMIFS(СВЦЭМ!$G$34:$G$777,СВЦЭМ!$A$34:$A$777,$A252,СВЦЭМ!$B$34:$B$777,S$225)+'СЕТ СН'!$F$12</f>
        <v>243.68051342000001</v>
      </c>
      <c r="T252" s="37">
        <f>SUMIFS(СВЦЭМ!$G$34:$G$777,СВЦЭМ!$A$34:$A$777,$A252,СВЦЭМ!$B$34:$B$777,T$225)+'СЕТ СН'!$F$12</f>
        <v>233.14473844</v>
      </c>
      <c r="U252" s="37">
        <f>SUMIFS(СВЦЭМ!$G$34:$G$777,СВЦЭМ!$A$34:$A$777,$A252,СВЦЭМ!$B$34:$B$777,U$225)+'СЕТ СН'!$F$12</f>
        <v>231.62442798000001</v>
      </c>
      <c r="V252" s="37">
        <f>SUMIFS(СВЦЭМ!$G$34:$G$777,СВЦЭМ!$A$34:$A$777,$A252,СВЦЭМ!$B$34:$B$777,V$225)+'СЕТ СН'!$F$12</f>
        <v>233.62756365999999</v>
      </c>
      <c r="W252" s="37">
        <f>SUMIFS(СВЦЭМ!$G$34:$G$777,СВЦЭМ!$A$34:$A$777,$A252,СВЦЭМ!$B$34:$B$777,W$225)+'СЕТ СН'!$F$12</f>
        <v>235.94588949999999</v>
      </c>
      <c r="X252" s="37">
        <f>SUMIFS(СВЦЭМ!$G$34:$G$777,СВЦЭМ!$A$34:$A$777,$A252,СВЦЭМ!$B$34:$B$777,X$225)+'СЕТ СН'!$F$12</f>
        <v>241.60876449</v>
      </c>
      <c r="Y252" s="37">
        <f>SUMIFS(СВЦЭМ!$G$34:$G$777,СВЦЭМ!$A$34:$A$777,$A252,СВЦЭМ!$B$34:$B$777,Y$225)+'СЕТ СН'!$F$12</f>
        <v>258.08029973999999</v>
      </c>
    </row>
    <row r="253" spans="1:25" ht="15.75" x14ac:dyDescent="0.2">
      <c r="A253" s="36">
        <f t="shared" si="6"/>
        <v>43128</v>
      </c>
      <c r="B253" s="37">
        <f>SUMIFS(СВЦЭМ!$G$34:$G$777,СВЦЭМ!$A$34:$A$777,$A253,СВЦЭМ!$B$34:$B$777,B$225)+'СЕТ СН'!$F$12</f>
        <v>274.72617000000002</v>
      </c>
      <c r="C253" s="37">
        <f>SUMIFS(СВЦЭМ!$G$34:$G$777,СВЦЭМ!$A$34:$A$777,$A253,СВЦЭМ!$B$34:$B$777,C$225)+'СЕТ СН'!$F$12</f>
        <v>283.62354237</v>
      </c>
      <c r="D253" s="37">
        <f>SUMIFS(СВЦЭМ!$G$34:$G$777,СВЦЭМ!$A$34:$A$777,$A253,СВЦЭМ!$B$34:$B$777,D$225)+'СЕТ СН'!$F$12</f>
        <v>297.87965722000001</v>
      </c>
      <c r="E253" s="37">
        <f>SUMIFS(СВЦЭМ!$G$34:$G$777,СВЦЭМ!$A$34:$A$777,$A253,СВЦЭМ!$B$34:$B$777,E$225)+'СЕТ СН'!$F$12</f>
        <v>302.60111437</v>
      </c>
      <c r="F253" s="37">
        <f>SUMIFS(СВЦЭМ!$G$34:$G$777,СВЦЭМ!$A$34:$A$777,$A253,СВЦЭМ!$B$34:$B$777,F$225)+'СЕТ СН'!$F$12</f>
        <v>303.42975152999998</v>
      </c>
      <c r="G253" s="37">
        <f>SUMIFS(СВЦЭМ!$G$34:$G$777,СВЦЭМ!$A$34:$A$777,$A253,СВЦЭМ!$B$34:$B$777,G$225)+'СЕТ СН'!$F$12</f>
        <v>301.77480702999998</v>
      </c>
      <c r="H253" s="37">
        <f>SUMIFS(СВЦЭМ!$G$34:$G$777,СВЦЭМ!$A$34:$A$777,$A253,СВЦЭМ!$B$34:$B$777,H$225)+'СЕТ СН'!$F$12</f>
        <v>293.64870857</v>
      </c>
      <c r="I253" s="37">
        <f>SUMIFS(СВЦЭМ!$G$34:$G$777,СВЦЭМ!$A$34:$A$777,$A253,СВЦЭМ!$B$34:$B$777,I$225)+'СЕТ СН'!$F$12</f>
        <v>279.20200051</v>
      </c>
      <c r="J253" s="37">
        <f>SUMIFS(СВЦЭМ!$G$34:$G$777,СВЦЭМ!$A$34:$A$777,$A253,СВЦЭМ!$B$34:$B$777,J$225)+'СЕТ СН'!$F$12</f>
        <v>261.98607425</v>
      </c>
      <c r="K253" s="37">
        <f>SUMIFS(СВЦЭМ!$G$34:$G$777,СВЦЭМ!$A$34:$A$777,$A253,СВЦЭМ!$B$34:$B$777,K$225)+'СЕТ СН'!$F$12</f>
        <v>246.93720769999999</v>
      </c>
      <c r="L253" s="37">
        <f>SUMIFS(СВЦЭМ!$G$34:$G$777,СВЦЭМ!$A$34:$A$777,$A253,СВЦЭМ!$B$34:$B$777,L$225)+'СЕТ СН'!$F$12</f>
        <v>238.47553542</v>
      </c>
      <c r="M253" s="37">
        <f>SUMIFS(СВЦЭМ!$G$34:$G$777,СВЦЭМ!$A$34:$A$777,$A253,СВЦЭМ!$B$34:$B$777,M$225)+'СЕТ СН'!$F$12</f>
        <v>237.15346460999999</v>
      </c>
      <c r="N253" s="37">
        <f>SUMIFS(СВЦЭМ!$G$34:$G$777,СВЦЭМ!$A$34:$A$777,$A253,СВЦЭМ!$B$34:$B$777,N$225)+'СЕТ СН'!$F$12</f>
        <v>239.58327593999999</v>
      </c>
      <c r="O253" s="37">
        <f>SUMIFS(СВЦЭМ!$G$34:$G$777,СВЦЭМ!$A$34:$A$777,$A253,СВЦЭМ!$B$34:$B$777,O$225)+'СЕТ СН'!$F$12</f>
        <v>241.30277967000001</v>
      </c>
      <c r="P253" s="37">
        <f>SUMIFS(СВЦЭМ!$G$34:$G$777,СВЦЭМ!$A$34:$A$777,$A253,СВЦЭМ!$B$34:$B$777,P$225)+'СЕТ СН'!$F$12</f>
        <v>243.44649649999999</v>
      </c>
      <c r="Q253" s="37">
        <f>SUMIFS(СВЦЭМ!$G$34:$G$777,СВЦЭМ!$A$34:$A$777,$A253,СВЦЭМ!$B$34:$B$777,Q$225)+'СЕТ СН'!$F$12</f>
        <v>248.21492985</v>
      </c>
      <c r="R253" s="37">
        <f>SUMIFS(СВЦЭМ!$G$34:$G$777,СВЦЭМ!$A$34:$A$777,$A253,СВЦЭМ!$B$34:$B$777,R$225)+'СЕТ СН'!$F$12</f>
        <v>249.71738321999999</v>
      </c>
      <c r="S253" s="37">
        <f>SUMIFS(СВЦЭМ!$G$34:$G$777,СВЦЭМ!$A$34:$A$777,$A253,СВЦЭМ!$B$34:$B$777,S$225)+'СЕТ СН'!$F$12</f>
        <v>242.14834379000001</v>
      </c>
      <c r="T253" s="37">
        <f>SUMIFS(СВЦЭМ!$G$34:$G$777,СВЦЭМ!$A$34:$A$777,$A253,СВЦЭМ!$B$34:$B$777,T$225)+'СЕТ СН'!$F$12</f>
        <v>235.48049316999999</v>
      </c>
      <c r="U253" s="37">
        <f>SUMIFS(СВЦЭМ!$G$34:$G$777,СВЦЭМ!$A$34:$A$777,$A253,СВЦЭМ!$B$34:$B$777,U$225)+'СЕТ СН'!$F$12</f>
        <v>236.9833209</v>
      </c>
      <c r="V253" s="37">
        <f>SUMIFS(СВЦЭМ!$G$34:$G$777,СВЦЭМ!$A$34:$A$777,$A253,СВЦЭМ!$B$34:$B$777,V$225)+'СЕТ СН'!$F$12</f>
        <v>236.17148990000001</v>
      </c>
      <c r="W253" s="37">
        <f>SUMIFS(СВЦЭМ!$G$34:$G$777,СВЦЭМ!$A$34:$A$777,$A253,СВЦЭМ!$B$34:$B$777,W$225)+'СЕТ СН'!$F$12</f>
        <v>235.28844303</v>
      </c>
      <c r="X253" s="37">
        <f>SUMIFS(СВЦЭМ!$G$34:$G$777,СВЦЭМ!$A$34:$A$777,$A253,СВЦЭМ!$B$34:$B$777,X$225)+'СЕТ СН'!$F$12</f>
        <v>240.92847902</v>
      </c>
      <c r="Y253" s="37">
        <f>SUMIFS(СВЦЭМ!$G$34:$G$777,СВЦЭМ!$A$34:$A$777,$A253,СВЦЭМ!$B$34:$B$777,Y$225)+'СЕТ СН'!$F$12</f>
        <v>257.74612073999998</v>
      </c>
    </row>
    <row r="254" spans="1:25" ht="15.75" x14ac:dyDescent="0.2">
      <c r="A254" s="36">
        <f t="shared" si="6"/>
        <v>43129</v>
      </c>
      <c r="B254" s="37">
        <f>SUMIFS(СВЦЭМ!$G$34:$G$777,СВЦЭМ!$A$34:$A$777,$A254,СВЦЭМ!$B$34:$B$777,B$225)+'СЕТ СН'!$F$12</f>
        <v>271.61246819000002</v>
      </c>
      <c r="C254" s="37">
        <f>SUMIFS(СВЦЭМ!$G$34:$G$777,СВЦЭМ!$A$34:$A$777,$A254,СВЦЭМ!$B$34:$B$777,C$225)+'СЕТ СН'!$F$12</f>
        <v>279.36817048</v>
      </c>
      <c r="D254" s="37">
        <f>SUMIFS(СВЦЭМ!$G$34:$G$777,СВЦЭМ!$A$34:$A$777,$A254,СВЦЭМ!$B$34:$B$777,D$225)+'СЕТ СН'!$F$12</f>
        <v>291.59287497999998</v>
      </c>
      <c r="E254" s="37">
        <f>SUMIFS(СВЦЭМ!$G$34:$G$777,СВЦЭМ!$A$34:$A$777,$A254,СВЦЭМ!$B$34:$B$777,E$225)+'СЕТ СН'!$F$12</f>
        <v>295.00995022000001</v>
      </c>
      <c r="F254" s="37">
        <f>SUMIFS(СВЦЭМ!$G$34:$G$777,СВЦЭМ!$A$34:$A$777,$A254,СВЦЭМ!$B$34:$B$777,F$225)+'СЕТ СН'!$F$12</f>
        <v>294.48742850000002</v>
      </c>
      <c r="G254" s="37">
        <f>SUMIFS(СВЦЭМ!$G$34:$G$777,СВЦЭМ!$A$34:$A$777,$A254,СВЦЭМ!$B$34:$B$777,G$225)+'СЕТ СН'!$F$12</f>
        <v>291.13114668999998</v>
      </c>
      <c r="H254" s="37">
        <f>SUMIFS(СВЦЭМ!$G$34:$G$777,СВЦЭМ!$A$34:$A$777,$A254,СВЦЭМ!$B$34:$B$777,H$225)+'СЕТ СН'!$F$12</f>
        <v>276.59091085</v>
      </c>
      <c r="I254" s="37">
        <f>SUMIFS(СВЦЭМ!$G$34:$G$777,СВЦЭМ!$A$34:$A$777,$A254,СВЦЭМ!$B$34:$B$777,I$225)+'СЕТ СН'!$F$12</f>
        <v>257.37711185000001</v>
      </c>
      <c r="J254" s="37">
        <f>SUMIFS(СВЦЭМ!$G$34:$G$777,СВЦЭМ!$A$34:$A$777,$A254,СВЦЭМ!$B$34:$B$777,J$225)+'СЕТ СН'!$F$12</f>
        <v>247.71425615000001</v>
      </c>
      <c r="K254" s="37">
        <f>SUMIFS(СВЦЭМ!$G$34:$G$777,СВЦЭМ!$A$34:$A$777,$A254,СВЦЭМ!$B$34:$B$777,K$225)+'СЕТ СН'!$F$12</f>
        <v>240.61564182999999</v>
      </c>
      <c r="L254" s="37">
        <f>SUMIFS(СВЦЭМ!$G$34:$G$777,СВЦЭМ!$A$34:$A$777,$A254,СВЦЭМ!$B$34:$B$777,L$225)+'СЕТ СН'!$F$12</f>
        <v>237.56480524</v>
      </c>
      <c r="M254" s="37">
        <f>SUMIFS(СВЦЭМ!$G$34:$G$777,СВЦЭМ!$A$34:$A$777,$A254,СВЦЭМ!$B$34:$B$777,M$225)+'СЕТ СН'!$F$12</f>
        <v>238.17062242</v>
      </c>
      <c r="N254" s="37">
        <f>SUMIFS(СВЦЭМ!$G$34:$G$777,СВЦЭМ!$A$34:$A$777,$A254,СВЦЭМ!$B$34:$B$777,N$225)+'СЕТ СН'!$F$12</f>
        <v>241.19252076000001</v>
      </c>
      <c r="O254" s="37">
        <f>SUMIFS(СВЦЭМ!$G$34:$G$777,СВЦЭМ!$A$34:$A$777,$A254,СВЦЭМ!$B$34:$B$777,O$225)+'СЕТ СН'!$F$12</f>
        <v>240.20228419</v>
      </c>
      <c r="P254" s="37">
        <f>SUMIFS(СВЦЭМ!$G$34:$G$777,СВЦЭМ!$A$34:$A$777,$A254,СВЦЭМ!$B$34:$B$777,P$225)+'СЕТ СН'!$F$12</f>
        <v>243.32210415</v>
      </c>
      <c r="Q254" s="37">
        <f>SUMIFS(СВЦЭМ!$G$34:$G$777,СВЦЭМ!$A$34:$A$777,$A254,СВЦЭМ!$B$34:$B$777,Q$225)+'СЕТ СН'!$F$12</f>
        <v>245.34885911999999</v>
      </c>
      <c r="R254" s="37">
        <f>SUMIFS(СВЦЭМ!$G$34:$G$777,СВЦЭМ!$A$34:$A$777,$A254,СВЦЭМ!$B$34:$B$777,R$225)+'СЕТ СН'!$F$12</f>
        <v>246.56233515</v>
      </c>
      <c r="S254" s="37">
        <f>SUMIFS(СВЦЭМ!$G$34:$G$777,СВЦЭМ!$A$34:$A$777,$A254,СВЦЭМ!$B$34:$B$777,S$225)+'СЕТ СН'!$F$12</f>
        <v>245.99885664999999</v>
      </c>
      <c r="T254" s="37">
        <f>SUMIFS(СВЦЭМ!$G$34:$G$777,СВЦЭМ!$A$34:$A$777,$A254,СВЦЭМ!$B$34:$B$777,T$225)+'СЕТ СН'!$F$12</f>
        <v>239.00318709000001</v>
      </c>
      <c r="U254" s="37">
        <f>SUMIFS(СВЦЭМ!$G$34:$G$777,СВЦЭМ!$A$34:$A$777,$A254,СВЦЭМ!$B$34:$B$777,U$225)+'СЕТ СН'!$F$12</f>
        <v>237.58047356</v>
      </c>
      <c r="V254" s="37">
        <f>SUMIFS(СВЦЭМ!$G$34:$G$777,СВЦЭМ!$A$34:$A$777,$A254,СВЦЭМ!$B$34:$B$777,V$225)+'СЕТ СН'!$F$12</f>
        <v>236.63511904999999</v>
      </c>
      <c r="W254" s="37">
        <f>SUMIFS(СВЦЭМ!$G$34:$G$777,СВЦЭМ!$A$34:$A$777,$A254,СВЦЭМ!$B$34:$B$777,W$225)+'СЕТ СН'!$F$12</f>
        <v>239.66162102999999</v>
      </c>
      <c r="X254" s="37">
        <f>SUMIFS(СВЦЭМ!$G$34:$G$777,СВЦЭМ!$A$34:$A$777,$A254,СВЦЭМ!$B$34:$B$777,X$225)+'СЕТ СН'!$F$12</f>
        <v>241.03645696000001</v>
      </c>
      <c r="Y254" s="37">
        <f>SUMIFS(СВЦЭМ!$G$34:$G$777,СВЦЭМ!$A$34:$A$777,$A254,СВЦЭМ!$B$34:$B$777,Y$225)+'СЕТ СН'!$F$12</f>
        <v>255.80780962</v>
      </c>
    </row>
    <row r="255" spans="1:25" ht="15.75" x14ac:dyDescent="0.2">
      <c r="A255" s="36">
        <f t="shared" si="6"/>
        <v>43130</v>
      </c>
      <c r="B255" s="37">
        <f>SUMIFS(СВЦЭМ!$G$34:$G$777,СВЦЭМ!$A$34:$A$777,$A255,СВЦЭМ!$B$34:$B$777,B$225)+'СЕТ СН'!$F$12</f>
        <v>271.78986220000002</v>
      </c>
      <c r="C255" s="37">
        <f>SUMIFS(СВЦЭМ!$G$34:$G$777,СВЦЭМ!$A$34:$A$777,$A255,СВЦЭМ!$B$34:$B$777,C$225)+'СЕТ СН'!$F$12</f>
        <v>281.755493</v>
      </c>
      <c r="D255" s="37">
        <f>SUMIFS(СВЦЭМ!$G$34:$G$777,СВЦЭМ!$A$34:$A$777,$A255,СВЦЭМ!$B$34:$B$777,D$225)+'СЕТ СН'!$F$12</f>
        <v>290.67377291999998</v>
      </c>
      <c r="E255" s="37">
        <f>SUMIFS(СВЦЭМ!$G$34:$G$777,СВЦЭМ!$A$34:$A$777,$A255,СВЦЭМ!$B$34:$B$777,E$225)+'СЕТ СН'!$F$12</f>
        <v>295.34679268000002</v>
      </c>
      <c r="F255" s="37">
        <f>SUMIFS(СВЦЭМ!$G$34:$G$777,СВЦЭМ!$A$34:$A$777,$A255,СВЦЭМ!$B$34:$B$777,F$225)+'СЕТ СН'!$F$12</f>
        <v>294.66794374</v>
      </c>
      <c r="G255" s="37">
        <f>SUMIFS(СВЦЭМ!$G$34:$G$777,СВЦЭМ!$A$34:$A$777,$A255,СВЦЭМ!$B$34:$B$777,G$225)+'СЕТ СН'!$F$12</f>
        <v>292.39109177</v>
      </c>
      <c r="H255" s="37">
        <f>SUMIFS(СВЦЭМ!$G$34:$G$777,СВЦЭМ!$A$34:$A$777,$A255,СВЦЭМ!$B$34:$B$777,H$225)+'СЕТ СН'!$F$12</f>
        <v>279.78575706999999</v>
      </c>
      <c r="I255" s="37">
        <f>SUMIFS(СВЦЭМ!$G$34:$G$777,СВЦЭМ!$A$34:$A$777,$A255,СВЦЭМ!$B$34:$B$777,I$225)+'СЕТ СН'!$F$12</f>
        <v>257.22229153000001</v>
      </c>
      <c r="J255" s="37">
        <f>SUMIFS(СВЦЭМ!$G$34:$G$777,СВЦЭМ!$A$34:$A$777,$A255,СВЦЭМ!$B$34:$B$777,J$225)+'СЕТ СН'!$F$12</f>
        <v>246.23245607000001</v>
      </c>
      <c r="K255" s="37">
        <f>SUMIFS(СВЦЭМ!$G$34:$G$777,СВЦЭМ!$A$34:$A$777,$A255,СВЦЭМ!$B$34:$B$777,K$225)+'СЕТ СН'!$F$12</f>
        <v>239.95279257000001</v>
      </c>
      <c r="L255" s="37">
        <f>SUMIFS(СВЦЭМ!$G$34:$G$777,СВЦЭМ!$A$34:$A$777,$A255,СВЦЭМ!$B$34:$B$777,L$225)+'СЕТ СН'!$F$12</f>
        <v>236.62828930000001</v>
      </c>
      <c r="M255" s="37">
        <f>SUMIFS(СВЦЭМ!$G$34:$G$777,СВЦЭМ!$A$34:$A$777,$A255,СВЦЭМ!$B$34:$B$777,M$225)+'СЕТ СН'!$F$12</f>
        <v>238.13516358999999</v>
      </c>
      <c r="N255" s="37">
        <f>SUMIFS(СВЦЭМ!$G$34:$G$777,СВЦЭМ!$A$34:$A$777,$A255,СВЦЭМ!$B$34:$B$777,N$225)+'СЕТ СН'!$F$12</f>
        <v>240.34533859999999</v>
      </c>
      <c r="O255" s="37">
        <f>SUMIFS(СВЦЭМ!$G$34:$G$777,СВЦЭМ!$A$34:$A$777,$A255,СВЦЭМ!$B$34:$B$777,O$225)+'СЕТ СН'!$F$12</f>
        <v>240.75845808</v>
      </c>
      <c r="P255" s="37">
        <f>SUMIFS(СВЦЭМ!$G$34:$G$777,СВЦЭМ!$A$34:$A$777,$A255,СВЦЭМ!$B$34:$B$777,P$225)+'СЕТ СН'!$F$12</f>
        <v>243.49952569999999</v>
      </c>
      <c r="Q255" s="37">
        <f>SUMIFS(СВЦЭМ!$G$34:$G$777,СВЦЭМ!$A$34:$A$777,$A255,СВЦЭМ!$B$34:$B$777,Q$225)+'СЕТ СН'!$F$12</f>
        <v>245.27031187</v>
      </c>
      <c r="R255" s="37">
        <f>SUMIFS(СВЦЭМ!$G$34:$G$777,СВЦЭМ!$A$34:$A$777,$A255,СВЦЭМ!$B$34:$B$777,R$225)+'СЕТ СН'!$F$12</f>
        <v>247.62037192</v>
      </c>
      <c r="S255" s="37">
        <f>SUMIFS(СВЦЭМ!$G$34:$G$777,СВЦЭМ!$A$34:$A$777,$A255,СВЦЭМ!$B$34:$B$777,S$225)+'СЕТ СН'!$F$12</f>
        <v>245.61288984999999</v>
      </c>
      <c r="T255" s="37">
        <f>SUMIFS(СВЦЭМ!$G$34:$G$777,СВЦЭМ!$A$34:$A$777,$A255,СВЦЭМ!$B$34:$B$777,T$225)+'СЕТ СН'!$F$12</f>
        <v>238.66720404</v>
      </c>
      <c r="U255" s="37">
        <f>SUMIFS(СВЦЭМ!$G$34:$G$777,СВЦЭМ!$A$34:$A$777,$A255,СВЦЭМ!$B$34:$B$777,U$225)+'СЕТ СН'!$F$12</f>
        <v>238.43311137000001</v>
      </c>
      <c r="V255" s="37">
        <f>SUMIFS(СВЦЭМ!$G$34:$G$777,СВЦЭМ!$A$34:$A$777,$A255,СВЦЭМ!$B$34:$B$777,V$225)+'СЕТ СН'!$F$12</f>
        <v>237.24192355</v>
      </c>
      <c r="W255" s="37">
        <f>SUMIFS(СВЦЭМ!$G$34:$G$777,СВЦЭМ!$A$34:$A$777,$A255,СВЦЭМ!$B$34:$B$777,W$225)+'СЕТ СН'!$F$12</f>
        <v>240.47783473000001</v>
      </c>
      <c r="X255" s="37">
        <f>SUMIFS(СВЦЭМ!$G$34:$G$777,СВЦЭМ!$A$34:$A$777,$A255,СВЦЭМ!$B$34:$B$777,X$225)+'СЕТ СН'!$F$12</f>
        <v>243.26810318</v>
      </c>
      <c r="Y255" s="37">
        <f>SUMIFS(СВЦЭМ!$G$34:$G$777,СВЦЭМ!$A$34:$A$777,$A255,СВЦЭМ!$B$34:$B$777,Y$225)+'СЕТ СН'!$F$12</f>
        <v>260.57453820000001</v>
      </c>
    </row>
    <row r="256" spans="1:25" ht="15.75" x14ac:dyDescent="0.2">
      <c r="A256" s="36">
        <f t="shared" si="6"/>
        <v>43131</v>
      </c>
      <c r="B256" s="37">
        <f>SUMIFS(СВЦЭМ!$G$34:$G$777,СВЦЭМ!$A$34:$A$777,$A256,СВЦЭМ!$B$34:$B$777,B$225)+'СЕТ СН'!$F$12</f>
        <v>276.50218863999999</v>
      </c>
      <c r="C256" s="37">
        <f>SUMIFS(СВЦЭМ!$G$34:$G$777,СВЦЭМ!$A$34:$A$777,$A256,СВЦЭМ!$B$34:$B$777,C$225)+'СЕТ СН'!$F$12</f>
        <v>284.79776773999998</v>
      </c>
      <c r="D256" s="37">
        <f>SUMIFS(СВЦЭМ!$G$34:$G$777,СВЦЭМ!$A$34:$A$777,$A256,СВЦЭМ!$B$34:$B$777,D$225)+'СЕТ СН'!$F$12</f>
        <v>296.61700132999999</v>
      </c>
      <c r="E256" s="37">
        <f>SUMIFS(СВЦЭМ!$G$34:$G$777,СВЦЭМ!$A$34:$A$777,$A256,СВЦЭМ!$B$34:$B$777,E$225)+'СЕТ СН'!$F$12</f>
        <v>300.22909966999998</v>
      </c>
      <c r="F256" s="37">
        <f>SUMIFS(СВЦЭМ!$G$34:$G$777,СВЦЭМ!$A$34:$A$777,$A256,СВЦЭМ!$B$34:$B$777,F$225)+'СЕТ СН'!$F$12</f>
        <v>299.50363037</v>
      </c>
      <c r="G256" s="37">
        <f>SUMIFS(СВЦЭМ!$G$34:$G$777,СВЦЭМ!$A$34:$A$777,$A256,СВЦЭМ!$B$34:$B$777,G$225)+'СЕТ СН'!$F$12</f>
        <v>295.75115262000003</v>
      </c>
      <c r="H256" s="37">
        <f>SUMIFS(СВЦЭМ!$G$34:$G$777,СВЦЭМ!$A$34:$A$777,$A256,СВЦЭМ!$B$34:$B$777,H$225)+'СЕТ СН'!$F$12</f>
        <v>280.35367945000002</v>
      </c>
      <c r="I256" s="37">
        <f>SUMIFS(СВЦЭМ!$G$34:$G$777,СВЦЭМ!$A$34:$A$777,$A256,СВЦЭМ!$B$34:$B$777,I$225)+'СЕТ СН'!$F$12</f>
        <v>259.70775338999999</v>
      </c>
      <c r="J256" s="37">
        <f>SUMIFS(СВЦЭМ!$G$34:$G$777,СВЦЭМ!$A$34:$A$777,$A256,СВЦЭМ!$B$34:$B$777,J$225)+'СЕТ СН'!$F$12</f>
        <v>249.83778229000001</v>
      </c>
      <c r="K256" s="37">
        <f>SUMIFS(СВЦЭМ!$G$34:$G$777,СВЦЭМ!$A$34:$A$777,$A256,СВЦЭМ!$B$34:$B$777,K$225)+'СЕТ СН'!$F$12</f>
        <v>245.12620964000001</v>
      </c>
      <c r="L256" s="37">
        <f>SUMIFS(СВЦЭМ!$G$34:$G$777,СВЦЭМ!$A$34:$A$777,$A256,СВЦЭМ!$B$34:$B$777,L$225)+'СЕТ СН'!$F$12</f>
        <v>242.17714959</v>
      </c>
      <c r="M256" s="37">
        <f>SUMIFS(СВЦЭМ!$G$34:$G$777,СВЦЭМ!$A$34:$A$777,$A256,СВЦЭМ!$B$34:$B$777,M$225)+'СЕТ СН'!$F$12</f>
        <v>243.75976249999999</v>
      </c>
      <c r="N256" s="37">
        <f>SUMIFS(СВЦЭМ!$G$34:$G$777,СВЦЭМ!$A$34:$A$777,$A256,СВЦЭМ!$B$34:$B$777,N$225)+'СЕТ СН'!$F$12</f>
        <v>245.28853663000001</v>
      </c>
      <c r="O256" s="37">
        <f>SUMIFS(СВЦЭМ!$G$34:$G$777,СВЦЭМ!$A$34:$A$777,$A256,СВЦЭМ!$B$34:$B$777,O$225)+'СЕТ СН'!$F$12</f>
        <v>245.99297232999999</v>
      </c>
      <c r="P256" s="37">
        <f>SUMIFS(СВЦЭМ!$G$34:$G$777,СВЦЭМ!$A$34:$A$777,$A256,СВЦЭМ!$B$34:$B$777,P$225)+'СЕТ СН'!$F$12</f>
        <v>250.30778599000001</v>
      </c>
      <c r="Q256" s="37">
        <f>SUMIFS(СВЦЭМ!$G$34:$G$777,СВЦЭМ!$A$34:$A$777,$A256,СВЦЭМ!$B$34:$B$777,Q$225)+'СЕТ СН'!$F$12</f>
        <v>252.10443416000001</v>
      </c>
      <c r="R256" s="37">
        <f>SUMIFS(СВЦЭМ!$G$34:$G$777,СВЦЭМ!$A$34:$A$777,$A256,СВЦЭМ!$B$34:$B$777,R$225)+'СЕТ СН'!$F$12</f>
        <v>253.82014248999999</v>
      </c>
      <c r="S256" s="37">
        <f>SUMIFS(СВЦЭМ!$G$34:$G$777,СВЦЭМ!$A$34:$A$777,$A256,СВЦЭМ!$B$34:$B$777,S$225)+'СЕТ СН'!$F$12</f>
        <v>250.64205734000001</v>
      </c>
      <c r="T256" s="37">
        <f>SUMIFS(СВЦЭМ!$G$34:$G$777,СВЦЭМ!$A$34:$A$777,$A256,СВЦЭМ!$B$34:$B$777,T$225)+'СЕТ СН'!$F$12</f>
        <v>243.12482814000001</v>
      </c>
      <c r="U256" s="37">
        <f>SUMIFS(СВЦЭМ!$G$34:$G$777,СВЦЭМ!$A$34:$A$777,$A256,СВЦЭМ!$B$34:$B$777,U$225)+'СЕТ СН'!$F$12</f>
        <v>242.05667746</v>
      </c>
      <c r="V256" s="37">
        <f>SUMIFS(СВЦЭМ!$G$34:$G$777,СВЦЭМ!$A$34:$A$777,$A256,СВЦЭМ!$B$34:$B$777,V$225)+'СЕТ СН'!$F$12</f>
        <v>243.67293821000001</v>
      </c>
      <c r="W256" s="37">
        <f>SUMIFS(СВЦЭМ!$G$34:$G$777,СВЦЭМ!$A$34:$A$777,$A256,СВЦЭМ!$B$34:$B$777,W$225)+'СЕТ СН'!$F$12</f>
        <v>244.44898508</v>
      </c>
      <c r="X256" s="37">
        <f>SUMIFS(СВЦЭМ!$G$34:$G$777,СВЦЭМ!$A$34:$A$777,$A256,СВЦЭМ!$B$34:$B$777,X$225)+'СЕТ СН'!$F$12</f>
        <v>245.36441936</v>
      </c>
      <c r="Y256" s="37">
        <f>SUMIFS(СВЦЭМ!$G$34:$G$777,СВЦЭМ!$A$34:$A$777,$A256,СВЦЭМ!$B$34:$B$777,Y$225)+'СЕТ СН'!$F$12</f>
        <v>263.93322059000002</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8"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19"/>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0"/>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01.01.2018</v>
      </c>
      <c r="B261" s="37">
        <f>SUMIFS(СВЦЭМ!$H$34:$H$777,СВЦЭМ!$A$34:$A$777,$A261,СВЦЭМ!$B$34:$B$777,B$260)+'СЕТ СН'!$F$12</f>
        <v>489.93602752999999</v>
      </c>
      <c r="C261" s="37">
        <f>SUMIFS(СВЦЭМ!$H$34:$H$777,СВЦЭМ!$A$34:$A$777,$A261,СВЦЭМ!$B$34:$B$777,C$260)+'СЕТ СН'!$F$12</f>
        <v>503.17808682999998</v>
      </c>
      <c r="D261" s="37">
        <f>SUMIFS(СВЦЭМ!$H$34:$H$777,СВЦЭМ!$A$34:$A$777,$A261,СВЦЭМ!$B$34:$B$777,D$260)+'СЕТ СН'!$F$12</f>
        <v>518.83973028000003</v>
      </c>
      <c r="E261" s="37">
        <f>SUMIFS(СВЦЭМ!$H$34:$H$777,СВЦЭМ!$A$34:$A$777,$A261,СВЦЭМ!$B$34:$B$777,E$260)+'СЕТ СН'!$F$12</f>
        <v>529.03455911000003</v>
      </c>
      <c r="F261" s="37">
        <f>SUMIFS(СВЦЭМ!$H$34:$H$777,СВЦЭМ!$A$34:$A$777,$A261,СВЦЭМ!$B$34:$B$777,F$260)+'СЕТ СН'!$F$12</f>
        <v>533.68371771</v>
      </c>
      <c r="G261" s="37">
        <f>SUMIFS(СВЦЭМ!$H$34:$H$777,СВЦЭМ!$A$34:$A$777,$A261,СВЦЭМ!$B$34:$B$777,G$260)+'СЕТ СН'!$F$12</f>
        <v>537.95984516999999</v>
      </c>
      <c r="H261" s="37">
        <f>SUMIFS(СВЦЭМ!$H$34:$H$777,СВЦЭМ!$A$34:$A$777,$A261,СВЦЭМ!$B$34:$B$777,H$260)+'СЕТ СН'!$F$12</f>
        <v>542.69506942999999</v>
      </c>
      <c r="I261" s="37">
        <f>SUMIFS(СВЦЭМ!$H$34:$H$777,СВЦЭМ!$A$34:$A$777,$A261,СВЦЭМ!$B$34:$B$777,I$260)+'СЕТ СН'!$F$12</f>
        <v>516.28086329999996</v>
      </c>
      <c r="J261" s="37">
        <f>SUMIFS(СВЦЭМ!$H$34:$H$777,СВЦЭМ!$A$34:$A$777,$A261,СВЦЭМ!$B$34:$B$777,J$260)+'СЕТ СН'!$F$12</f>
        <v>490.94193087999997</v>
      </c>
      <c r="K261" s="37">
        <f>SUMIFS(СВЦЭМ!$H$34:$H$777,СВЦЭМ!$A$34:$A$777,$A261,СВЦЭМ!$B$34:$B$777,K$260)+'СЕТ СН'!$F$12</f>
        <v>480.74729058999998</v>
      </c>
      <c r="L261" s="37">
        <f>SUMIFS(СВЦЭМ!$H$34:$H$777,СВЦЭМ!$A$34:$A$777,$A261,СВЦЭМ!$B$34:$B$777,L$260)+'СЕТ СН'!$F$12</f>
        <v>466.77888580000001</v>
      </c>
      <c r="M261" s="37">
        <f>SUMIFS(СВЦЭМ!$H$34:$H$777,СВЦЭМ!$A$34:$A$777,$A261,СВЦЭМ!$B$34:$B$777,M$260)+'СЕТ СН'!$F$12</f>
        <v>462.05154275000001</v>
      </c>
      <c r="N261" s="37">
        <f>SUMIFS(СВЦЭМ!$H$34:$H$777,СВЦЭМ!$A$34:$A$777,$A261,СВЦЭМ!$B$34:$B$777,N$260)+'СЕТ СН'!$F$12</f>
        <v>463.9755002</v>
      </c>
      <c r="O261" s="37">
        <f>SUMIFS(СВЦЭМ!$H$34:$H$777,СВЦЭМ!$A$34:$A$777,$A261,СВЦЭМ!$B$34:$B$777,O$260)+'СЕТ СН'!$F$12</f>
        <v>471.66246717000001</v>
      </c>
      <c r="P261" s="37">
        <f>SUMIFS(СВЦЭМ!$H$34:$H$777,СВЦЭМ!$A$34:$A$777,$A261,СВЦЭМ!$B$34:$B$777,P$260)+'СЕТ СН'!$F$12</f>
        <v>479.10379382999997</v>
      </c>
      <c r="Q261" s="37">
        <f>SUMIFS(СВЦЭМ!$H$34:$H$777,СВЦЭМ!$A$34:$A$777,$A261,СВЦЭМ!$B$34:$B$777,Q$260)+'СЕТ СН'!$F$12</f>
        <v>483.66154169999999</v>
      </c>
      <c r="R261" s="37">
        <f>SUMIFS(СВЦЭМ!$H$34:$H$777,СВЦЭМ!$A$34:$A$777,$A261,СВЦЭМ!$B$34:$B$777,R$260)+'СЕТ СН'!$F$12</f>
        <v>480.60547273999998</v>
      </c>
      <c r="S261" s="37">
        <f>SUMIFS(СВЦЭМ!$H$34:$H$777,СВЦЭМ!$A$34:$A$777,$A261,СВЦЭМ!$B$34:$B$777,S$260)+'СЕТ СН'!$F$12</f>
        <v>467.58639090999998</v>
      </c>
      <c r="T261" s="37">
        <f>SUMIFS(СВЦЭМ!$H$34:$H$777,СВЦЭМ!$A$34:$A$777,$A261,СВЦЭМ!$B$34:$B$777,T$260)+'СЕТ СН'!$F$12</f>
        <v>445.15149688999998</v>
      </c>
      <c r="U261" s="37">
        <f>SUMIFS(СВЦЭМ!$H$34:$H$777,СВЦЭМ!$A$34:$A$777,$A261,СВЦЭМ!$B$34:$B$777,U$260)+'СЕТ СН'!$F$12</f>
        <v>443.62639202000003</v>
      </c>
      <c r="V261" s="37">
        <f>SUMIFS(СВЦЭМ!$H$34:$H$777,СВЦЭМ!$A$34:$A$777,$A261,СВЦЭМ!$B$34:$B$777,V$260)+'СЕТ СН'!$F$12</f>
        <v>445.70806318000001</v>
      </c>
      <c r="W261" s="37">
        <f>SUMIFS(СВЦЭМ!$H$34:$H$777,СВЦЭМ!$A$34:$A$777,$A261,СВЦЭМ!$B$34:$B$777,W$260)+'СЕТ СН'!$F$12</f>
        <v>445.73095377999999</v>
      </c>
      <c r="X261" s="37">
        <f>SUMIFS(СВЦЭМ!$H$34:$H$777,СВЦЭМ!$A$34:$A$777,$A261,СВЦЭМ!$B$34:$B$777,X$260)+'СЕТ СН'!$F$12</f>
        <v>460.56376676999997</v>
      </c>
      <c r="Y261" s="37">
        <f>SUMIFS(СВЦЭМ!$H$34:$H$777,СВЦЭМ!$A$34:$A$777,$A261,СВЦЭМ!$B$34:$B$777,Y$260)+'СЕТ СН'!$F$12</f>
        <v>498.28224856000003</v>
      </c>
      <c r="AA261" s="46"/>
    </row>
    <row r="262" spans="1:27" ht="15.75" x14ac:dyDescent="0.2">
      <c r="A262" s="36">
        <f>A261+1</f>
        <v>43102</v>
      </c>
      <c r="B262" s="37">
        <f>SUMIFS(СВЦЭМ!$H$34:$H$777,СВЦЭМ!$A$34:$A$777,$A262,СВЦЭМ!$B$34:$B$777,B$260)+'СЕТ СН'!$F$12</f>
        <v>525.24262709000004</v>
      </c>
      <c r="C262" s="37">
        <f>SUMIFS(СВЦЭМ!$H$34:$H$777,СВЦЭМ!$A$34:$A$777,$A262,СВЦЭМ!$B$34:$B$777,C$260)+'СЕТ СН'!$F$12</f>
        <v>546.80827499999998</v>
      </c>
      <c r="D262" s="37">
        <f>SUMIFS(СВЦЭМ!$H$34:$H$777,СВЦЭМ!$A$34:$A$777,$A262,СВЦЭМ!$B$34:$B$777,D$260)+'СЕТ СН'!$F$12</f>
        <v>555.57020011999998</v>
      </c>
      <c r="E262" s="37">
        <f>SUMIFS(СВЦЭМ!$H$34:$H$777,СВЦЭМ!$A$34:$A$777,$A262,СВЦЭМ!$B$34:$B$777,E$260)+'СЕТ СН'!$F$12</f>
        <v>553.16532936999999</v>
      </c>
      <c r="F262" s="37">
        <f>SUMIFS(СВЦЭМ!$H$34:$H$777,СВЦЭМ!$A$34:$A$777,$A262,СВЦЭМ!$B$34:$B$777,F$260)+'СЕТ СН'!$F$12</f>
        <v>552.39005304</v>
      </c>
      <c r="G262" s="37">
        <f>SUMIFS(СВЦЭМ!$H$34:$H$777,СВЦЭМ!$A$34:$A$777,$A262,СВЦЭМ!$B$34:$B$777,G$260)+'СЕТ СН'!$F$12</f>
        <v>553.12100053999995</v>
      </c>
      <c r="H262" s="37">
        <f>SUMIFS(СВЦЭМ!$H$34:$H$777,СВЦЭМ!$A$34:$A$777,$A262,СВЦЭМ!$B$34:$B$777,H$260)+'СЕТ СН'!$F$12</f>
        <v>555.87641637000002</v>
      </c>
      <c r="I262" s="37">
        <f>SUMIFS(СВЦЭМ!$H$34:$H$777,СВЦЭМ!$A$34:$A$777,$A262,СВЦЭМ!$B$34:$B$777,I$260)+'СЕТ СН'!$F$12</f>
        <v>541.87586182999996</v>
      </c>
      <c r="J262" s="37">
        <f>SUMIFS(СВЦЭМ!$H$34:$H$777,СВЦЭМ!$A$34:$A$777,$A262,СВЦЭМ!$B$34:$B$777,J$260)+'СЕТ СН'!$F$12</f>
        <v>502.58823009999998</v>
      </c>
      <c r="K262" s="37">
        <f>SUMIFS(СВЦЭМ!$H$34:$H$777,СВЦЭМ!$A$34:$A$777,$A262,СВЦЭМ!$B$34:$B$777,K$260)+'СЕТ СН'!$F$12</f>
        <v>456.72280314</v>
      </c>
      <c r="L262" s="37">
        <f>SUMIFS(СВЦЭМ!$H$34:$H$777,СВЦЭМ!$A$34:$A$777,$A262,СВЦЭМ!$B$34:$B$777,L$260)+'СЕТ СН'!$F$12</f>
        <v>404.11906670000002</v>
      </c>
      <c r="M262" s="37">
        <f>SUMIFS(СВЦЭМ!$H$34:$H$777,СВЦЭМ!$A$34:$A$777,$A262,СВЦЭМ!$B$34:$B$777,M$260)+'СЕТ СН'!$F$12</f>
        <v>394.99476467</v>
      </c>
      <c r="N262" s="37">
        <f>SUMIFS(СВЦЭМ!$H$34:$H$777,СВЦЭМ!$A$34:$A$777,$A262,СВЦЭМ!$B$34:$B$777,N$260)+'СЕТ СН'!$F$12</f>
        <v>395.05441037999998</v>
      </c>
      <c r="O262" s="37">
        <f>SUMIFS(СВЦЭМ!$H$34:$H$777,СВЦЭМ!$A$34:$A$777,$A262,СВЦЭМ!$B$34:$B$777,O$260)+'СЕТ СН'!$F$12</f>
        <v>403.57610187</v>
      </c>
      <c r="P262" s="37">
        <f>SUMIFS(СВЦЭМ!$H$34:$H$777,СВЦЭМ!$A$34:$A$777,$A262,СВЦЭМ!$B$34:$B$777,P$260)+'СЕТ СН'!$F$12</f>
        <v>412.77718470999997</v>
      </c>
      <c r="Q262" s="37">
        <f>SUMIFS(СВЦЭМ!$H$34:$H$777,СВЦЭМ!$A$34:$A$777,$A262,СВЦЭМ!$B$34:$B$777,Q$260)+'СЕТ СН'!$F$12</f>
        <v>416.42875212000001</v>
      </c>
      <c r="R262" s="37">
        <f>SUMIFS(СВЦЭМ!$H$34:$H$777,СВЦЭМ!$A$34:$A$777,$A262,СВЦЭМ!$B$34:$B$777,R$260)+'СЕТ СН'!$F$12</f>
        <v>417.93993568000002</v>
      </c>
      <c r="S262" s="37">
        <f>SUMIFS(СВЦЭМ!$H$34:$H$777,СВЦЭМ!$A$34:$A$777,$A262,СВЦЭМ!$B$34:$B$777,S$260)+'СЕТ СН'!$F$12</f>
        <v>405.21404896000001</v>
      </c>
      <c r="T262" s="37">
        <f>SUMIFS(СВЦЭМ!$H$34:$H$777,СВЦЭМ!$A$34:$A$777,$A262,СВЦЭМ!$B$34:$B$777,T$260)+'СЕТ СН'!$F$12</f>
        <v>402.71784051999998</v>
      </c>
      <c r="U262" s="37">
        <f>SUMIFS(СВЦЭМ!$H$34:$H$777,СВЦЭМ!$A$34:$A$777,$A262,СВЦЭМ!$B$34:$B$777,U$260)+'СЕТ СН'!$F$12</f>
        <v>399.55928133999998</v>
      </c>
      <c r="V262" s="37">
        <f>SUMIFS(СВЦЭМ!$H$34:$H$777,СВЦЭМ!$A$34:$A$777,$A262,СВЦЭМ!$B$34:$B$777,V$260)+'СЕТ СН'!$F$12</f>
        <v>399.79075453000002</v>
      </c>
      <c r="W262" s="37">
        <f>SUMIFS(СВЦЭМ!$H$34:$H$777,СВЦЭМ!$A$34:$A$777,$A262,СВЦЭМ!$B$34:$B$777,W$260)+'СЕТ СН'!$F$12</f>
        <v>427.84202819000001</v>
      </c>
      <c r="X262" s="37">
        <f>SUMIFS(СВЦЭМ!$H$34:$H$777,СВЦЭМ!$A$34:$A$777,$A262,СВЦЭМ!$B$34:$B$777,X$260)+'СЕТ СН'!$F$12</f>
        <v>474.24879150999999</v>
      </c>
      <c r="Y262" s="37">
        <f>SUMIFS(СВЦЭМ!$H$34:$H$777,СВЦЭМ!$A$34:$A$777,$A262,СВЦЭМ!$B$34:$B$777,Y$260)+'СЕТ СН'!$F$12</f>
        <v>511.22196530000002</v>
      </c>
    </row>
    <row r="263" spans="1:27" ht="15.75" x14ac:dyDescent="0.2">
      <c r="A263" s="36">
        <f t="shared" ref="A263:A291" si="7">A262+1</f>
        <v>43103</v>
      </c>
      <c r="B263" s="37">
        <f>SUMIFS(СВЦЭМ!$H$34:$H$777,СВЦЭМ!$A$34:$A$777,$A263,СВЦЭМ!$B$34:$B$777,B$260)+'СЕТ СН'!$F$12</f>
        <v>505.28926837</v>
      </c>
      <c r="C263" s="37">
        <f>SUMIFS(СВЦЭМ!$H$34:$H$777,СВЦЭМ!$A$34:$A$777,$A263,СВЦЭМ!$B$34:$B$777,C$260)+'СЕТ СН'!$F$12</f>
        <v>524.42771916000004</v>
      </c>
      <c r="D263" s="37">
        <f>SUMIFS(СВЦЭМ!$H$34:$H$777,СВЦЭМ!$A$34:$A$777,$A263,СВЦЭМ!$B$34:$B$777,D$260)+'СЕТ СН'!$F$12</f>
        <v>539.64512818000003</v>
      </c>
      <c r="E263" s="37">
        <f>SUMIFS(СВЦЭМ!$H$34:$H$777,СВЦЭМ!$A$34:$A$777,$A263,СВЦЭМ!$B$34:$B$777,E$260)+'СЕТ СН'!$F$12</f>
        <v>544.83377440000004</v>
      </c>
      <c r="F263" s="37">
        <f>SUMIFS(СВЦЭМ!$H$34:$H$777,СВЦЭМ!$A$34:$A$777,$A263,СВЦЭМ!$B$34:$B$777,F$260)+'СЕТ СН'!$F$12</f>
        <v>543.65301249000004</v>
      </c>
      <c r="G263" s="37">
        <f>SUMIFS(СВЦЭМ!$H$34:$H$777,СВЦЭМ!$A$34:$A$777,$A263,СВЦЭМ!$B$34:$B$777,G$260)+'СЕТ СН'!$F$12</f>
        <v>543.58674002999999</v>
      </c>
      <c r="H263" s="37">
        <f>SUMIFS(СВЦЭМ!$H$34:$H$777,СВЦЭМ!$A$34:$A$777,$A263,СВЦЭМ!$B$34:$B$777,H$260)+'СЕТ СН'!$F$12</f>
        <v>541.71183074999999</v>
      </c>
      <c r="I263" s="37">
        <f>SUMIFS(СВЦЭМ!$H$34:$H$777,СВЦЭМ!$A$34:$A$777,$A263,СВЦЭМ!$B$34:$B$777,I$260)+'СЕТ СН'!$F$12</f>
        <v>532.94387997000001</v>
      </c>
      <c r="J263" s="37">
        <f>SUMIFS(СВЦЭМ!$H$34:$H$777,СВЦЭМ!$A$34:$A$777,$A263,СВЦЭМ!$B$34:$B$777,J$260)+'СЕТ СН'!$F$12</f>
        <v>504.93919440000002</v>
      </c>
      <c r="K263" s="37">
        <f>SUMIFS(СВЦЭМ!$H$34:$H$777,СВЦЭМ!$A$34:$A$777,$A263,СВЦЭМ!$B$34:$B$777,K$260)+'СЕТ СН'!$F$12</f>
        <v>466.38730363000002</v>
      </c>
      <c r="L263" s="37">
        <f>SUMIFS(СВЦЭМ!$H$34:$H$777,СВЦЭМ!$A$34:$A$777,$A263,СВЦЭМ!$B$34:$B$777,L$260)+'СЕТ СН'!$F$12</f>
        <v>442.87414276999999</v>
      </c>
      <c r="M263" s="37">
        <f>SUMIFS(СВЦЭМ!$H$34:$H$777,СВЦЭМ!$A$34:$A$777,$A263,СВЦЭМ!$B$34:$B$777,M$260)+'СЕТ СН'!$F$12</f>
        <v>435.13406526</v>
      </c>
      <c r="N263" s="37">
        <f>SUMIFS(СВЦЭМ!$H$34:$H$777,СВЦЭМ!$A$34:$A$777,$A263,СВЦЭМ!$B$34:$B$777,N$260)+'СЕТ СН'!$F$12</f>
        <v>436.78456699999998</v>
      </c>
      <c r="O263" s="37">
        <f>SUMIFS(СВЦЭМ!$H$34:$H$777,СВЦЭМ!$A$34:$A$777,$A263,СВЦЭМ!$B$34:$B$777,O$260)+'СЕТ СН'!$F$12</f>
        <v>443.99740911999999</v>
      </c>
      <c r="P263" s="37">
        <f>SUMIFS(СВЦЭМ!$H$34:$H$777,СВЦЭМ!$A$34:$A$777,$A263,СВЦЭМ!$B$34:$B$777,P$260)+'СЕТ СН'!$F$12</f>
        <v>454.35398470000001</v>
      </c>
      <c r="Q263" s="37">
        <f>SUMIFS(СВЦЭМ!$H$34:$H$777,СВЦЭМ!$A$34:$A$777,$A263,СВЦЭМ!$B$34:$B$777,Q$260)+'СЕТ СН'!$F$12</f>
        <v>458.85778733000001</v>
      </c>
      <c r="R263" s="37">
        <f>SUMIFS(СВЦЭМ!$H$34:$H$777,СВЦЭМ!$A$34:$A$777,$A263,СВЦЭМ!$B$34:$B$777,R$260)+'СЕТ СН'!$F$12</f>
        <v>460.68490114000002</v>
      </c>
      <c r="S263" s="37">
        <f>SUMIFS(СВЦЭМ!$H$34:$H$777,СВЦЭМ!$A$34:$A$777,$A263,СВЦЭМ!$B$34:$B$777,S$260)+'СЕТ СН'!$F$12</f>
        <v>444.74060269</v>
      </c>
      <c r="T263" s="37">
        <f>SUMIFS(СВЦЭМ!$H$34:$H$777,СВЦЭМ!$A$34:$A$777,$A263,СВЦЭМ!$B$34:$B$777,T$260)+'СЕТ СН'!$F$12</f>
        <v>423.99607653999999</v>
      </c>
      <c r="U263" s="37">
        <f>SUMIFS(СВЦЭМ!$H$34:$H$777,СВЦЭМ!$A$34:$A$777,$A263,СВЦЭМ!$B$34:$B$777,U$260)+'СЕТ СН'!$F$12</f>
        <v>424.09904045000002</v>
      </c>
      <c r="V263" s="37">
        <f>SUMIFS(СВЦЭМ!$H$34:$H$777,СВЦЭМ!$A$34:$A$777,$A263,СВЦЭМ!$B$34:$B$777,V$260)+'СЕТ СН'!$F$12</f>
        <v>427.05172850999998</v>
      </c>
      <c r="W263" s="37">
        <f>SUMIFS(СВЦЭМ!$H$34:$H$777,СВЦЭМ!$A$34:$A$777,$A263,СВЦЭМ!$B$34:$B$777,W$260)+'СЕТ СН'!$F$12</f>
        <v>449.92355477000001</v>
      </c>
      <c r="X263" s="37">
        <f>SUMIFS(СВЦЭМ!$H$34:$H$777,СВЦЭМ!$A$34:$A$777,$A263,СВЦЭМ!$B$34:$B$777,X$260)+'СЕТ СН'!$F$12</f>
        <v>462.38994466999998</v>
      </c>
      <c r="Y263" s="37">
        <f>SUMIFS(СВЦЭМ!$H$34:$H$777,СВЦЭМ!$A$34:$A$777,$A263,СВЦЭМ!$B$34:$B$777,Y$260)+'СЕТ СН'!$F$12</f>
        <v>494.15471726999999</v>
      </c>
    </row>
    <row r="264" spans="1:27" ht="15.75" x14ac:dyDescent="0.2">
      <c r="A264" s="36">
        <f t="shared" si="7"/>
        <v>43104</v>
      </c>
      <c r="B264" s="37">
        <f>SUMIFS(СВЦЭМ!$H$34:$H$777,СВЦЭМ!$A$34:$A$777,$A264,СВЦЭМ!$B$34:$B$777,B$260)+'СЕТ СН'!$F$12</f>
        <v>535.59318941000004</v>
      </c>
      <c r="C264" s="37">
        <f>SUMIFS(СВЦЭМ!$H$34:$H$777,СВЦЭМ!$A$34:$A$777,$A264,СВЦЭМ!$B$34:$B$777,C$260)+'СЕТ СН'!$F$12</f>
        <v>548.91428301999997</v>
      </c>
      <c r="D264" s="37">
        <f>SUMIFS(СВЦЭМ!$H$34:$H$777,СВЦЭМ!$A$34:$A$777,$A264,СВЦЭМ!$B$34:$B$777,D$260)+'СЕТ СН'!$F$12</f>
        <v>556.07235965999996</v>
      </c>
      <c r="E264" s="37">
        <f>SUMIFS(СВЦЭМ!$H$34:$H$777,СВЦЭМ!$A$34:$A$777,$A264,СВЦЭМ!$B$34:$B$777,E$260)+'СЕТ СН'!$F$12</f>
        <v>554.69645205999996</v>
      </c>
      <c r="F264" s="37">
        <f>SUMIFS(СВЦЭМ!$H$34:$H$777,СВЦЭМ!$A$34:$A$777,$A264,СВЦЭМ!$B$34:$B$777,F$260)+'СЕТ СН'!$F$12</f>
        <v>554.24614987999996</v>
      </c>
      <c r="G264" s="37">
        <f>SUMIFS(СВЦЭМ!$H$34:$H$777,СВЦЭМ!$A$34:$A$777,$A264,СВЦЭМ!$B$34:$B$777,G$260)+'СЕТ СН'!$F$12</f>
        <v>555.54075177000004</v>
      </c>
      <c r="H264" s="37">
        <f>SUMIFS(СВЦЭМ!$H$34:$H$777,СВЦЭМ!$A$34:$A$777,$A264,СВЦЭМ!$B$34:$B$777,H$260)+'СЕТ СН'!$F$12</f>
        <v>556.61133615000006</v>
      </c>
      <c r="I264" s="37">
        <f>SUMIFS(СВЦЭМ!$H$34:$H$777,СВЦЭМ!$A$34:$A$777,$A264,СВЦЭМ!$B$34:$B$777,I$260)+'СЕТ СН'!$F$12</f>
        <v>551.48168403</v>
      </c>
      <c r="J264" s="37">
        <f>SUMIFS(СВЦЭМ!$H$34:$H$777,СВЦЭМ!$A$34:$A$777,$A264,СВЦЭМ!$B$34:$B$777,J$260)+'СЕТ СН'!$F$12</f>
        <v>514.08197161999999</v>
      </c>
      <c r="K264" s="37">
        <f>SUMIFS(СВЦЭМ!$H$34:$H$777,СВЦЭМ!$A$34:$A$777,$A264,СВЦЭМ!$B$34:$B$777,K$260)+'СЕТ СН'!$F$12</f>
        <v>463.53017692999998</v>
      </c>
      <c r="L264" s="37">
        <f>SUMIFS(СВЦЭМ!$H$34:$H$777,СВЦЭМ!$A$34:$A$777,$A264,СВЦЭМ!$B$34:$B$777,L$260)+'СЕТ СН'!$F$12</f>
        <v>415.33132411000003</v>
      </c>
      <c r="M264" s="37">
        <f>SUMIFS(СВЦЭМ!$H$34:$H$777,СВЦЭМ!$A$34:$A$777,$A264,СВЦЭМ!$B$34:$B$777,M$260)+'СЕТ СН'!$F$12</f>
        <v>405.50574554000002</v>
      </c>
      <c r="N264" s="37">
        <f>SUMIFS(СВЦЭМ!$H$34:$H$777,СВЦЭМ!$A$34:$A$777,$A264,СВЦЭМ!$B$34:$B$777,N$260)+'СЕТ СН'!$F$12</f>
        <v>409.21036156999998</v>
      </c>
      <c r="O264" s="37">
        <f>SUMIFS(СВЦЭМ!$H$34:$H$777,СВЦЭМ!$A$34:$A$777,$A264,СВЦЭМ!$B$34:$B$777,O$260)+'СЕТ СН'!$F$12</f>
        <v>418.67695849</v>
      </c>
      <c r="P264" s="37">
        <f>SUMIFS(СВЦЭМ!$H$34:$H$777,СВЦЭМ!$A$34:$A$777,$A264,СВЦЭМ!$B$34:$B$777,P$260)+'СЕТ СН'!$F$12</f>
        <v>426.69072232000002</v>
      </c>
      <c r="Q264" s="37">
        <f>SUMIFS(СВЦЭМ!$H$34:$H$777,СВЦЭМ!$A$34:$A$777,$A264,СВЦЭМ!$B$34:$B$777,Q$260)+'СЕТ СН'!$F$12</f>
        <v>428.95665258999998</v>
      </c>
      <c r="R264" s="37">
        <f>SUMIFS(СВЦЭМ!$H$34:$H$777,СВЦЭМ!$A$34:$A$777,$A264,СВЦЭМ!$B$34:$B$777,R$260)+'СЕТ СН'!$F$12</f>
        <v>428.37866128000002</v>
      </c>
      <c r="S264" s="37">
        <f>SUMIFS(СВЦЭМ!$H$34:$H$777,СВЦЭМ!$A$34:$A$777,$A264,СВЦЭМ!$B$34:$B$777,S$260)+'СЕТ СН'!$F$12</f>
        <v>412.37843333000001</v>
      </c>
      <c r="T264" s="37">
        <f>SUMIFS(СВЦЭМ!$H$34:$H$777,СВЦЭМ!$A$34:$A$777,$A264,СВЦЭМ!$B$34:$B$777,T$260)+'СЕТ СН'!$F$12</f>
        <v>408.00178323</v>
      </c>
      <c r="U264" s="37">
        <f>SUMIFS(СВЦЭМ!$H$34:$H$777,СВЦЭМ!$A$34:$A$777,$A264,СВЦЭМ!$B$34:$B$777,U$260)+'СЕТ СН'!$F$12</f>
        <v>405.84895318999997</v>
      </c>
      <c r="V264" s="37">
        <f>SUMIFS(СВЦЭМ!$H$34:$H$777,СВЦЭМ!$A$34:$A$777,$A264,СВЦЭМ!$B$34:$B$777,V$260)+'СЕТ СН'!$F$12</f>
        <v>408.05224985000001</v>
      </c>
      <c r="W264" s="37">
        <f>SUMIFS(СВЦЭМ!$H$34:$H$777,СВЦЭМ!$A$34:$A$777,$A264,СВЦЭМ!$B$34:$B$777,W$260)+'СЕТ СН'!$F$12</f>
        <v>440.99861787999998</v>
      </c>
      <c r="X264" s="37">
        <f>SUMIFS(СВЦЭМ!$H$34:$H$777,СВЦЭМ!$A$34:$A$777,$A264,СВЦЭМ!$B$34:$B$777,X$260)+'СЕТ СН'!$F$12</f>
        <v>482.04617107000001</v>
      </c>
      <c r="Y264" s="37">
        <f>SUMIFS(СВЦЭМ!$H$34:$H$777,СВЦЭМ!$A$34:$A$777,$A264,СВЦЭМ!$B$34:$B$777,Y$260)+'СЕТ СН'!$F$12</f>
        <v>503.41316483999998</v>
      </c>
    </row>
    <row r="265" spans="1:27" ht="15.75" x14ac:dyDescent="0.2">
      <c r="A265" s="36">
        <f t="shared" si="7"/>
        <v>43105</v>
      </c>
      <c r="B265" s="37">
        <f>SUMIFS(СВЦЭМ!$H$34:$H$777,СВЦЭМ!$A$34:$A$777,$A265,СВЦЭМ!$B$34:$B$777,B$260)+'СЕТ СН'!$F$12</f>
        <v>538.11493771999994</v>
      </c>
      <c r="C265" s="37">
        <f>SUMIFS(СВЦЭМ!$H$34:$H$777,СВЦЭМ!$A$34:$A$777,$A265,СВЦЭМ!$B$34:$B$777,C$260)+'СЕТ СН'!$F$12</f>
        <v>552.79629152999996</v>
      </c>
      <c r="D265" s="37">
        <f>SUMIFS(СВЦЭМ!$H$34:$H$777,СВЦЭМ!$A$34:$A$777,$A265,СВЦЭМ!$B$34:$B$777,D$260)+'СЕТ СН'!$F$12</f>
        <v>587.97828145000005</v>
      </c>
      <c r="E265" s="37">
        <f>SUMIFS(СВЦЭМ!$H$34:$H$777,СВЦЭМ!$A$34:$A$777,$A265,СВЦЭМ!$B$34:$B$777,E$260)+'СЕТ СН'!$F$12</f>
        <v>595.20403711999995</v>
      </c>
      <c r="F265" s="37">
        <f>SUMIFS(СВЦЭМ!$H$34:$H$777,СВЦЭМ!$A$34:$A$777,$A265,СВЦЭМ!$B$34:$B$777,F$260)+'СЕТ СН'!$F$12</f>
        <v>597.42479794999997</v>
      </c>
      <c r="G265" s="37">
        <f>SUMIFS(СВЦЭМ!$H$34:$H$777,СВЦЭМ!$A$34:$A$777,$A265,СВЦЭМ!$B$34:$B$777,G$260)+'СЕТ СН'!$F$12</f>
        <v>594.23049575000005</v>
      </c>
      <c r="H265" s="37">
        <f>SUMIFS(СВЦЭМ!$H$34:$H$777,СВЦЭМ!$A$34:$A$777,$A265,СВЦЭМ!$B$34:$B$777,H$260)+'СЕТ СН'!$F$12</f>
        <v>587.12006006000001</v>
      </c>
      <c r="I265" s="37">
        <f>SUMIFS(СВЦЭМ!$H$34:$H$777,СВЦЭМ!$A$34:$A$777,$A265,СВЦЭМ!$B$34:$B$777,I$260)+'СЕТ СН'!$F$12</f>
        <v>559.66381191000005</v>
      </c>
      <c r="J265" s="37">
        <f>SUMIFS(СВЦЭМ!$H$34:$H$777,СВЦЭМ!$A$34:$A$777,$A265,СВЦЭМ!$B$34:$B$777,J$260)+'СЕТ СН'!$F$12</f>
        <v>525.73143932999994</v>
      </c>
      <c r="K265" s="37">
        <f>SUMIFS(СВЦЭМ!$H$34:$H$777,СВЦЭМ!$A$34:$A$777,$A265,СВЦЭМ!$B$34:$B$777,K$260)+'СЕТ СН'!$F$12</f>
        <v>472.85280011999998</v>
      </c>
      <c r="L265" s="37">
        <f>SUMIFS(СВЦЭМ!$H$34:$H$777,СВЦЭМ!$A$34:$A$777,$A265,СВЦЭМ!$B$34:$B$777,L$260)+'СЕТ СН'!$F$12</f>
        <v>418.90962052999998</v>
      </c>
      <c r="M265" s="37">
        <f>SUMIFS(СВЦЭМ!$H$34:$H$777,СВЦЭМ!$A$34:$A$777,$A265,СВЦЭМ!$B$34:$B$777,M$260)+'СЕТ СН'!$F$12</f>
        <v>405.04433891999997</v>
      </c>
      <c r="N265" s="37">
        <f>SUMIFS(СВЦЭМ!$H$34:$H$777,СВЦЭМ!$A$34:$A$777,$A265,СВЦЭМ!$B$34:$B$777,N$260)+'СЕТ СН'!$F$12</f>
        <v>408.45801007</v>
      </c>
      <c r="O265" s="37">
        <f>SUMIFS(СВЦЭМ!$H$34:$H$777,СВЦЭМ!$A$34:$A$777,$A265,СВЦЭМ!$B$34:$B$777,O$260)+'СЕТ СН'!$F$12</f>
        <v>415.26591995000001</v>
      </c>
      <c r="P265" s="37">
        <f>SUMIFS(СВЦЭМ!$H$34:$H$777,СВЦЭМ!$A$34:$A$777,$A265,СВЦЭМ!$B$34:$B$777,P$260)+'СЕТ СН'!$F$12</f>
        <v>420.90246603000003</v>
      </c>
      <c r="Q265" s="37">
        <f>SUMIFS(СВЦЭМ!$H$34:$H$777,СВЦЭМ!$A$34:$A$777,$A265,СВЦЭМ!$B$34:$B$777,Q$260)+'СЕТ СН'!$F$12</f>
        <v>428.67621231999999</v>
      </c>
      <c r="R265" s="37">
        <f>SUMIFS(СВЦЭМ!$H$34:$H$777,СВЦЭМ!$A$34:$A$777,$A265,СВЦЭМ!$B$34:$B$777,R$260)+'СЕТ СН'!$F$12</f>
        <v>433.69913472000002</v>
      </c>
      <c r="S265" s="37">
        <f>SUMIFS(СВЦЭМ!$H$34:$H$777,СВЦЭМ!$A$34:$A$777,$A265,СВЦЭМ!$B$34:$B$777,S$260)+'СЕТ СН'!$F$12</f>
        <v>422.6741141</v>
      </c>
      <c r="T265" s="37">
        <f>SUMIFS(СВЦЭМ!$H$34:$H$777,СВЦЭМ!$A$34:$A$777,$A265,СВЦЭМ!$B$34:$B$777,T$260)+'СЕТ СН'!$F$12</f>
        <v>409.51268712000001</v>
      </c>
      <c r="U265" s="37">
        <f>SUMIFS(СВЦЭМ!$H$34:$H$777,СВЦЭМ!$A$34:$A$777,$A265,СВЦЭМ!$B$34:$B$777,U$260)+'СЕТ СН'!$F$12</f>
        <v>409.26050802999998</v>
      </c>
      <c r="V265" s="37">
        <f>SUMIFS(СВЦЭМ!$H$34:$H$777,СВЦЭМ!$A$34:$A$777,$A265,СВЦЭМ!$B$34:$B$777,V$260)+'СЕТ СН'!$F$12</f>
        <v>416.51718625000001</v>
      </c>
      <c r="W265" s="37">
        <f>SUMIFS(СВЦЭМ!$H$34:$H$777,СВЦЭМ!$A$34:$A$777,$A265,СВЦЭМ!$B$34:$B$777,W$260)+'СЕТ СН'!$F$12</f>
        <v>449.45712257999998</v>
      </c>
      <c r="X265" s="37">
        <f>SUMIFS(СВЦЭМ!$H$34:$H$777,СВЦЭМ!$A$34:$A$777,$A265,СВЦЭМ!$B$34:$B$777,X$260)+'СЕТ СН'!$F$12</f>
        <v>491.28382448999997</v>
      </c>
      <c r="Y265" s="37">
        <f>SUMIFS(СВЦЭМ!$H$34:$H$777,СВЦЭМ!$A$34:$A$777,$A265,СВЦЭМ!$B$34:$B$777,Y$260)+'СЕТ СН'!$F$12</f>
        <v>527.50830811000003</v>
      </c>
    </row>
    <row r="266" spans="1:27" ht="15.75" x14ac:dyDescent="0.2">
      <c r="A266" s="36">
        <f t="shared" si="7"/>
        <v>43106</v>
      </c>
      <c r="B266" s="37">
        <f>SUMIFS(СВЦЭМ!$H$34:$H$777,СВЦЭМ!$A$34:$A$777,$A266,СВЦЭМ!$B$34:$B$777,B$260)+'СЕТ СН'!$F$12</f>
        <v>553.36551039000005</v>
      </c>
      <c r="C266" s="37">
        <f>SUMIFS(СВЦЭМ!$H$34:$H$777,СВЦЭМ!$A$34:$A$777,$A266,СВЦЭМ!$B$34:$B$777,C$260)+'СЕТ СН'!$F$12</f>
        <v>573.26890711999999</v>
      </c>
      <c r="D266" s="37">
        <f>SUMIFS(СВЦЭМ!$H$34:$H$777,СВЦЭМ!$A$34:$A$777,$A266,СВЦЭМ!$B$34:$B$777,D$260)+'СЕТ СН'!$F$12</f>
        <v>596.68504967000001</v>
      </c>
      <c r="E266" s="37">
        <f>SUMIFS(СВЦЭМ!$H$34:$H$777,СВЦЭМ!$A$34:$A$777,$A266,СВЦЭМ!$B$34:$B$777,E$260)+'СЕТ СН'!$F$12</f>
        <v>602.02115921999996</v>
      </c>
      <c r="F266" s="37">
        <f>SUMIFS(СВЦЭМ!$H$34:$H$777,СВЦЭМ!$A$34:$A$777,$A266,СВЦЭМ!$B$34:$B$777,F$260)+'СЕТ СН'!$F$12</f>
        <v>602.60360473000003</v>
      </c>
      <c r="G266" s="37">
        <f>SUMIFS(СВЦЭМ!$H$34:$H$777,СВЦЭМ!$A$34:$A$777,$A266,СВЦЭМ!$B$34:$B$777,G$260)+'СЕТ СН'!$F$12</f>
        <v>599.96232070999997</v>
      </c>
      <c r="H266" s="37">
        <f>SUMIFS(СВЦЭМ!$H$34:$H$777,СВЦЭМ!$A$34:$A$777,$A266,СВЦЭМ!$B$34:$B$777,H$260)+'СЕТ СН'!$F$12</f>
        <v>589.32335250999995</v>
      </c>
      <c r="I266" s="37">
        <f>SUMIFS(СВЦЭМ!$H$34:$H$777,СВЦЭМ!$A$34:$A$777,$A266,СВЦЭМ!$B$34:$B$777,I$260)+'СЕТ СН'!$F$12</f>
        <v>560.19210824000004</v>
      </c>
      <c r="J266" s="37">
        <f>SUMIFS(СВЦЭМ!$H$34:$H$777,СВЦЭМ!$A$34:$A$777,$A266,СВЦЭМ!$B$34:$B$777,J$260)+'СЕТ СН'!$F$12</f>
        <v>526.53019988000005</v>
      </c>
      <c r="K266" s="37">
        <f>SUMIFS(СВЦЭМ!$H$34:$H$777,СВЦЭМ!$A$34:$A$777,$A266,СВЦЭМ!$B$34:$B$777,K$260)+'СЕТ СН'!$F$12</f>
        <v>474.04677951999997</v>
      </c>
      <c r="L266" s="37">
        <f>SUMIFS(СВЦЭМ!$H$34:$H$777,СВЦЭМ!$A$34:$A$777,$A266,СВЦЭМ!$B$34:$B$777,L$260)+'СЕТ СН'!$F$12</f>
        <v>420.49683162000002</v>
      </c>
      <c r="M266" s="37">
        <f>SUMIFS(СВЦЭМ!$H$34:$H$777,СВЦЭМ!$A$34:$A$777,$A266,СВЦЭМ!$B$34:$B$777,M$260)+'СЕТ СН'!$F$12</f>
        <v>410.96696563</v>
      </c>
      <c r="N266" s="37">
        <f>SUMIFS(СВЦЭМ!$H$34:$H$777,СВЦЭМ!$A$34:$A$777,$A266,СВЦЭМ!$B$34:$B$777,N$260)+'СЕТ СН'!$F$12</f>
        <v>417.01929761000002</v>
      </c>
      <c r="O266" s="37">
        <f>SUMIFS(СВЦЭМ!$H$34:$H$777,СВЦЭМ!$A$34:$A$777,$A266,СВЦЭМ!$B$34:$B$777,O$260)+'СЕТ СН'!$F$12</f>
        <v>422.66412924000002</v>
      </c>
      <c r="P266" s="37">
        <f>SUMIFS(СВЦЭМ!$H$34:$H$777,СВЦЭМ!$A$34:$A$777,$A266,СВЦЭМ!$B$34:$B$777,P$260)+'СЕТ СН'!$F$12</f>
        <v>432.52533715999999</v>
      </c>
      <c r="Q266" s="37">
        <f>SUMIFS(СВЦЭМ!$H$34:$H$777,СВЦЭМ!$A$34:$A$777,$A266,СВЦЭМ!$B$34:$B$777,Q$260)+'СЕТ СН'!$F$12</f>
        <v>436.97677749000002</v>
      </c>
      <c r="R266" s="37">
        <f>SUMIFS(СВЦЭМ!$H$34:$H$777,СВЦЭМ!$A$34:$A$777,$A266,СВЦЭМ!$B$34:$B$777,R$260)+'СЕТ СН'!$F$12</f>
        <v>436.21889700000003</v>
      </c>
      <c r="S266" s="37">
        <f>SUMIFS(СВЦЭМ!$H$34:$H$777,СВЦЭМ!$A$34:$A$777,$A266,СВЦЭМ!$B$34:$B$777,S$260)+'СЕТ СН'!$F$12</f>
        <v>422.24276751999997</v>
      </c>
      <c r="T266" s="37">
        <f>SUMIFS(СВЦЭМ!$H$34:$H$777,СВЦЭМ!$A$34:$A$777,$A266,СВЦЭМ!$B$34:$B$777,T$260)+'СЕТ СН'!$F$12</f>
        <v>410.05341801999998</v>
      </c>
      <c r="U266" s="37">
        <f>SUMIFS(СВЦЭМ!$H$34:$H$777,СВЦЭМ!$A$34:$A$777,$A266,СВЦЭМ!$B$34:$B$777,U$260)+'СЕТ СН'!$F$12</f>
        <v>410.64562842999999</v>
      </c>
      <c r="V266" s="37">
        <f>SUMIFS(СВЦЭМ!$H$34:$H$777,СВЦЭМ!$A$34:$A$777,$A266,СВЦЭМ!$B$34:$B$777,V$260)+'СЕТ СН'!$F$12</f>
        <v>416.70377067999999</v>
      </c>
      <c r="W266" s="37">
        <f>SUMIFS(СВЦЭМ!$H$34:$H$777,СВЦЭМ!$A$34:$A$777,$A266,СВЦЭМ!$B$34:$B$777,W$260)+'СЕТ СН'!$F$12</f>
        <v>450.18890696</v>
      </c>
      <c r="X266" s="37">
        <f>SUMIFS(СВЦЭМ!$H$34:$H$777,СВЦЭМ!$A$34:$A$777,$A266,СВЦЭМ!$B$34:$B$777,X$260)+'СЕТ СН'!$F$12</f>
        <v>497.05989704000001</v>
      </c>
      <c r="Y266" s="37">
        <f>SUMIFS(СВЦЭМ!$H$34:$H$777,СВЦЭМ!$A$34:$A$777,$A266,СВЦЭМ!$B$34:$B$777,Y$260)+'СЕТ СН'!$F$12</f>
        <v>531.79761851000001</v>
      </c>
    </row>
    <row r="267" spans="1:27" ht="15.75" x14ac:dyDescent="0.2">
      <c r="A267" s="36">
        <f t="shared" si="7"/>
        <v>43107</v>
      </c>
      <c r="B267" s="37">
        <f>SUMIFS(СВЦЭМ!$H$34:$H$777,СВЦЭМ!$A$34:$A$777,$A267,СВЦЭМ!$B$34:$B$777,B$260)+'СЕТ СН'!$F$12</f>
        <v>546.11159901999997</v>
      </c>
      <c r="C267" s="37">
        <f>SUMIFS(СВЦЭМ!$H$34:$H$777,СВЦЭМ!$A$34:$A$777,$A267,СВЦЭМ!$B$34:$B$777,C$260)+'СЕТ СН'!$F$12</f>
        <v>552.21748157000002</v>
      </c>
      <c r="D267" s="37">
        <f>SUMIFS(СВЦЭМ!$H$34:$H$777,СВЦЭМ!$A$34:$A$777,$A267,СВЦЭМ!$B$34:$B$777,D$260)+'СЕТ СН'!$F$12</f>
        <v>580.80476707000003</v>
      </c>
      <c r="E267" s="37">
        <f>SUMIFS(СВЦЭМ!$H$34:$H$777,СВЦЭМ!$A$34:$A$777,$A267,СВЦЭМ!$B$34:$B$777,E$260)+'СЕТ СН'!$F$12</f>
        <v>593.18770541000004</v>
      </c>
      <c r="F267" s="37">
        <f>SUMIFS(СВЦЭМ!$H$34:$H$777,СВЦЭМ!$A$34:$A$777,$A267,СВЦЭМ!$B$34:$B$777,F$260)+'СЕТ СН'!$F$12</f>
        <v>593.14052492999997</v>
      </c>
      <c r="G267" s="37">
        <f>SUMIFS(СВЦЭМ!$H$34:$H$777,СВЦЭМ!$A$34:$A$777,$A267,СВЦЭМ!$B$34:$B$777,G$260)+'СЕТ СН'!$F$12</f>
        <v>593.32777136000004</v>
      </c>
      <c r="H267" s="37">
        <f>SUMIFS(СВЦЭМ!$H$34:$H$777,СВЦЭМ!$A$34:$A$777,$A267,СВЦЭМ!$B$34:$B$777,H$260)+'СЕТ СН'!$F$12</f>
        <v>597.00147268000001</v>
      </c>
      <c r="I267" s="37">
        <f>SUMIFS(СВЦЭМ!$H$34:$H$777,СВЦЭМ!$A$34:$A$777,$A267,СВЦЭМ!$B$34:$B$777,I$260)+'СЕТ СН'!$F$12</f>
        <v>557.32355525000003</v>
      </c>
      <c r="J267" s="37">
        <f>SUMIFS(СВЦЭМ!$H$34:$H$777,СВЦЭМ!$A$34:$A$777,$A267,СВЦЭМ!$B$34:$B$777,J$260)+'СЕТ СН'!$F$12</f>
        <v>543.40442409000002</v>
      </c>
      <c r="K267" s="37">
        <f>SUMIFS(СВЦЭМ!$H$34:$H$777,СВЦЭМ!$A$34:$A$777,$A267,СВЦЭМ!$B$34:$B$777,K$260)+'СЕТ СН'!$F$12</f>
        <v>489.79555235999999</v>
      </c>
      <c r="L267" s="37">
        <f>SUMIFS(СВЦЭМ!$H$34:$H$777,СВЦЭМ!$A$34:$A$777,$A267,СВЦЭМ!$B$34:$B$777,L$260)+'СЕТ СН'!$F$12</f>
        <v>431.47410381999998</v>
      </c>
      <c r="M267" s="37">
        <f>SUMIFS(СВЦЭМ!$H$34:$H$777,СВЦЭМ!$A$34:$A$777,$A267,СВЦЭМ!$B$34:$B$777,M$260)+'СЕТ СН'!$F$12</f>
        <v>420.80895349000002</v>
      </c>
      <c r="N267" s="37">
        <f>SUMIFS(СВЦЭМ!$H$34:$H$777,СВЦЭМ!$A$34:$A$777,$A267,СВЦЭМ!$B$34:$B$777,N$260)+'СЕТ СН'!$F$12</f>
        <v>419.04107342999998</v>
      </c>
      <c r="O267" s="37">
        <f>SUMIFS(СВЦЭМ!$H$34:$H$777,СВЦЭМ!$A$34:$A$777,$A267,СВЦЭМ!$B$34:$B$777,O$260)+'СЕТ СН'!$F$12</f>
        <v>425.99989562000002</v>
      </c>
      <c r="P267" s="37">
        <f>SUMIFS(СВЦЭМ!$H$34:$H$777,СВЦЭМ!$A$34:$A$777,$A267,СВЦЭМ!$B$34:$B$777,P$260)+'СЕТ СН'!$F$12</f>
        <v>434.17495506</v>
      </c>
      <c r="Q267" s="37">
        <f>SUMIFS(СВЦЭМ!$H$34:$H$777,СВЦЭМ!$A$34:$A$777,$A267,СВЦЭМ!$B$34:$B$777,Q$260)+'СЕТ СН'!$F$12</f>
        <v>440.07909882000001</v>
      </c>
      <c r="R267" s="37">
        <f>SUMIFS(СВЦЭМ!$H$34:$H$777,СВЦЭМ!$A$34:$A$777,$A267,СВЦЭМ!$B$34:$B$777,R$260)+'СЕТ СН'!$F$12</f>
        <v>440.26664452</v>
      </c>
      <c r="S267" s="37">
        <f>SUMIFS(СВЦЭМ!$H$34:$H$777,СВЦЭМ!$A$34:$A$777,$A267,СВЦЭМ!$B$34:$B$777,S$260)+'СЕТ СН'!$F$12</f>
        <v>428.48401540999998</v>
      </c>
      <c r="T267" s="37">
        <f>SUMIFS(СВЦЭМ!$H$34:$H$777,СВЦЭМ!$A$34:$A$777,$A267,СВЦЭМ!$B$34:$B$777,T$260)+'СЕТ СН'!$F$12</f>
        <v>408.36943535</v>
      </c>
      <c r="U267" s="37">
        <f>SUMIFS(СВЦЭМ!$H$34:$H$777,СВЦЭМ!$A$34:$A$777,$A267,СВЦЭМ!$B$34:$B$777,U$260)+'СЕТ СН'!$F$12</f>
        <v>409.06959517000001</v>
      </c>
      <c r="V267" s="37">
        <f>SUMIFS(СВЦЭМ!$H$34:$H$777,СВЦЭМ!$A$34:$A$777,$A267,СВЦЭМ!$B$34:$B$777,V$260)+'СЕТ СН'!$F$12</f>
        <v>418.69037986000001</v>
      </c>
      <c r="W267" s="37">
        <f>SUMIFS(СВЦЭМ!$H$34:$H$777,СВЦЭМ!$A$34:$A$777,$A267,СВЦЭМ!$B$34:$B$777,W$260)+'СЕТ СН'!$F$12</f>
        <v>450.05473574000001</v>
      </c>
      <c r="X267" s="37">
        <f>SUMIFS(СВЦЭМ!$H$34:$H$777,СВЦЭМ!$A$34:$A$777,$A267,СВЦЭМ!$B$34:$B$777,X$260)+'СЕТ СН'!$F$12</f>
        <v>492.86677178999997</v>
      </c>
      <c r="Y267" s="37">
        <f>SUMIFS(СВЦЭМ!$H$34:$H$777,СВЦЭМ!$A$34:$A$777,$A267,СВЦЭМ!$B$34:$B$777,Y$260)+'СЕТ СН'!$F$12</f>
        <v>503.37355083</v>
      </c>
    </row>
    <row r="268" spans="1:27" ht="15.75" x14ac:dyDescent="0.2">
      <c r="A268" s="36">
        <f t="shared" si="7"/>
        <v>43108</v>
      </c>
      <c r="B268" s="37">
        <f>SUMIFS(СВЦЭМ!$H$34:$H$777,СВЦЭМ!$A$34:$A$777,$A268,СВЦЭМ!$B$34:$B$777,B$260)+'СЕТ СН'!$F$12</f>
        <v>505.32483092000001</v>
      </c>
      <c r="C268" s="37">
        <f>SUMIFS(СВЦЭМ!$H$34:$H$777,СВЦЭМ!$A$34:$A$777,$A268,СВЦЭМ!$B$34:$B$777,C$260)+'СЕТ СН'!$F$12</f>
        <v>546.76026453999998</v>
      </c>
      <c r="D268" s="37">
        <f>SUMIFS(СВЦЭМ!$H$34:$H$777,СВЦЭМ!$A$34:$A$777,$A268,СВЦЭМ!$B$34:$B$777,D$260)+'СЕТ СН'!$F$12</f>
        <v>585.74679725999999</v>
      </c>
      <c r="E268" s="37">
        <f>SUMIFS(СВЦЭМ!$H$34:$H$777,СВЦЭМ!$A$34:$A$777,$A268,СВЦЭМ!$B$34:$B$777,E$260)+'СЕТ СН'!$F$12</f>
        <v>593.96320933000004</v>
      </c>
      <c r="F268" s="37">
        <f>SUMIFS(СВЦЭМ!$H$34:$H$777,СВЦЭМ!$A$34:$A$777,$A268,СВЦЭМ!$B$34:$B$777,F$260)+'СЕТ СН'!$F$12</f>
        <v>595.42279700999995</v>
      </c>
      <c r="G268" s="37">
        <f>SUMIFS(СВЦЭМ!$H$34:$H$777,СВЦЭМ!$A$34:$A$777,$A268,СВЦЭМ!$B$34:$B$777,G$260)+'СЕТ СН'!$F$12</f>
        <v>596.71668437000005</v>
      </c>
      <c r="H268" s="37">
        <f>SUMIFS(СВЦЭМ!$H$34:$H$777,СВЦЭМ!$A$34:$A$777,$A268,СВЦЭМ!$B$34:$B$777,H$260)+'СЕТ СН'!$F$12</f>
        <v>599.42153718999998</v>
      </c>
      <c r="I268" s="37">
        <f>SUMIFS(СВЦЭМ!$H$34:$H$777,СВЦЭМ!$A$34:$A$777,$A268,СВЦЭМ!$B$34:$B$777,I$260)+'СЕТ СН'!$F$12</f>
        <v>583.28587689000005</v>
      </c>
      <c r="J268" s="37">
        <f>SUMIFS(СВЦЭМ!$H$34:$H$777,СВЦЭМ!$A$34:$A$777,$A268,СВЦЭМ!$B$34:$B$777,J$260)+'СЕТ СН'!$F$12</f>
        <v>544.07665148000001</v>
      </c>
      <c r="K268" s="37">
        <f>SUMIFS(СВЦЭМ!$H$34:$H$777,СВЦЭМ!$A$34:$A$777,$A268,СВЦЭМ!$B$34:$B$777,K$260)+'СЕТ СН'!$F$12</f>
        <v>491.48435339999997</v>
      </c>
      <c r="L268" s="37">
        <f>SUMIFS(СВЦЭМ!$H$34:$H$777,СВЦЭМ!$A$34:$A$777,$A268,СВЦЭМ!$B$34:$B$777,L$260)+'СЕТ СН'!$F$12</f>
        <v>439.74604597000001</v>
      </c>
      <c r="M268" s="37">
        <f>SUMIFS(СВЦЭМ!$H$34:$H$777,СВЦЭМ!$A$34:$A$777,$A268,СВЦЭМ!$B$34:$B$777,M$260)+'СЕТ СН'!$F$12</f>
        <v>429.07589228000001</v>
      </c>
      <c r="N268" s="37">
        <f>SUMIFS(СВЦЭМ!$H$34:$H$777,СВЦЭМ!$A$34:$A$777,$A268,СВЦЭМ!$B$34:$B$777,N$260)+'СЕТ СН'!$F$12</f>
        <v>430.15326487999999</v>
      </c>
      <c r="O268" s="37">
        <f>SUMIFS(СВЦЭМ!$H$34:$H$777,СВЦЭМ!$A$34:$A$777,$A268,СВЦЭМ!$B$34:$B$777,O$260)+'СЕТ СН'!$F$12</f>
        <v>437.04093964999998</v>
      </c>
      <c r="P268" s="37">
        <f>SUMIFS(СВЦЭМ!$H$34:$H$777,СВЦЭМ!$A$34:$A$777,$A268,СВЦЭМ!$B$34:$B$777,P$260)+'СЕТ СН'!$F$12</f>
        <v>443.43514640000001</v>
      </c>
      <c r="Q268" s="37">
        <f>SUMIFS(СВЦЭМ!$H$34:$H$777,СВЦЭМ!$A$34:$A$777,$A268,СВЦЭМ!$B$34:$B$777,Q$260)+'СЕТ СН'!$F$12</f>
        <v>445.26638310999999</v>
      </c>
      <c r="R268" s="37">
        <f>SUMIFS(СВЦЭМ!$H$34:$H$777,СВЦЭМ!$A$34:$A$777,$A268,СВЦЭМ!$B$34:$B$777,R$260)+'СЕТ СН'!$F$12</f>
        <v>444.20630613999998</v>
      </c>
      <c r="S268" s="37">
        <f>SUMIFS(СВЦЭМ!$H$34:$H$777,СВЦЭМ!$A$34:$A$777,$A268,СВЦЭМ!$B$34:$B$777,S$260)+'СЕТ СН'!$F$12</f>
        <v>440.13839492</v>
      </c>
      <c r="T268" s="37">
        <f>SUMIFS(СВЦЭМ!$H$34:$H$777,СВЦЭМ!$A$34:$A$777,$A268,СВЦЭМ!$B$34:$B$777,T$260)+'СЕТ СН'!$F$12</f>
        <v>422.78537159000001</v>
      </c>
      <c r="U268" s="37">
        <f>SUMIFS(СВЦЭМ!$H$34:$H$777,СВЦЭМ!$A$34:$A$777,$A268,СВЦЭМ!$B$34:$B$777,U$260)+'СЕТ СН'!$F$12</f>
        <v>420.30261590999999</v>
      </c>
      <c r="V268" s="37">
        <f>SUMIFS(СВЦЭМ!$H$34:$H$777,СВЦЭМ!$A$34:$A$777,$A268,СВЦЭМ!$B$34:$B$777,V$260)+'СЕТ СН'!$F$12</f>
        <v>430.41402457999999</v>
      </c>
      <c r="W268" s="37">
        <f>SUMIFS(СВЦЭМ!$H$34:$H$777,СВЦЭМ!$A$34:$A$777,$A268,СВЦЭМ!$B$34:$B$777,W$260)+'СЕТ СН'!$F$12</f>
        <v>458.72616763000002</v>
      </c>
      <c r="X268" s="37">
        <f>SUMIFS(СВЦЭМ!$H$34:$H$777,СВЦЭМ!$A$34:$A$777,$A268,СВЦЭМ!$B$34:$B$777,X$260)+'СЕТ СН'!$F$12</f>
        <v>501.30782927000001</v>
      </c>
      <c r="Y268" s="37">
        <f>SUMIFS(СВЦЭМ!$H$34:$H$777,СВЦЭМ!$A$34:$A$777,$A268,СВЦЭМ!$B$34:$B$777,Y$260)+'СЕТ СН'!$F$12</f>
        <v>517.69408116</v>
      </c>
    </row>
    <row r="269" spans="1:27" ht="15.75" x14ac:dyDescent="0.2">
      <c r="A269" s="36">
        <f t="shared" si="7"/>
        <v>43109</v>
      </c>
      <c r="B269" s="37">
        <f>SUMIFS(СВЦЭМ!$H$34:$H$777,СВЦЭМ!$A$34:$A$777,$A269,СВЦЭМ!$B$34:$B$777,B$260)+'СЕТ СН'!$F$12</f>
        <v>567.23519825000005</v>
      </c>
      <c r="C269" s="37">
        <f>SUMIFS(СВЦЭМ!$H$34:$H$777,СВЦЭМ!$A$34:$A$777,$A269,СВЦЭМ!$B$34:$B$777,C$260)+'СЕТ СН'!$F$12</f>
        <v>580.30639257999997</v>
      </c>
      <c r="D269" s="37">
        <f>SUMIFS(СВЦЭМ!$H$34:$H$777,СВЦЭМ!$A$34:$A$777,$A269,СВЦЭМ!$B$34:$B$777,D$260)+'СЕТ СН'!$F$12</f>
        <v>612.72195210999996</v>
      </c>
      <c r="E269" s="37">
        <f>SUMIFS(СВЦЭМ!$H$34:$H$777,СВЦЭМ!$A$34:$A$777,$A269,СВЦЭМ!$B$34:$B$777,E$260)+'СЕТ СН'!$F$12</f>
        <v>621.12091669999995</v>
      </c>
      <c r="F269" s="37">
        <f>SUMIFS(СВЦЭМ!$H$34:$H$777,СВЦЭМ!$A$34:$A$777,$A269,СВЦЭМ!$B$34:$B$777,F$260)+'СЕТ СН'!$F$12</f>
        <v>619.09645304000003</v>
      </c>
      <c r="G269" s="37">
        <f>SUMIFS(СВЦЭМ!$H$34:$H$777,СВЦЭМ!$A$34:$A$777,$A269,СВЦЭМ!$B$34:$B$777,G$260)+'СЕТ СН'!$F$12</f>
        <v>612.89069592999999</v>
      </c>
      <c r="H269" s="37">
        <f>SUMIFS(СВЦЭМ!$H$34:$H$777,СВЦЭМ!$A$34:$A$777,$A269,СВЦЭМ!$B$34:$B$777,H$260)+'СЕТ СН'!$F$12</f>
        <v>581.54770819999999</v>
      </c>
      <c r="I269" s="37">
        <f>SUMIFS(СВЦЭМ!$H$34:$H$777,СВЦЭМ!$A$34:$A$777,$A269,СВЦЭМ!$B$34:$B$777,I$260)+'СЕТ СН'!$F$12</f>
        <v>555.72360486000002</v>
      </c>
      <c r="J269" s="37">
        <f>SUMIFS(СВЦЭМ!$H$34:$H$777,СВЦЭМ!$A$34:$A$777,$A269,СВЦЭМ!$B$34:$B$777,J$260)+'СЕТ СН'!$F$12</f>
        <v>536.00672803999998</v>
      </c>
      <c r="K269" s="37">
        <f>SUMIFS(СВЦЭМ!$H$34:$H$777,СВЦЭМ!$A$34:$A$777,$A269,СВЦЭМ!$B$34:$B$777,K$260)+'СЕТ СН'!$F$12</f>
        <v>506.71195381000001</v>
      </c>
      <c r="L269" s="37">
        <f>SUMIFS(СВЦЭМ!$H$34:$H$777,СВЦЭМ!$A$34:$A$777,$A269,СВЦЭМ!$B$34:$B$777,L$260)+'СЕТ СН'!$F$12</f>
        <v>475.83068359999999</v>
      </c>
      <c r="M269" s="37">
        <f>SUMIFS(СВЦЭМ!$H$34:$H$777,СВЦЭМ!$A$34:$A$777,$A269,СВЦЭМ!$B$34:$B$777,M$260)+'СЕТ СН'!$F$12</f>
        <v>472.97059831000001</v>
      </c>
      <c r="N269" s="37">
        <f>SUMIFS(СВЦЭМ!$H$34:$H$777,СВЦЭМ!$A$34:$A$777,$A269,СВЦЭМ!$B$34:$B$777,N$260)+'СЕТ СН'!$F$12</f>
        <v>471.31722180999998</v>
      </c>
      <c r="O269" s="37">
        <f>SUMIFS(СВЦЭМ!$H$34:$H$777,СВЦЭМ!$A$34:$A$777,$A269,СВЦЭМ!$B$34:$B$777,O$260)+'СЕТ СН'!$F$12</f>
        <v>472.62939631</v>
      </c>
      <c r="P269" s="37">
        <f>SUMIFS(СВЦЭМ!$H$34:$H$777,СВЦЭМ!$A$34:$A$777,$A269,СВЦЭМ!$B$34:$B$777,P$260)+'СЕТ СН'!$F$12</f>
        <v>475.36180237999997</v>
      </c>
      <c r="Q269" s="37">
        <f>SUMIFS(СВЦЭМ!$H$34:$H$777,СВЦЭМ!$A$34:$A$777,$A269,СВЦЭМ!$B$34:$B$777,Q$260)+'СЕТ СН'!$F$12</f>
        <v>473.62555522000002</v>
      </c>
      <c r="R269" s="37">
        <f>SUMIFS(СВЦЭМ!$H$34:$H$777,СВЦЭМ!$A$34:$A$777,$A269,СВЦЭМ!$B$34:$B$777,R$260)+'СЕТ СН'!$F$12</f>
        <v>475.33482082</v>
      </c>
      <c r="S269" s="37">
        <f>SUMIFS(СВЦЭМ!$H$34:$H$777,СВЦЭМ!$A$34:$A$777,$A269,СВЦЭМ!$B$34:$B$777,S$260)+'СЕТ СН'!$F$12</f>
        <v>467.10012489000002</v>
      </c>
      <c r="T269" s="37">
        <f>SUMIFS(СВЦЭМ!$H$34:$H$777,СВЦЭМ!$A$34:$A$777,$A269,СВЦЭМ!$B$34:$B$777,T$260)+'СЕТ СН'!$F$12</f>
        <v>461.79734901</v>
      </c>
      <c r="U269" s="37">
        <f>SUMIFS(СВЦЭМ!$H$34:$H$777,СВЦЭМ!$A$34:$A$777,$A269,СВЦЭМ!$B$34:$B$777,U$260)+'СЕТ СН'!$F$12</f>
        <v>464.55335772000001</v>
      </c>
      <c r="V269" s="37">
        <f>SUMIFS(СВЦЭМ!$H$34:$H$777,СВЦЭМ!$A$34:$A$777,$A269,СВЦЭМ!$B$34:$B$777,V$260)+'СЕТ СН'!$F$12</f>
        <v>468.61633991999997</v>
      </c>
      <c r="W269" s="37">
        <f>SUMIFS(СВЦЭМ!$H$34:$H$777,СВЦЭМ!$A$34:$A$777,$A269,СВЦЭМ!$B$34:$B$777,W$260)+'СЕТ СН'!$F$12</f>
        <v>494.34443612000001</v>
      </c>
      <c r="X269" s="37">
        <f>SUMIFS(СВЦЭМ!$H$34:$H$777,СВЦЭМ!$A$34:$A$777,$A269,СВЦЭМ!$B$34:$B$777,X$260)+'СЕТ СН'!$F$12</f>
        <v>529.19333085000005</v>
      </c>
      <c r="Y269" s="37">
        <f>SUMIFS(СВЦЭМ!$H$34:$H$777,СВЦЭМ!$A$34:$A$777,$A269,СВЦЭМ!$B$34:$B$777,Y$260)+'СЕТ СН'!$F$12</f>
        <v>569.32930999999996</v>
      </c>
    </row>
    <row r="270" spans="1:27" ht="15.75" x14ac:dyDescent="0.2">
      <c r="A270" s="36">
        <f t="shared" si="7"/>
        <v>43110</v>
      </c>
      <c r="B270" s="37">
        <f>SUMIFS(СВЦЭМ!$H$34:$H$777,СВЦЭМ!$A$34:$A$777,$A270,СВЦЭМ!$B$34:$B$777,B$260)+'СЕТ СН'!$F$12</f>
        <v>570.40028422</v>
      </c>
      <c r="C270" s="37">
        <f>SUMIFS(СВЦЭМ!$H$34:$H$777,СВЦЭМ!$A$34:$A$777,$A270,СВЦЭМ!$B$34:$B$777,C$260)+'СЕТ СН'!$F$12</f>
        <v>600.29608026000005</v>
      </c>
      <c r="D270" s="37">
        <f>SUMIFS(СВЦЭМ!$H$34:$H$777,СВЦЭМ!$A$34:$A$777,$A270,СВЦЭМ!$B$34:$B$777,D$260)+'СЕТ СН'!$F$12</f>
        <v>613.48139001000004</v>
      </c>
      <c r="E270" s="37">
        <f>SUMIFS(СВЦЭМ!$H$34:$H$777,СВЦЭМ!$A$34:$A$777,$A270,СВЦЭМ!$B$34:$B$777,E$260)+'СЕТ СН'!$F$12</f>
        <v>612.30660023999997</v>
      </c>
      <c r="F270" s="37">
        <f>SUMIFS(СВЦЭМ!$H$34:$H$777,СВЦЭМ!$A$34:$A$777,$A270,СВЦЭМ!$B$34:$B$777,F$260)+'СЕТ СН'!$F$12</f>
        <v>612.39853514000004</v>
      </c>
      <c r="G270" s="37">
        <f>SUMIFS(СВЦЭМ!$H$34:$H$777,СВЦЭМ!$A$34:$A$777,$A270,СВЦЭМ!$B$34:$B$777,G$260)+'СЕТ СН'!$F$12</f>
        <v>613.70096146000003</v>
      </c>
      <c r="H270" s="37">
        <f>SUMIFS(СВЦЭМ!$H$34:$H$777,СВЦЭМ!$A$34:$A$777,$A270,СВЦЭМ!$B$34:$B$777,H$260)+'СЕТ СН'!$F$12</f>
        <v>588.62004145000003</v>
      </c>
      <c r="I270" s="37">
        <f>SUMIFS(СВЦЭМ!$H$34:$H$777,СВЦЭМ!$A$34:$A$777,$A270,СВЦЭМ!$B$34:$B$777,I$260)+'СЕТ СН'!$F$12</f>
        <v>551.43442325000001</v>
      </c>
      <c r="J270" s="37">
        <f>SUMIFS(СВЦЭМ!$H$34:$H$777,СВЦЭМ!$A$34:$A$777,$A270,СВЦЭМ!$B$34:$B$777,J$260)+'СЕТ СН'!$F$12</f>
        <v>522.16571830999999</v>
      </c>
      <c r="K270" s="37">
        <f>SUMIFS(СВЦЭМ!$H$34:$H$777,СВЦЭМ!$A$34:$A$777,$A270,СВЦЭМ!$B$34:$B$777,K$260)+'СЕТ СН'!$F$12</f>
        <v>482.52243572999998</v>
      </c>
      <c r="L270" s="37">
        <f>SUMIFS(СВЦЭМ!$H$34:$H$777,СВЦЭМ!$A$34:$A$777,$A270,СВЦЭМ!$B$34:$B$777,L$260)+'СЕТ СН'!$F$12</f>
        <v>443.52440841999999</v>
      </c>
      <c r="M270" s="37">
        <f>SUMIFS(СВЦЭМ!$H$34:$H$777,СВЦЭМ!$A$34:$A$777,$A270,СВЦЭМ!$B$34:$B$777,M$260)+'СЕТ СН'!$F$12</f>
        <v>438.91885015000003</v>
      </c>
      <c r="N270" s="37">
        <f>SUMIFS(СВЦЭМ!$H$34:$H$777,СВЦЭМ!$A$34:$A$777,$A270,СВЦЭМ!$B$34:$B$777,N$260)+'СЕТ СН'!$F$12</f>
        <v>443.10772895000002</v>
      </c>
      <c r="O270" s="37">
        <f>SUMIFS(СВЦЭМ!$H$34:$H$777,СВЦЭМ!$A$34:$A$777,$A270,СВЦЭМ!$B$34:$B$777,O$260)+'СЕТ СН'!$F$12</f>
        <v>444.74443637000002</v>
      </c>
      <c r="P270" s="37">
        <f>SUMIFS(СВЦЭМ!$H$34:$H$777,СВЦЭМ!$A$34:$A$777,$A270,СВЦЭМ!$B$34:$B$777,P$260)+'СЕТ СН'!$F$12</f>
        <v>450.45103057</v>
      </c>
      <c r="Q270" s="37">
        <f>SUMIFS(СВЦЭМ!$H$34:$H$777,СВЦЭМ!$A$34:$A$777,$A270,СВЦЭМ!$B$34:$B$777,Q$260)+'СЕТ СН'!$F$12</f>
        <v>453.60401658000001</v>
      </c>
      <c r="R270" s="37">
        <f>SUMIFS(СВЦЭМ!$H$34:$H$777,СВЦЭМ!$A$34:$A$777,$A270,СВЦЭМ!$B$34:$B$777,R$260)+'СЕТ СН'!$F$12</f>
        <v>453.36885462999999</v>
      </c>
      <c r="S270" s="37">
        <f>SUMIFS(СВЦЭМ!$H$34:$H$777,СВЦЭМ!$A$34:$A$777,$A270,СВЦЭМ!$B$34:$B$777,S$260)+'СЕТ СН'!$F$12</f>
        <v>440.64310826000002</v>
      </c>
      <c r="T270" s="37">
        <f>SUMIFS(СВЦЭМ!$H$34:$H$777,СВЦЭМ!$A$34:$A$777,$A270,СВЦЭМ!$B$34:$B$777,T$260)+'СЕТ СН'!$F$12</f>
        <v>422.67995925999998</v>
      </c>
      <c r="U270" s="37">
        <f>SUMIFS(СВЦЭМ!$H$34:$H$777,СВЦЭМ!$A$34:$A$777,$A270,СВЦЭМ!$B$34:$B$777,U$260)+'СЕТ СН'!$F$12</f>
        <v>423.96184870000002</v>
      </c>
      <c r="V270" s="37">
        <f>SUMIFS(СВЦЭМ!$H$34:$H$777,СВЦЭМ!$A$34:$A$777,$A270,СВЦЭМ!$B$34:$B$777,V$260)+'СЕТ СН'!$F$12</f>
        <v>428.20447495000002</v>
      </c>
      <c r="W270" s="37">
        <f>SUMIFS(СВЦЭМ!$H$34:$H$777,СВЦЭМ!$A$34:$A$777,$A270,СВЦЭМ!$B$34:$B$777,W$260)+'СЕТ СН'!$F$12</f>
        <v>453.80546570000001</v>
      </c>
      <c r="X270" s="37">
        <f>SUMIFS(СВЦЭМ!$H$34:$H$777,СВЦЭМ!$A$34:$A$777,$A270,СВЦЭМ!$B$34:$B$777,X$260)+'СЕТ СН'!$F$12</f>
        <v>496.33198241000002</v>
      </c>
      <c r="Y270" s="37">
        <f>SUMIFS(СВЦЭМ!$H$34:$H$777,СВЦЭМ!$A$34:$A$777,$A270,СВЦЭМ!$B$34:$B$777,Y$260)+'СЕТ СН'!$F$12</f>
        <v>535.56451546000005</v>
      </c>
    </row>
    <row r="271" spans="1:27" ht="15.75" x14ac:dyDescent="0.2">
      <c r="A271" s="36">
        <f t="shared" si="7"/>
        <v>43111</v>
      </c>
      <c r="B271" s="37">
        <f>SUMIFS(СВЦЭМ!$H$34:$H$777,СВЦЭМ!$A$34:$A$777,$A271,СВЦЭМ!$B$34:$B$777,B$260)+'СЕТ СН'!$F$12</f>
        <v>579.85272668000005</v>
      </c>
      <c r="C271" s="37">
        <f>SUMIFS(СВЦЭМ!$H$34:$H$777,СВЦЭМ!$A$34:$A$777,$A271,СВЦЭМ!$B$34:$B$777,C$260)+'СЕТ СН'!$F$12</f>
        <v>603.82724306</v>
      </c>
      <c r="D271" s="37">
        <f>SUMIFS(СВЦЭМ!$H$34:$H$777,СВЦЭМ!$A$34:$A$777,$A271,СВЦЭМ!$B$34:$B$777,D$260)+'СЕТ СН'!$F$12</f>
        <v>624.34256866999999</v>
      </c>
      <c r="E271" s="37">
        <f>SUMIFS(СВЦЭМ!$H$34:$H$777,СВЦЭМ!$A$34:$A$777,$A271,СВЦЭМ!$B$34:$B$777,E$260)+'СЕТ СН'!$F$12</f>
        <v>624.35923992000005</v>
      </c>
      <c r="F271" s="37">
        <f>SUMIFS(СВЦЭМ!$H$34:$H$777,СВЦЭМ!$A$34:$A$777,$A271,СВЦЭМ!$B$34:$B$777,F$260)+'СЕТ СН'!$F$12</f>
        <v>624.33371403000001</v>
      </c>
      <c r="G271" s="37">
        <f>SUMIFS(СВЦЭМ!$H$34:$H$777,СВЦЭМ!$A$34:$A$777,$A271,СВЦЭМ!$B$34:$B$777,G$260)+'СЕТ СН'!$F$12</f>
        <v>621.04123597</v>
      </c>
      <c r="H271" s="37">
        <f>SUMIFS(СВЦЭМ!$H$34:$H$777,СВЦЭМ!$A$34:$A$777,$A271,СВЦЭМ!$B$34:$B$777,H$260)+'СЕТ СН'!$F$12</f>
        <v>593.28622675999998</v>
      </c>
      <c r="I271" s="37">
        <f>SUMIFS(СВЦЭМ!$H$34:$H$777,СВЦЭМ!$A$34:$A$777,$A271,СВЦЭМ!$B$34:$B$777,I$260)+'СЕТ СН'!$F$12</f>
        <v>551.30539441999997</v>
      </c>
      <c r="J271" s="37">
        <f>SUMIFS(СВЦЭМ!$H$34:$H$777,СВЦЭМ!$A$34:$A$777,$A271,СВЦЭМ!$B$34:$B$777,J$260)+'СЕТ СН'!$F$12</f>
        <v>523.58947023999997</v>
      </c>
      <c r="K271" s="37">
        <f>SUMIFS(СВЦЭМ!$H$34:$H$777,СВЦЭМ!$A$34:$A$777,$A271,СВЦЭМ!$B$34:$B$777,K$260)+'СЕТ СН'!$F$12</f>
        <v>483.57031476999998</v>
      </c>
      <c r="L271" s="37">
        <f>SUMIFS(СВЦЭМ!$H$34:$H$777,СВЦЭМ!$A$34:$A$777,$A271,СВЦЭМ!$B$34:$B$777,L$260)+'СЕТ СН'!$F$12</f>
        <v>440.35421681999998</v>
      </c>
      <c r="M271" s="37">
        <f>SUMIFS(СВЦЭМ!$H$34:$H$777,СВЦЭМ!$A$34:$A$777,$A271,СВЦЭМ!$B$34:$B$777,M$260)+'СЕТ СН'!$F$12</f>
        <v>435.22774348000002</v>
      </c>
      <c r="N271" s="37">
        <f>SUMIFS(СВЦЭМ!$H$34:$H$777,СВЦЭМ!$A$34:$A$777,$A271,СВЦЭМ!$B$34:$B$777,N$260)+'СЕТ СН'!$F$12</f>
        <v>441.15326558999999</v>
      </c>
      <c r="O271" s="37">
        <f>SUMIFS(СВЦЭМ!$H$34:$H$777,СВЦЭМ!$A$34:$A$777,$A271,СВЦЭМ!$B$34:$B$777,O$260)+'СЕТ СН'!$F$12</f>
        <v>449.79068118999999</v>
      </c>
      <c r="P271" s="37">
        <f>SUMIFS(СВЦЭМ!$H$34:$H$777,СВЦЭМ!$A$34:$A$777,$A271,СВЦЭМ!$B$34:$B$777,P$260)+'СЕТ СН'!$F$12</f>
        <v>455.27127978999999</v>
      </c>
      <c r="Q271" s="37">
        <f>SUMIFS(СВЦЭМ!$H$34:$H$777,СВЦЭМ!$A$34:$A$777,$A271,СВЦЭМ!$B$34:$B$777,Q$260)+'СЕТ СН'!$F$12</f>
        <v>459.03916142999998</v>
      </c>
      <c r="R271" s="37">
        <f>SUMIFS(СВЦЭМ!$H$34:$H$777,СВЦЭМ!$A$34:$A$777,$A271,СВЦЭМ!$B$34:$B$777,R$260)+'СЕТ СН'!$F$12</f>
        <v>457.93903184999999</v>
      </c>
      <c r="S271" s="37">
        <f>SUMIFS(СВЦЭМ!$H$34:$H$777,СВЦЭМ!$A$34:$A$777,$A271,СВЦЭМ!$B$34:$B$777,S$260)+'СЕТ СН'!$F$12</f>
        <v>446.86408531000001</v>
      </c>
      <c r="T271" s="37">
        <f>SUMIFS(СВЦЭМ!$H$34:$H$777,СВЦЭМ!$A$34:$A$777,$A271,СВЦЭМ!$B$34:$B$777,T$260)+'СЕТ СН'!$F$12</f>
        <v>435.08210165000003</v>
      </c>
      <c r="U271" s="37">
        <f>SUMIFS(СВЦЭМ!$H$34:$H$777,СВЦЭМ!$A$34:$A$777,$A271,СВЦЭМ!$B$34:$B$777,U$260)+'СЕТ СН'!$F$12</f>
        <v>434.43263432999998</v>
      </c>
      <c r="V271" s="37">
        <f>SUMIFS(СВЦЭМ!$H$34:$H$777,СВЦЭМ!$A$34:$A$777,$A271,СВЦЭМ!$B$34:$B$777,V$260)+'СЕТ СН'!$F$12</f>
        <v>440.15287720999999</v>
      </c>
      <c r="W271" s="37">
        <f>SUMIFS(СВЦЭМ!$H$34:$H$777,СВЦЭМ!$A$34:$A$777,$A271,СВЦЭМ!$B$34:$B$777,W$260)+'СЕТ СН'!$F$12</f>
        <v>471.96572237999999</v>
      </c>
      <c r="X271" s="37">
        <f>SUMIFS(СВЦЭМ!$H$34:$H$777,СВЦЭМ!$A$34:$A$777,$A271,СВЦЭМ!$B$34:$B$777,X$260)+'СЕТ СН'!$F$12</f>
        <v>517.60996929999999</v>
      </c>
      <c r="Y271" s="37">
        <f>SUMIFS(СВЦЭМ!$H$34:$H$777,СВЦЭМ!$A$34:$A$777,$A271,СВЦЭМ!$B$34:$B$777,Y$260)+'СЕТ СН'!$F$12</f>
        <v>562.07477253000002</v>
      </c>
    </row>
    <row r="272" spans="1:27" ht="15.75" x14ac:dyDescent="0.2">
      <c r="A272" s="36">
        <f t="shared" si="7"/>
        <v>43112</v>
      </c>
      <c r="B272" s="37">
        <f>SUMIFS(СВЦЭМ!$H$34:$H$777,СВЦЭМ!$A$34:$A$777,$A272,СВЦЭМ!$B$34:$B$777,B$260)+'СЕТ СН'!$F$12</f>
        <v>574.74536802</v>
      </c>
      <c r="C272" s="37">
        <f>SUMIFS(СВЦЭМ!$H$34:$H$777,СВЦЭМ!$A$34:$A$777,$A272,СВЦЭМ!$B$34:$B$777,C$260)+'СЕТ СН'!$F$12</f>
        <v>573.92892499000004</v>
      </c>
      <c r="D272" s="37">
        <f>SUMIFS(СВЦЭМ!$H$34:$H$777,СВЦЭМ!$A$34:$A$777,$A272,СВЦЭМ!$B$34:$B$777,D$260)+'СЕТ СН'!$F$12</f>
        <v>594.11718871999994</v>
      </c>
      <c r="E272" s="37">
        <f>SUMIFS(СВЦЭМ!$H$34:$H$777,СВЦЭМ!$A$34:$A$777,$A272,СВЦЭМ!$B$34:$B$777,E$260)+'СЕТ СН'!$F$12</f>
        <v>602.94814995000002</v>
      </c>
      <c r="F272" s="37">
        <f>SUMIFS(СВЦЭМ!$H$34:$H$777,СВЦЭМ!$A$34:$A$777,$A272,СВЦЭМ!$B$34:$B$777,F$260)+'СЕТ СН'!$F$12</f>
        <v>598.15477306000002</v>
      </c>
      <c r="G272" s="37">
        <f>SUMIFS(СВЦЭМ!$H$34:$H$777,СВЦЭМ!$A$34:$A$777,$A272,СВЦЭМ!$B$34:$B$777,G$260)+'СЕТ СН'!$F$12</f>
        <v>588.45010894999996</v>
      </c>
      <c r="H272" s="37">
        <f>SUMIFS(СВЦЭМ!$H$34:$H$777,СВЦЭМ!$A$34:$A$777,$A272,СВЦЭМ!$B$34:$B$777,H$260)+'СЕТ СН'!$F$12</f>
        <v>573.31573069000001</v>
      </c>
      <c r="I272" s="37">
        <f>SUMIFS(СВЦЭМ!$H$34:$H$777,СВЦЭМ!$A$34:$A$777,$A272,СВЦЭМ!$B$34:$B$777,I$260)+'СЕТ СН'!$F$12</f>
        <v>545.04404031000001</v>
      </c>
      <c r="J272" s="37">
        <f>SUMIFS(СВЦЭМ!$H$34:$H$777,СВЦЭМ!$A$34:$A$777,$A272,СВЦЭМ!$B$34:$B$777,J$260)+'СЕТ СН'!$F$12</f>
        <v>515.69928260999995</v>
      </c>
      <c r="K272" s="37">
        <f>SUMIFS(СВЦЭМ!$H$34:$H$777,СВЦЭМ!$A$34:$A$777,$A272,СВЦЭМ!$B$34:$B$777,K$260)+'СЕТ СН'!$F$12</f>
        <v>480.28294796</v>
      </c>
      <c r="L272" s="37">
        <f>SUMIFS(СВЦЭМ!$H$34:$H$777,СВЦЭМ!$A$34:$A$777,$A272,СВЦЭМ!$B$34:$B$777,L$260)+'СЕТ СН'!$F$12</f>
        <v>444.84477016</v>
      </c>
      <c r="M272" s="37">
        <f>SUMIFS(СВЦЭМ!$H$34:$H$777,СВЦЭМ!$A$34:$A$777,$A272,СВЦЭМ!$B$34:$B$777,M$260)+'СЕТ СН'!$F$12</f>
        <v>438.45123467000002</v>
      </c>
      <c r="N272" s="37">
        <f>SUMIFS(СВЦЭМ!$H$34:$H$777,СВЦЭМ!$A$34:$A$777,$A272,СВЦЭМ!$B$34:$B$777,N$260)+'СЕТ СН'!$F$12</f>
        <v>444.70466295</v>
      </c>
      <c r="O272" s="37">
        <f>SUMIFS(СВЦЭМ!$H$34:$H$777,СВЦЭМ!$A$34:$A$777,$A272,СВЦЭМ!$B$34:$B$777,O$260)+'СЕТ СН'!$F$12</f>
        <v>448.19654910000003</v>
      </c>
      <c r="P272" s="37">
        <f>SUMIFS(СВЦЭМ!$H$34:$H$777,СВЦЭМ!$A$34:$A$777,$A272,СВЦЭМ!$B$34:$B$777,P$260)+'СЕТ СН'!$F$12</f>
        <v>456.71179553000002</v>
      </c>
      <c r="Q272" s="37">
        <f>SUMIFS(СВЦЭМ!$H$34:$H$777,СВЦЭМ!$A$34:$A$777,$A272,СВЦЭМ!$B$34:$B$777,Q$260)+'СЕТ СН'!$F$12</f>
        <v>459.98713830000003</v>
      </c>
      <c r="R272" s="37">
        <f>SUMIFS(СВЦЭМ!$H$34:$H$777,СВЦЭМ!$A$34:$A$777,$A272,СВЦЭМ!$B$34:$B$777,R$260)+'СЕТ СН'!$F$12</f>
        <v>460.85495000999998</v>
      </c>
      <c r="S272" s="37">
        <f>SUMIFS(СВЦЭМ!$H$34:$H$777,СВЦЭМ!$A$34:$A$777,$A272,СВЦЭМ!$B$34:$B$777,S$260)+'СЕТ СН'!$F$12</f>
        <v>447.6406265</v>
      </c>
      <c r="T272" s="37">
        <f>SUMIFS(СВЦЭМ!$H$34:$H$777,СВЦЭМ!$A$34:$A$777,$A272,СВЦЭМ!$B$34:$B$777,T$260)+'СЕТ СН'!$F$12</f>
        <v>432.20918540000002</v>
      </c>
      <c r="U272" s="37">
        <f>SUMIFS(СВЦЭМ!$H$34:$H$777,СВЦЭМ!$A$34:$A$777,$A272,СВЦЭМ!$B$34:$B$777,U$260)+'СЕТ СН'!$F$12</f>
        <v>433.25029532000002</v>
      </c>
      <c r="V272" s="37">
        <f>SUMIFS(СВЦЭМ!$H$34:$H$777,СВЦЭМ!$A$34:$A$777,$A272,СВЦЭМ!$B$34:$B$777,V$260)+'СЕТ СН'!$F$12</f>
        <v>437.46213320999999</v>
      </c>
      <c r="W272" s="37">
        <f>SUMIFS(СВЦЭМ!$H$34:$H$777,СВЦЭМ!$A$34:$A$777,$A272,СВЦЭМ!$B$34:$B$777,W$260)+'СЕТ СН'!$F$12</f>
        <v>464.69069968999997</v>
      </c>
      <c r="X272" s="37">
        <f>SUMIFS(СВЦЭМ!$H$34:$H$777,СВЦЭМ!$A$34:$A$777,$A272,СВЦЭМ!$B$34:$B$777,X$260)+'СЕТ СН'!$F$12</f>
        <v>509.32791021000003</v>
      </c>
      <c r="Y272" s="37">
        <f>SUMIFS(СВЦЭМ!$H$34:$H$777,СВЦЭМ!$A$34:$A$777,$A272,СВЦЭМ!$B$34:$B$777,Y$260)+'СЕТ СН'!$F$12</f>
        <v>551.36065358999997</v>
      </c>
    </row>
    <row r="273" spans="1:25" ht="15.75" x14ac:dyDescent="0.2">
      <c r="A273" s="36">
        <f t="shared" si="7"/>
        <v>43113</v>
      </c>
      <c r="B273" s="37">
        <f>SUMIFS(СВЦЭМ!$H$34:$H$777,СВЦЭМ!$A$34:$A$777,$A273,СВЦЭМ!$B$34:$B$777,B$260)+'СЕТ СН'!$F$12</f>
        <v>565.32037630000002</v>
      </c>
      <c r="C273" s="37">
        <f>SUMIFS(СВЦЭМ!$H$34:$H$777,СВЦЭМ!$A$34:$A$777,$A273,СВЦЭМ!$B$34:$B$777,C$260)+'СЕТ СН'!$F$12</f>
        <v>586.14206866999996</v>
      </c>
      <c r="D273" s="37">
        <f>SUMIFS(СВЦЭМ!$H$34:$H$777,СВЦЭМ!$A$34:$A$777,$A273,СВЦЭМ!$B$34:$B$777,D$260)+'СЕТ СН'!$F$12</f>
        <v>606.80076815999996</v>
      </c>
      <c r="E273" s="37">
        <f>SUMIFS(СВЦЭМ!$H$34:$H$777,СВЦЭМ!$A$34:$A$777,$A273,СВЦЭМ!$B$34:$B$777,E$260)+'СЕТ СН'!$F$12</f>
        <v>613.36981295999999</v>
      </c>
      <c r="F273" s="37">
        <f>SUMIFS(СВЦЭМ!$H$34:$H$777,СВЦЭМ!$A$34:$A$777,$A273,СВЦЭМ!$B$34:$B$777,F$260)+'СЕТ СН'!$F$12</f>
        <v>612.56314969000005</v>
      </c>
      <c r="G273" s="37">
        <f>SUMIFS(СВЦЭМ!$H$34:$H$777,СВЦЭМ!$A$34:$A$777,$A273,СВЦЭМ!$B$34:$B$777,G$260)+'СЕТ СН'!$F$12</f>
        <v>605.19807114000002</v>
      </c>
      <c r="H273" s="37">
        <f>SUMIFS(СВЦЭМ!$H$34:$H$777,СВЦЭМ!$A$34:$A$777,$A273,СВЦЭМ!$B$34:$B$777,H$260)+'СЕТ СН'!$F$12</f>
        <v>598.00180963000003</v>
      </c>
      <c r="I273" s="37">
        <f>SUMIFS(СВЦЭМ!$H$34:$H$777,СВЦЭМ!$A$34:$A$777,$A273,СВЦЭМ!$B$34:$B$777,I$260)+'СЕТ СН'!$F$12</f>
        <v>569.33031926000001</v>
      </c>
      <c r="J273" s="37">
        <f>SUMIFS(СВЦЭМ!$H$34:$H$777,СВЦЭМ!$A$34:$A$777,$A273,СВЦЭМ!$B$34:$B$777,J$260)+'СЕТ СН'!$F$12</f>
        <v>548.56876461000002</v>
      </c>
      <c r="K273" s="37">
        <f>SUMIFS(СВЦЭМ!$H$34:$H$777,СВЦЭМ!$A$34:$A$777,$A273,СВЦЭМ!$B$34:$B$777,K$260)+'СЕТ СН'!$F$12</f>
        <v>503.13997839000001</v>
      </c>
      <c r="L273" s="37">
        <f>SUMIFS(СВЦЭМ!$H$34:$H$777,СВЦЭМ!$A$34:$A$777,$A273,СВЦЭМ!$B$34:$B$777,L$260)+'СЕТ СН'!$F$12</f>
        <v>456.35169373000002</v>
      </c>
      <c r="M273" s="37">
        <f>SUMIFS(СВЦЭМ!$H$34:$H$777,СВЦЭМ!$A$34:$A$777,$A273,СВЦЭМ!$B$34:$B$777,M$260)+'СЕТ СН'!$F$12</f>
        <v>446.01380982000001</v>
      </c>
      <c r="N273" s="37">
        <f>SUMIFS(СВЦЭМ!$H$34:$H$777,СВЦЭМ!$A$34:$A$777,$A273,СВЦЭМ!$B$34:$B$777,N$260)+'СЕТ СН'!$F$12</f>
        <v>441.90091339000003</v>
      </c>
      <c r="O273" s="37">
        <f>SUMIFS(СВЦЭМ!$H$34:$H$777,СВЦЭМ!$A$34:$A$777,$A273,СВЦЭМ!$B$34:$B$777,O$260)+'СЕТ СН'!$F$12</f>
        <v>446.66708678999998</v>
      </c>
      <c r="P273" s="37">
        <f>SUMIFS(СВЦЭМ!$H$34:$H$777,СВЦЭМ!$A$34:$A$777,$A273,СВЦЭМ!$B$34:$B$777,P$260)+'СЕТ СН'!$F$12</f>
        <v>451.82216620000003</v>
      </c>
      <c r="Q273" s="37">
        <f>SUMIFS(СВЦЭМ!$H$34:$H$777,СВЦЭМ!$A$34:$A$777,$A273,СВЦЭМ!$B$34:$B$777,Q$260)+'СЕТ СН'!$F$12</f>
        <v>453.18022015000003</v>
      </c>
      <c r="R273" s="37">
        <f>SUMIFS(СВЦЭМ!$H$34:$H$777,СВЦЭМ!$A$34:$A$777,$A273,СВЦЭМ!$B$34:$B$777,R$260)+'СЕТ СН'!$F$12</f>
        <v>453.62809412000001</v>
      </c>
      <c r="S273" s="37">
        <f>SUMIFS(СВЦЭМ!$H$34:$H$777,СВЦЭМ!$A$34:$A$777,$A273,СВЦЭМ!$B$34:$B$777,S$260)+'СЕТ СН'!$F$12</f>
        <v>443.11637997000003</v>
      </c>
      <c r="T273" s="37">
        <f>SUMIFS(СВЦЭМ!$H$34:$H$777,СВЦЭМ!$A$34:$A$777,$A273,СВЦЭМ!$B$34:$B$777,T$260)+'СЕТ СН'!$F$12</f>
        <v>423.59542944999998</v>
      </c>
      <c r="U273" s="37">
        <f>SUMIFS(СВЦЭМ!$H$34:$H$777,СВЦЭМ!$A$34:$A$777,$A273,СВЦЭМ!$B$34:$B$777,U$260)+'СЕТ СН'!$F$12</f>
        <v>422.37610253999998</v>
      </c>
      <c r="V273" s="37">
        <f>SUMIFS(СВЦЭМ!$H$34:$H$777,СВЦЭМ!$A$34:$A$777,$A273,СВЦЭМ!$B$34:$B$777,V$260)+'СЕТ СН'!$F$12</f>
        <v>429.50301406</v>
      </c>
      <c r="W273" s="37">
        <f>SUMIFS(СВЦЭМ!$H$34:$H$777,СВЦЭМ!$A$34:$A$777,$A273,СВЦЭМ!$B$34:$B$777,W$260)+'СЕТ СН'!$F$12</f>
        <v>456.92504359999998</v>
      </c>
      <c r="X273" s="37">
        <f>SUMIFS(СВЦЭМ!$H$34:$H$777,СВЦЭМ!$A$34:$A$777,$A273,СВЦЭМ!$B$34:$B$777,X$260)+'СЕТ СН'!$F$12</f>
        <v>501.83842385000003</v>
      </c>
      <c r="Y273" s="37">
        <f>SUMIFS(СВЦЭМ!$H$34:$H$777,СВЦЭМ!$A$34:$A$777,$A273,СВЦЭМ!$B$34:$B$777,Y$260)+'СЕТ СН'!$F$12</f>
        <v>543.31571458999997</v>
      </c>
    </row>
    <row r="274" spans="1:25" ht="15.75" x14ac:dyDescent="0.2">
      <c r="A274" s="36">
        <f t="shared" si="7"/>
        <v>43114</v>
      </c>
      <c r="B274" s="37">
        <f>SUMIFS(СВЦЭМ!$H$34:$H$777,СВЦЭМ!$A$34:$A$777,$A274,СВЦЭМ!$B$34:$B$777,B$260)+'СЕТ СН'!$F$12</f>
        <v>574.30588004000003</v>
      </c>
      <c r="C274" s="37">
        <f>SUMIFS(СВЦЭМ!$H$34:$H$777,СВЦЭМ!$A$34:$A$777,$A274,СВЦЭМ!$B$34:$B$777,C$260)+'СЕТ СН'!$F$12</f>
        <v>594.01672053000004</v>
      </c>
      <c r="D274" s="37">
        <f>SUMIFS(СВЦЭМ!$H$34:$H$777,СВЦЭМ!$A$34:$A$777,$A274,СВЦЭМ!$B$34:$B$777,D$260)+'СЕТ СН'!$F$12</f>
        <v>613.39788009999995</v>
      </c>
      <c r="E274" s="37">
        <f>SUMIFS(СВЦЭМ!$H$34:$H$777,СВЦЭМ!$A$34:$A$777,$A274,СВЦЭМ!$B$34:$B$777,E$260)+'СЕТ СН'!$F$12</f>
        <v>619.82254785999999</v>
      </c>
      <c r="F274" s="37">
        <f>SUMIFS(СВЦЭМ!$H$34:$H$777,СВЦЭМ!$A$34:$A$777,$A274,СВЦЭМ!$B$34:$B$777,F$260)+'СЕТ СН'!$F$12</f>
        <v>619.70974557</v>
      </c>
      <c r="G274" s="37">
        <f>SUMIFS(СВЦЭМ!$H$34:$H$777,СВЦЭМ!$A$34:$A$777,$A274,СВЦЭМ!$B$34:$B$777,G$260)+'СЕТ СН'!$F$12</f>
        <v>614.85594430000003</v>
      </c>
      <c r="H274" s="37">
        <f>SUMIFS(СВЦЭМ!$H$34:$H$777,СВЦЭМ!$A$34:$A$777,$A274,СВЦЭМ!$B$34:$B$777,H$260)+'СЕТ СН'!$F$12</f>
        <v>611.23816701999999</v>
      </c>
      <c r="I274" s="37">
        <f>SUMIFS(СВЦЭМ!$H$34:$H$777,СВЦЭМ!$A$34:$A$777,$A274,СВЦЭМ!$B$34:$B$777,I$260)+'СЕТ СН'!$F$12</f>
        <v>589.50991241999998</v>
      </c>
      <c r="J274" s="37">
        <f>SUMIFS(СВЦЭМ!$H$34:$H$777,СВЦЭМ!$A$34:$A$777,$A274,СВЦЭМ!$B$34:$B$777,J$260)+'СЕТ СН'!$F$12</f>
        <v>555.12560996000002</v>
      </c>
      <c r="K274" s="37">
        <f>SUMIFS(СВЦЭМ!$H$34:$H$777,СВЦЭМ!$A$34:$A$777,$A274,СВЦЭМ!$B$34:$B$777,K$260)+'СЕТ СН'!$F$12</f>
        <v>502.65058957999997</v>
      </c>
      <c r="L274" s="37">
        <f>SUMIFS(СВЦЭМ!$H$34:$H$777,СВЦЭМ!$A$34:$A$777,$A274,СВЦЭМ!$B$34:$B$777,L$260)+'СЕТ СН'!$F$12</f>
        <v>447.88027996</v>
      </c>
      <c r="M274" s="37">
        <f>SUMIFS(СВЦЭМ!$H$34:$H$777,СВЦЭМ!$A$34:$A$777,$A274,СВЦЭМ!$B$34:$B$777,M$260)+'СЕТ СН'!$F$12</f>
        <v>441.79310862</v>
      </c>
      <c r="N274" s="37">
        <f>SUMIFS(СВЦЭМ!$H$34:$H$777,СВЦЭМ!$A$34:$A$777,$A274,СВЦЭМ!$B$34:$B$777,N$260)+'СЕТ СН'!$F$12</f>
        <v>446.82268133999997</v>
      </c>
      <c r="O274" s="37">
        <f>SUMIFS(СВЦЭМ!$H$34:$H$777,СВЦЭМ!$A$34:$A$777,$A274,СВЦЭМ!$B$34:$B$777,O$260)+'СЕТ СН'!$F$12</f>
        <v>449.69151324000001</v>
      </c>
      <c r="P274" s="37">
        <f>SUMIFS(СВЦЭМ!$H$34:$H$777,СВЦЭМ!$A$34:$A$777,$A274,СВЦЭМ!$B$34:$B$777,P$260)+'СЕТ СН'!$F$12</f>
        <v>453.32815534999997</v>
      </c>
      <c r="Q274" s="37">
        <f>SUMIFS(СВЦЭМ!$H$34:$H$777,СВЦЭМ!$A$34:$A$777,$A274,СВЦЭМ!$B$34:$B$777,Q$260)+'СЕТ СН'!$F$12</f>
        <v>455.06274907</v>
      </c>
      <c r="R274" s="37">
        <f>SUMIFS(СВЦЭМ!$H$34:$H$777,СВЦЭМ!$A$34:$A$777,$A274,СВЦЭМ!$B$34:$B$777,R$260)+'СЕТ СН'!$F$12</f>
        <v>456.53137604</v>
      </c>
      <c r="S274" s="37">
        <f>SUMIFS(СВЦЭМ!$H$34:$H$777,СВЦЭМ!$A$34:$A$777,$A274,СВЦЭМ!$B$34:$B$777,S$260)+'СЕТ СН'!$F$12</f>
        <v>441.17023696000001</v>
      </c>
      <c r="T274" s="37">
        <f>SUMIFS(СВЦЭМ!$H$34:$H$777,СВЦЭМ!$A$34:$A$777,$A274,СВЦЭМ!$B$34:$B$777,T$260)+'СЕТ СН'!$F$12</f>
        <v>421.86660582000002</v>
      </c>
      <c r="U274" s="37">
        <f>SUMIFS(СВЦЭМ!$H$34:$H$777,СВЦЭМ!$A$34:$A$777,$A274,СВЦЭМ!$B$34:$B$777,U$260)+'СЕТ СН'!$F$12</f>
        <v>421.82461052999997</v>
      </c>
      <c r="V274" s="37">
        <f>SUMIFS(СВЦЭМ!$H$34:$H$777,СВЦЭМ!$A$34:$A$777,$A274,СВЦЭМ!$B$34:$B$777,V$260)+'СЕТ СН'!$F$12</f>
        <v>429.43016869000002</v>
      </c>
      <c r="W274" s="37">
        <f>SUMIFS(СВЦЭМ!$H$34:$H$777,СВЦЭМ!$A$34:$A$777,$A274,СВЦЭМ!$B$34:$B$777,W$260)+'СЕТ СН'!$F$12</f>
        <v>458.66050376999999</v>
      </c>
      <c r="X274" s="37">
        <f>SUMIFS(СВЦЭМ!$H$34:$H$777,СВЦЭМ!$A$34:$A$777,$A274,СВЦЭМ!$B$34:$B$777,X$260)+'СЕТ СН'!$F$12</f>
        <v>496.27566636</v>
      </c>
      <c r="Y274" s="37">
        <f>SUMIFS(СВЦЭМ!$H$34:$H$777,СВЦЭМ!$A$34:$A$777,$A274,СВЦЭМ!$B$34:$B$777,Y$260)+'СЕТ СН'!$F$12</f>
        <v>539.81409385999996</v>
      </c>
    </row>
    <row r="275" spans="1:25" ht="15.75" x14ac:dyDescent="0.2">
      <c r="A275" s="36">
        <f t="shared" si="7"/>
        <v>43115</v>
      </c>
      <c r="B275" s="37">
        <f>SUMIFS(СВЦЭМ!$H$34:$H$777,СВЦЭМ!$A$34:$A$777,$A275,СВЦЭМ!$B$34:$B$777,B$260)+'СЕТ СН'!$F$12</f>
        <v>551.42970875000003</v>
      </c>
      <c r="C275" s="37">
        <f>SUMIFS(СВЦЭМ!$H$34:$H$777,СВЦЭМ!$A$34:$A$777,$A275,СВЦЭМ!$B$34:$B$777,C$260)+'СЕТ СН'!$F$12</f>
        <v>572.34074396000005</v>
      </c>
      <c r="D275" s="37">
        <f>SUMIFS(СВЦЭМ!$H$34:$H$777,СВЦЭМ!$A$34:$A$777,$A275,СВЦЭМ!$B$34:$B$777,D$260)+'СЕТ СН'!$F$12</f>
        <v>594.24061992999998</v>
      </c>
      <c r="E275" s="37">
        <f>SUMIFS(СВЦЭМ!$H$34:$H$777,СВЦЭМ!$A$34:$A$777,$A275,СВЦЭМ!$B$34:$B$777,E$260)+'СЕТ СН'!$F$12</f>
        <v>604.30224662000001</v>
      </c>
      <c r="F275" s="37">
        <f>SUMIFS(СВЦЭМ!$H$34:$H$777,СВЦЭМ!$A$34:$A$777,$A275,СВЦЭМ!$B$34:$B$777,F$260)+'СЕТ СН'!$F$12</f>
        <v>601.41051766999999</v>
      </c>
      <c r="G275" s="37">
        <f>SUMIFS(СВЦЭМ!$H$34:$H$777,СВЦЭМ!$A$34:$A$777,$A275,СВЦЭМ!$B$34:$B$777,G$260)+'СЕТ СН'!$F$12</f>
        <v>591.55645944000003</v>
      </c>
      <c r="H275" s="37">
        <f>SUMIFS(СВЦЭМ!$H$34:$H$777,СВЦЭМ!$A$34:$A$777,$A275,СВЦЭМ!$B$34:$B$777,H$260)+'СЕТ СН'!$F$12</f>
        <v>573.18630945999996</v>
      </c>
      <c r="I275" s="37">
        <f>SUMIFS(СВЦЭМ!$H$34:$H$777,СВЦЭМ!$A$34:$A$777,$A275,СВЦЭМ!$B$34:$B$777,I$260)+'СЕТ СН'!$F$12</f>
        <v>544.35572155</v>
      </c>
      <c r="J275" s="37">
        <f>SUMIFS(СВЦЭМ!$H$34:$H$777,СВЦЭМ!$A$34:$A$777,$A275,СВЦЭМ!$B$34:$B$777,J$260)+'СЕТ СН'!$F$12</f>
        <v>528.64302372999998</v>
      </c>
      <c r="K275" s="37">
        <f>SUMIFS(СВЦЭМ!$H$34:$H$777,СВЦЭМ!$A$34:$A$777,$A275,СВЦЭМ!$B$34:$B$777,K$260)+'СЕТ СН'!$F$12</f>
        <v>490.38469550999997</v>
      </c>
      <c r="L275" s="37">
        <f>SUMIFS(СВЦЭМ!$H$34:$H$777,СВЦЭМ!$A$34:$A$777,$A275,СВЦЭМ!$B$34:$B$777,L$260)+'СЕТ СН'!$F$12</f>
        <v>443.98441716000002</v>
      </c>
      <c r="M275" s="37">
        <f>SUMIFS(СВЦЭМ!$H$34:$H$777,СВЦЭМ!$A$34:$A$777,$A275,СВЦЭМ!$B$34:$B$777,M$260)+'СЕТ СН'!$F$12</f>
        <v>436.30940369000001</v>
      </c>
      <c r="N275" s="37">
        <f>SUMIFS(СВЦЭМ!$H$34:$H$777,СВЦЭМ!$A$34:$A$777,$A275,СВЦЭМ!$B$34:$B$777,N$260)+'СЕТ СН'!$F$12</f>
        <v>442.50984254999997</v>
      </c>
      <c r="O275" s="37">
        <f>SUMIFS(СВЦЭМ!$H$34:$H$777,СВЦЭМ!$A$34:$A$777,$A275,СВЦЭМ!$B$34:$B$777,O$260)+'СЕТ СН'!$F$12</f>
        <v>443.06991326999997</v>
      </c>
      <c r="P275" s="37">
        <f>SUMIFS(СВЦЭМ!$H$34:$H$777,СВЦЭМ!$A$34:$A$777,$A275,СВЦЭМ!$B$34:$B$777,P$260)+'СЕТ СН'!$F$12</f>
        <v>443.05058944000001</v>
      </c>
      <c r="Q275" s="37">
        <f>SUMIFS(СВЦЭМ!$H$34:$H$777,СВЦЭМ!$A$34:$A$777,$A275,СВЦЭМ!$B$34:$B$777,Q$260)+'СЕТ СН'!$F$12</f>
        <v>446.20491877000001</v>
      </c>
      <c r="R275" s="37">
        <f>SUMIFS(СВЦЭМ!$H$34:$H$777,СВЦЭМ!$A$34:$A$777,$A275,СВЦЭМ!$B$34:$B$777,R$260)+'СЕТ СН'!$F$12</f>
        <v>444.82166967000001</v>
      </c>
      <c r="S275" s="37">
        <f>SUMIFS(СВЦЭМ!$H$34:$H$777,СВЦЭМ!$A$34:$A$777,$A275,СВЦЭМ!$B$34:$B$777,S$260)+'СЕТ СН'!$F$12</f>
        <v>431.93634858000001</v>
      </c>
      <c r="T275" s="37">
        <f>SUMIFS(СВЦЭМ!$H$34:$H$777,СВЦЭМ!$A$34:$A$777,$A275,СВЦЭМ!$B$34:$B$777,T$260)+'СЕТ СН'!$F$12</f>
        <v>415.93796043999998</v>
      </c>
      <c r="U275" s="37">
        <f>SUMIFS(СВЦЭМ!$H$34:$H$777,СВЦЭМ!$A$34:$A$777,$A275,СВЦЭМ!$B$34:$B$777,U$260)+'СЕТ СН'!$F$12</f>
        <v>415.10026907999998</v>
      </c>
      <c r="V275" s="37">
        <f>SUMIFS(СВЦЭМ!$H$34:$H$777,СВЦЭМ!$A$34:$A$777,$A275,СВЦЭМ!$B$34:$B$777,V$260)+'СЕТ СН'!$F$12</f>
        <v>422.85908691999998</v>
      </c>
      <c r="W275" s="37">
        <f>SUMIFS(СВЦЭМ!$H$34:$H$777,СВЦЭМ!$A$34:$A$777,$A275,СВЦЭМ!$B$34:$B$777,W$260)+'СЕТ СН'!$F$12</f>
        <v>450.74570533000002</v>
      </c>
      <c r="X275" s="37">
        <f>SUMIFS(СВЦЭМ!$H$34:$H$777,СВЦЭМ!$A$34:$A$777,$A275,СВЦЭМ!$B$34:$B$777,X$260)+'СЕТ СН'!$F$12</f>
        <v>491.84464193000002</v>
      </c>
      <c r="Y275" s="37">
        <f>SUMIFS(СВЦЭМ!$H$34:$H$777,СВЦЭМ!$A$34:$A$777,$A275,СВЦЭМ!$B$34:$B$777,Y$260)+'СЕТ СН'!$F$12</f>
        <v>536.54646373000003</v>
      </c>
    </row>
    <row r="276" spans="1:25" ht="15.75" x14ac:dyDescent="0.2">
      <c r="A276" s="36">
        <f t="shared" si="7"/>
        <v>43116</v>
      </c>
      <c r="B276" s="37">
        <f>SUMIFS(СВЦЭМ!$H$34:$H$777,СВЦЭМ!$A$34:$A$777,$A276,СВЦЭМ!$B$34:$B$777,B$260)+'СЕТ СН'!$F$12</f>
        <v>540.66861421999999</v>
      </c>
      <c r="C276" s="37">
        <f>SUMIFS(СВЦЭМ!$H$34:$H$777,СВЦЭМ!$A$34:$A$777,$A276,СВЦЭМ!$B$34:$B$777,C$260)+'СЕТ СН'!$F$12</f>
        <v>557.24752780999995</v>
      </c>
      <c r="D276" s="37">
        <f>SUMIFS(СВЦЭМ!$H$34:$H$777,СВЦЭМ!$A$34:$A$777,$A276,СВЦЭМ!$B$34:$B$777,D$260)+'СЕТ СН'!$F$12</f>
        <v>576.02445608999994</v>
      </c>
      <c r="E276" s="37">
        <f>SUMIFS(СВЦЭМ!$H$34:$H$777,СВЦЭМ!$A$34:$A$777,$A276,СВЦЭМ!$B$34:$B$777,E$260)+'СЕТ СН'!$F$12</f>
        <v>572.74120417999995</v>
      </c>
      <c r="F276" s="37">
        <f>SUMIFS(СВЦЭМ!$H$34:$H$777,СВЦЭМ!$A$34:$A$777,$A276,СВЦЭМ!$B$34:$B$777,F$260)+'СЕТ СН'!$F$12</f>
        <v>564.71547046000001</v>
      </c>
      <c r="G276" s="37">
        <f>SUMIFS(СВЦЭМ!$H$34:$H$777,СВЦЭМ!$A$34:$A$777,$A276,СВЦЭМ!$B$34:$B$777,G$260)+'СЕТ СН'!$F$12</f>
        <v>559.76215515000001</v>
      </c>
      <c r="H276" s="37">
        <f>SUMIFS(СВЦЭМ!$H$34:$H$777,СВЦЭМ!$A$34:$A$777,$A276,СВЦЭМ!$B$34:$B$777,H$260)+'СЕТ СН'!$F$12</f>
        <v>552.18941677999999</v>
      </c>
      <c r="I276" s="37">
        <f>SUMIFS(СВЦЭМ!$H$34:$H$777,СВЦЭМ!$A$34:$A$777,$A276,СВЦЭМ!$B$34:$B$777,I$260)+'СЕТ СН'!$F$12</f>
        <v>519.25302734000002</v>
      </c>
      <c r="J276" s="37">
        <f>SUMIFS(СВЦЭМ!$H$34:$H$777,СВЦЭМ!$A$34:$A$777,$A276,СВЦЭМ!$B$34:$B$777,J$260)+'СЕТ СН'!$F$12</f>
        <v>500.65680295999999</v>
      </c>
      <c r="K276" s="37">
        <f>SUMIFS(СВЦЭМ!$H$34:$H$777,СВЦЭМ!$A$34:$A$777,$A276,СВЦЭМ!$B$34:$B$777,K$260)+'СЕТ СН'!$F$12</f>
        <v>457.10668543000003</v>
      </c>
      <c r="L276" s="37">
        <f>SUMIFS(СВЦЭМ!$H$34:$H$777,СВЦЭМ!$A$34:$A$777,$A276,СВЦЭМ!$B$34:$B$777,L$260)+'СЕТ СН'!$F$12</f>
        <v>438.15321506999999</v>
      </c>
      <c r="M276" s="37">
        <f>SUMIFS(СВЦЭМ!$H$34:$H$777,СВЦЭМ!$A$34:$A$777,$A276,СВЦЭМ!$B$34:$B$777,M$260)+'СЕТ СН'!$F$12</f>
        <v>441.25683378000002</v>
      </c>
      <c r="N276" s="37">
        <f>SUMIFS(СВЦЭМ!$H$34:$H$777,СВЦЭМ!$A$34:$A$777,$A276,СВЦЭМ!$B$34:$B$777,N$260)+'СЕТ СН'!$F$12</f>
        <v>448.74580632999999</v>
      </c>
      <c r="O276" s="37">
        <f>SUMIFS(СВЦЭМ!$H$34:$H$777,СВЦЭМ!$A$34:$A$777,$A276,СВЦЭМ!$B$34:$B$777,O$260)+'СЕТ СН'!$F$12</f>
        <v>452.39354939999998</v>
      </c>
      <c r="P276" s="37">
        <f>SUMIFS(СВЦЭМ!$H$34:$H$777,СВЦЭМ!$A$34:$A$777,$A276,СВЦЭМ!$B$34:$B$777,P$260)+'СЕТ СН'!$F$12</f>
        <v>457.48032332999998</v>
      </c>
      <c r="Q276" s="37">
        <f>SUMIFS(СВЦЭМ!$H$34:$H$777,СВЦЭМ!$A$34:$A$777,$A276,СВЦЭМ!$B$34:$B$777,Q$260)+'СЕТ СН'!$F$12</f>
        <v>458.7934788</v>
      </c>
      <c r="R276" s="37">
        <f>SUMIFS(СВЦЭМ!$H$34:$H$777,СВЦЭМ!$A$34:$A$777,$A276,СВЦЭМ!$B$34:$B$777,R$260)+'СЕТ СН'!$F$12</f>
        <v>458.84640651000001</v>
      </c>
      <c r="S276" s="37">
        <f>SUMIFS(СВЦЭМ!$H$34:$H$777,СВЦЭМ!$A$34:$A$777,$A276,СВЦЭМ!$B$34:$B$777,S$260)+'СЕТ СН'!$F$12</f>
        <v>449.84206105999999</v>
      </c>
      <c r="T276" s="37">
        <f>SUMIFS(СВЦЭМ!$H$34:$H$777,СВЦЭМ!$A$34:$A$777,$A276,СВЦЭМ!$B$34:$B$777,T$260)+'СЕТ СН'!$F$12</f>
        <v>428.64464299000002</v>
      </c>
      <c r="U276" s="37">
        <f>SUMIFS(СВЦЭМ!$H$34:$H$777,СВЦЭМ!$A$34:$A$777,$A276,СВЦЭМ!$B$34:$B$777,U$260)+'СЕТ СН'!$F$12</f>
        <v>428.29942999000002</v>
      </c>
      <c r="V276" s="37">
        <f>SUMIFS(СВЦЭМ!$H$34:$H$777,СВЦЭМ!$A$34:$A$777,$A276,СВЦЭМ!$B$34:$B$777,V$260)+'СЕТ СН'!$F$12</f>
        <v>437.57704278</v>
      </c>
      <c r="W276" s="37">
        <f>SUMIFS(СВЦЭМ!$H$34:$H$777,СВЦЭМ!$A$34:$A$777,$A276,СВЦЭМ!$B$34:$B$777,W$260)+'СЕТ СН'!$F$12</f>
        <v>446.07347616999999</v>
      </c>
      <c r="X276" s="37">
        <f>SUMIFS(СВЦЭМ!$H$34:$H$777,СВЦЭМ!$A$34:$A$777,$A276,СВЦЭМ!$B$34:$B$777,X$260)+'СЕТ СН'!$F$12</f>
        <v>476.85887215000002</v>
      </c>
      <c r="Y276" s="37">
        <f>SUMIFS(СВЦЭМ!$H$34:$H$777,СВЦЭМ!$A$34:$A$777,$A276,СВЦЭМ!$B$34:$B$777,Y$260)+'СЕТ СН'!$F$12</f>
        <v>513.53371658000003</v>
      </c>
    </row>
    <row r="277" spans="1:25" ht="15.75" x14ac:dyDescent="0.2">
      <c r="A277" s="36">
        <f t="shared" si="7"/>
        <v>43117</v>
      </c>
      <c r="B277" s="37">
        <f>SUMIFS(СВЦЭМ!$H$34:$H$777,СВЦЭМ!$A$34:$A$777,$A277,СВЦЭМ!$B$34:$B$777,B$260)+'СЕТ СН'!$F$12</f>
        <v>547.84223308000003</v>
      </c>
      <c r="C277" s="37">
        <f>SUMIFS(СВЦЭМ!$H$34:$H$777,СВЦЭМ!$A$34:$A$777,$A277,СВЦЭМ!$B$34:$B$777,C$260)+'СЕТ СН'!$F$12</f>
        <v>570.28612511999995</v>
      </c>
      <c r="D277" s="37">
        <f>SUMIFS(СВЦЭМ!$H$34:$H$777,СВЦЭМ!$A$34:$A$777,$A277,СВЦЭМ!$B$34:$B$777,D$260)+'СЕТ СН'!$F$12</f>
        <v>592.93481073999999</v>
      </c>
      <c r="E277" s="37">
        <f>SUMIFS(СВЦЭМ!$H$34:$H$777,СВЦЭМ!$A$34:$A$777,$A277,СВЦЭМ!$B$34:$B$777,E$260)+'СЕТ СН'!$F$12</f>
        <v>599.61860451999996</v>
      </c>
      <c r="F277" s="37">
        <f>SUMIFS(СВЦЭМ!$H$34:$H$777,СВЦЭМ!$A$34:$A$777,$A277,СВЦЭМ!$B$34:$B$777,F$260)+'СЕТ СН'!$F$12</f>
        <v>601.42161964000002</v>
      </c>
      <c r="G277" s="37">
        <f>SUMIFS(СВЦЭМ!$H$34:$H$777,СВЦЭМ!$A$34:$A$777,$A277,СВЦЭМ!$B$34:$B$777,G$260)+'СЕТ СН'!$F$12</f>
        <v>588.44621866</v>
      </c>
      <c r="H277" s="37">
        <f>SUMIFS(СВЦЭМ!$H$34:$H$777,СВЦЭМ!$A$34:$A$777,$A277,СВЦЭМ!$B$34:$B$777,H$260)+'СЕТ СН'!$F$12</f>
        <v>557.40855510999995</v>
      </c>
      <c r="I277" s="37">
        <f>SUMIFS(СВЦЭМ!$H$34:$H$777,СВЦЭМ!$A$34:$A$777,$A277,СВЦЭМ!$B$34:$B$777,I$260)+'СЕТ СН'!$F$12</f>
        <v>520.80907070000001</v>
      </c>
      <c r="J277" s="37">
        <f>SUMIFS(СВЦЭМ!$H$34:$H$777,СВЦЭМ!$A$34:$A$777,$A277,СВЦЭМ!$B$34:$B$777,J$260)+'СЕТ СН'!$F$12</f>
        <v>492.72031801000003</v>
      </c>
      <c r="K277" s="37">
        <f>SUMIFS(СВЦЭМ!$H$34:$H$777,СВЦЭМ!$A$34:$A$777,$A277,СВЦЭМ!$B$34:$B$777,K$260)+'СЕТ СН'!$F$12</f>
        <v>456.75979459000001</v>
      </c>
      <c r="L277" s="37">
        <f>SUMIFS(СВЦЭМ!$H$34:$H$777,СВЦЭМ!$A$34:$A$777,$A277,СВЦЭМ!$B$34:$B$777,L$260)+'СЕТ СН'!$F$12</f>
        <v>441.36528446</v>
      </c>
      <c r="M277" s="37">
        <f>SUMIFS(СВЦЭМ!$H$34:$H$777,СВЦЭМ!$A$34:$A$777,$A277,СВЦЭМ!$B$34:$B$777,M$260)+'СЕТ СН'!$F$12</f>
        <v>443.58334645999997</v>
      </c>
      <c r="N277" s="37">
        <f>SUMIFS(СВЦЭМ!$H$34:$H$777,СВЦЭМ!$A$34:$A$777,$A277,СВЦЭМ!$B$34:$B$777,N$260)+'СЕТ СН'!$F$12</f>
        <v>446.81917983</v>
      </c>
      <c r="O277" s="37">
        <f>SUMIFS(СВЦЭМ!$H$34:$H$777,СВЦЭМ!$A$34:$A$777,$A277,СВЦЭМ!$B$34:$B$777,O$260)+'СЕТ СН'!$F$12</f>
        <v>449.81018315</v>
      </c>
      <c r="P277" s="37">
        <f>SUMIFS(СВЦЭМ!$H$34:$H$777,СВЦЭМ!$A$34:$A$777,$A277,СВЦЭМ!$B$34:$B$777,P$260)+'СЕТ СН'!$F$12</f>
        <v>457.76217630000002</v>
      </c>
      <c r="Q277" s="37">
        <f>SUMIFS(СВЦЭМ!$H$34:$H$777,СВЦЭМ!$A$34:$A$777,$A277,СВЦЭМ!$B$34:$B$777,Q$260)+'СЕТ СН'!$F$12</f>
        <v>463.04014566000001</v>
      </c>
      <c r="R277" s="37">
        <f>SUMIFS(СВЦЭМ!$H$34:$H$777,СВЦЭМ!$A$34:$A$777,$A277,СВЦЭМ!$B$34:$B$777,R$260)+'СЕТ СН'!$F$12</f>
        <v>468.20262502000003</v>
      </c>
      <c r="S277" s="37">
        <f>SUMIFS(СВЦЭМ!$H$34:$H$777,СВЦЭМ!$A$34:$A$777,$A277,СВЦЭМ!$B$34:$B$777,S$260)+'СЕТ СН'!$F$12</f>
        <v>465.55630542</v>
      </c>
      <c r="T277" s="37">
        <f>SUMIFS(СВЦЭМ!$H$34:$H$777,СВЦЭМ!$A$34:$A$777,$A277,СВЦЭМ!$B$34:$B$777,T$260)+'СЕТ СН'!$F$12</f>
        <v>454.08775814000001</v>
      </c>
      <c r="U277" s="37">
        <f>SUMIFS(СВЦЭМ!$H$34:$H$777,СВЦЭМ!$A$34:$A$777,$A277,СВЦЭМ!$B$34:$B$777,U$260)+'СЕТ СН'!$F$12</f>
        <v>460.66671194999998</v>
      </c>
      <c r="V277" s="37">
        <f>SUMIFS(СВЦЭМ!$H$34:$H$777,СВЦЭМ!$A$34:$A$777,$A277,СВЦЭМ!$B$34:$B$777,V$260)+'СЕТ СН'!$F$12</f>
        <v>469.19698025000002</v>
      </c>
      <c r="W277" s="37">
        <f>SUMIFS(СВЦЭМ!$H$34:$H$777,СВЦЭМ!$A$34:$A$777,$A277,СВЦЭМ!$B$34:$B$777,W$260)+'СЕТ СН'!$F$12</f>
        <v>464.34668719000001</v>
      </c>
      <c r="X277" s="37">
        <f>SUMIFS(СВЦЭМ!$H$34:$H$777,СВЦЭМ!$A$34:$A$777,$A277,СВЦЭМ!$B$34:$B$777,X$260)+'СЕТ СН'!$F$12</f>
        <v>475.18828638999997</v>
      </c>
      <c r="Y277" s="37">
        <f>SUMIFS(СВЦЭМ!$H$34:$H$777,СВЦЭМ!$A$34:$A$777,$A277,СВЦЭМ!$B$34:$B$777,Y$260)+'СЕТ СН'!$F$12</f>
        <v>516.07119051999996</v>
      </c>
    </row>
    <row r="278" spans="1:25" ht="15.75" x14ac:dyDescent="0.2">
      <c r="A278" s="36">
        <f t="shared" si="7"/>
        <v>43118</v>
      </c>
      <c r="B278" s="37">
        <f>SUMIFS(СВЦЭМ!$H$34:$H$777,СВЦЭМ!$A$34:$A$777,$A278,СВЦЭМ!$B$34:$B$777,B$260)+'СЕТ СН'!$F$12</f>
        <v>557.13275694000004</v>
      </c>
      <c r="C278" s="37">
        <f>SUMIFS(СВЦЭМ!$H$34:$H$777,СВЦЭМ!$A$34:$A$777,$A278,СВЦЭМ!$B$34:$B$777,C$260)+'СЕТ СН'!$F$12</f>
        <v>583.53640187999997</v>
      </c>
      <c r="D278" s="37">
        <f>SUMIFS(СВЦЭМ!$H$34:$H$777,СВЦЭМ!$A$34:$A$777,$A278,СВЦЭМ!$B$34:$B$777,D$260)+'СЕТ СН'!$F$12</f>
        <v>605.10092757999996</v>
      </c>
      <c r="E278" s="37">
        <f>SUMIFS(СВЦЭМ!$H$34:$H$777,СВЦЭМ!$A$34:$A$777,$A278,СВЦЭМ!$B$34:$B$777,E$260)+'СЕТ СН'!$F$12</f>
        <v>608.91381240999999</v>
      </c>
      <c r="F278" s="37">
        <f>SUMIFS(СВЦЭМ!$H$34:$H$777,СВЦЭМ!$A$34:$A$777,$A278,СВЦЭМ!$B$34:$B$777,F$260)+'СЕТ СН'!$F$12</f>
        <v>608.09536748999994</v>
      </c>
      <c r="G278" s="37">
        <f>SUMIFS(СВЦЭМ!$H$34:$H$777,СВЦЭМ!$A$34:$A$777,$A278,СВЦЭМ!$B$34:$B$777,G$260)+'СЕТ СН'!$F$12</f>
        <v>597.07011812999997</v>
      </c>
      <c r="H278" s="37">
        <f>SUMIFS(СВЦЭМ!$H$34:$H$777,СВЦЭМ!$A$34:$A$777,$A278,СВЦЭМ!$B$34:$B$777,H$260)+'СЕТ СН'!$F$12</f>
        <v>567.10037281999996</v>
      </c>
      <c r="I278" s="37">
        <f>SUMIFS(СВЦЭМ!$H$34:$H$777,СВЦЭМ!$A$34:$A$777,$A278,СВЦЭМ!$B$34:$B$777,I$260)+'СЕТ СН'!$F$12</f>
        <v>529.58968804999995</v>
      </c>
      <c r="J278" s="37">
        <f>SUMIFS(СВЦЭМ!$H$34:$H$777,СВЦЭМ!$A$34:$A$777,$A278,СВЦЭМ!$B$34:$B$777,J$260)+'СЕТ СН'!$F$12</f>
        <v>503.83036449999997</v>
      </c>
      <c r="K278" s="37">
        <f>SUMIFS(СВЦЭМ!$H$34:$H$777,СВЦЭМ!$A$34:$A$777,$A278,СВЦЭМ!$B$34:$B$777,K$260)+'СЕТ СН'!$F$12</f>
        <v>466.89085239000002</v>
      </c>
      <c r="L278" s="37">
        <f>SUMIFS(СВЦЭМ!$H$34:$H$777,СВЦЭМ!$A$34:$A$777,$A278,СВЦЭМ!$B$34:$B$777,L$260)+'СЕТ СН'!$F$12</f>
        <v>449.84041322000002</v>
      </c>
      <c r="M278" s="37">
        <f>SUMIFS(СВЦЭМ!$H$34:$H$777,СВЦЭМ!$A$34:$A$777,$A278,СВЦЭМ!$B$34:$B$777,M$260)+'СЕТ СН'!$F$12</f>
        <v>451.96252520000002</v>
      </c>
      <c r="N278" s="37">
        <f>SUMIFS(СВЦЭМ!$H$34:$H$777,СВЦЭМ!$A$34:$A$777,$A278,СВЦЭМ!$B$34:$B$777,N$260)+'СЕТ СН'!$F$12</f>
        <v>457.51000082000002</v>
      </c>
      <c r="O278" s="37">
        <f>SUMIFS(СВЦЭМ!$H$34:$H$777,СВЦЭМ!$A$34:$A$777,$A278,СВЦЭМ!$B$34:$B$777,O$260)+'СЕТ СН'!$F$12</f>
        <v>456.16278215</v>
      </c>
      <c r="P278" s="37">
        <f>SUMIFS(СВЦЭМ!$H$34:$H$777,СВЦЭМ!$A$34:$A$777,$A278,СВЦЭМ!$B$34:$B$777,P$260)+'СЕТ СН'!$F$12</f>
        <v>464.09005483999999</v>
      </c>
      <c r="Q278" s="37">
        <f>SUMIFS(СВЦЭМ!$H$34:$H$777,СВЦЭМ!$A$34:$A$777,$A278,СВЦЭМ!$B$34:$B$777,Q$260)+'СЕТ СН'!$F$12</f>
        <v>474.53794042999999</v>
      </c>
      <c r="R278" s="37">
        <f>SUMIFS(СВЦЭМ!$H$34:$H$777,СВЦЭМ!$A$34:$A$777,$A278,СВЦЭМ!$B$34:$B$777,R$260)+'СЕТ СН'!$F$12</f>
        <v>473.81368987000002</v>
      </c>
      <c r="S278" s="37">
        <f>SUMIFS(СВЦЭМ!$H$34:$H$777,СВЦЭМ!$A$34:$A$777,$A278,СВЦЭМ!$B$34:$B$777,S$260)+'СЕТ СН'!$F$12</f>
        <v>468.17321586000003</v>
      </c>
      <c r="T278" s="37">
        <f>SUMIFS(СВЦЭМ!$H$34:$H$777,СВЦЭМ!$A$34:$A$777,$A278,СВЦЭМ!$B$34:$B$777,T$260)+'СЕТ СН'!$F$12</f>
        <v>449.81668182999999</v>
      </c>
      <c r="U278" s="37">
        <f>SUMIFS(СВЦЭМ!$H$34:$H$777,СВЦЭМ!$A$34:$A$777,$A278,СВЦЭМ!$B$34:$B$777,U$260)+'СЕТ СН'!$F$12</f>
        <v>455.40945619000001</v>
      </c>
      <c r="V278" s="37">
        <f>SUMIFS(СВЦЭМ!$H$34:$H$777,СВЦЭМ!$A$34:$A$777,$A278,СВЦЭМ!$B$34:$B$777,V$260)+'СЕТ СН'!$F$12</f>
        <v>464.29732331000002</v>
      </c>
      <c r="W278" s="37">
        <f>SUMIFS(СВЦЭМ!$H$34:$H$777,СВЦЭМ!$A$34:$A$777,$A278,СВЦЭМ!$B$34:$B$777,W$260)+'СЕТ СН'!$F$12</f>
        <v>467.31578587000001</v>
      </c>
      <c r="X278" s="37">
        <f>SUMIFS(СВЦЭМ!$H$34:$H$777,СВЦЭМ!$A$34:$A$777,$A278,СВЦЭМ!$B$34:$B$777,X$260)+'СЕТ СН'!$F$12</f>
        <v>497.00715246999999</v>
      </c>
      <c r="Y278" s="37">
        <f>SUMIFS(СВЦЭМ!$H$34:$H$777,СВЦЭМ!$A$34:$A$777,$A278,СВЦЭМ!$B$34:$B$777,Y$260)+'СЕТ СН'!$F$12</f>
        <v>538.35198319000006</v>
      </c>
    </row>
    <row r="279" spans="1:25" ht="15.75" x14ac:dyDescent="0.2">
      <c r="A279" s="36">
        <f t="shared" si="7"/>
        <v>43119</v>
      </c>
      <c r="B279" s="37">
        <f>SUMIFS(СВЦЭМ!$H$34:$H$777,СВЦЭМ!$A$34:$A$777,$A279,СВЦЭМ!$B$34:$B$777,B$260)+'СЕТ СН'!$F$12</f>
        <v>546.29315027999996</v>
      </c>
      <c r="C279" s="37">
        <f>SUMIFS(СВЦЭМ!$H$34:$H$777,СВЦЭМ!$A$34:$A$777,$A279,СВЦЭМ!$B$34:$B$777,C$260)+'СЕТ СН'!$F$12</f>
        <v>569.73981534999996</v>
      </c>
      <c r="D279" s="37">
        <f>SUMIFS(СВЦЭМ!$H$34:$H$777,СВЦЭМ!$A$34:$A$777,$A279,СВЦЭМ!$B$34:$B$777,D$260)+'СЕТ СН'!$F$12</f>
        <v>593.30678104000003</v>
      </c>
      <c r="E279" s="37">
        <f>SUMIFS(СВЦЭМ!$H$34:$H$777,СВЦЭМ!$A$34:$A$777,$A279,СВЦЭМ!$B$34:$B$777,E$260)+'СЕТ СН'!$F$12</f>
        <v>597.46841601000006</v>
      </c>
      <c r="F279" s="37">
        <f>SUMIFS(СВЦЭМ!$H$34:$H$777,СВЦЭМ!$A$34:$A$777,$A279,СВЦЭМ!$B$34:$B$777,F$260)+'СЕТ СН'!$F$12</f>
        <v>597.88085775000002</v>
      </c>
      <c r="G279" s="37">
        <f>SUMIFS(СВЦЭМ!$H$34:$H$777,СВЦЭМ!$A$34:$A$777,$A279,СВЦЭМ!$B$34:$B$777,G$260)+'СЕТ СН'!$F$12</f>
        <v>587.20539885000005</v>
      </c>
      <c r="H279" s="37">
        <f>SUMIFS(СВЦЭМ!$H$34:$H$777,СВЦЭМ!$A$34:$A$777,$A279,СВЦЭМ!$B$34:$B$777,H$260)+'СЕТ СН'!$F$12</f>
        <v>559.53722900000002</v>
      </c>
      <c r="I279" s="37">
        <f>SUMIFS(СВЦЭМ!$H$34:$H$777,СВЦЭМ!$A$34:$A$777,$A279,СВЦЭМ!$B$34:$B$777,I$260)+'СЕТ СН'!$F$12</f>
        <v>524.80605786000001</v>
      </c>
      <c r="J279" s="37">
        <f>SUMIFS(СВЦЭМ!$H$34:$H$777,СВЦЭМ!$A$34:$A$777,$A279,СВЦЭМ!$B$34:$B$777,J$260)+'СЕТ СН'!$F$12</f>
        <v>499.69172298000001</v>
      </c>
      <c r="K279" s="37">
        <f>SUMIFS(СВЦЭМ!$H$34:$H$777,СВЦЭМ!$A$34:$A$777,$A279,СВЦЭМ!$B$34:$B$777,K$260)+'СЕТ СН'!$F$12</f>
        <v>467.50094473000001</v>
      </c>
      <c r="L279" s="37">
        <f>SUMIFS(СВЦЭМ!$H$34:$H$777,СВЦЭМ!$A$34:$A$777,$A279,СВЦЭМ!$B$34:$B$777,L$260)+'СЕТ СН'!$F$12</f>
        <v>455.97558658000003</v>
      </c>
      <c r="M279" s="37">
        <f>SUMIFS(СВЦЭМ!$H$34:$H$777,СВЦЭМ!$A$34:$A$777,$A279,СВЦЭМ!$B$34:$B$777,M$260)+'СЕТ СН'!$F$12</f>
        <v>458.92693047</v>
      </c>
      <c r="N279" s="37">
        <f>SUMIFS(СВЦЭМ!$H$34:$H$777,СВЦЭМ!$A$34:$A$777,$A279,СВЦЭМ!$B$34:$B$777,N$260)+'СЕТ СН'!$F$12</f>
        <v>466.55198357</v>
      </c>
      <c r="O279" s="37">
        <f>SUMIFS(СВЦЭМ!$H$34:$H$777,СВЦЭМ!$A$34:$A$777,$A279,СВЦЭМ!$B$34:$B$777,O$260)+'СЕТ СН'!$F$12</f>
        <v>463.14591200000001</v>
      </c>
      <c r="P279" s="37">
        <f>SUMIFS(СВЦЭМ!$H$34:$H$777,СВЦЭМ!$A$34:$A$777,$A279,СВЦЭМ!$B$34:$B$777,P$260)+'СЕТ СН'!$F$12</f>
        <v>472.03331591</v>
      </c>
      <c r="Q279" s="37">
        <f>SUMIFS(СВЦЭМ!$H$34:$H$777,СВЦЭМ!$A$34:$A$777,$A279,СВЦЭМ!$B$34:$B$777,Q$260)+'СЕТ СН'!$F$12</f>
        <v>477.51671947</v>
      </c>
      <c r="R279" s="37">
        <f>SUMIFS(СВЦЭМ!$H$34:$H$777,СВЦЭМ!$A$34:$A$777,$A279,СВЦЭМ!$B$34:$B$777,R$260)+'СЕТ СН'!$F$12</f>
        <v>479.94991342999998</v>
      </c>
      <c r="S279" s="37">
        <f>SUMIFS(СВЦЭМ!$H$34:$H$777,СВЦЭМ!$A$34:$A$777,$A279,СВЦЭМ!$B$34:$B$777,S$260)+'СЕТ СН'!$F$12</f>
        <v>474.20870511999999</v>
      </c>
      <c r="T279" s="37">
        <f>SUMIFS(СВЦЭМ!$H$34:$H$777,СВЦЭМ!$A$34:$A$777,$A279,СВЦЭМ!$B$34:$B$777,T$260)+'СЕТ СН'!$F$12</f>
        <v>452.30932388000002</v>
      </c>
      <c r="U279" s="37">
        <f>SUMIFS(СВЦЭМ!$H$34:$H$777,СВЦЭМ!$A$34:$A$777,$A279,СВЦЭМ!$B$34:$B$777,U$260)+'СЕТ СН'!$F$12</f>
        <v>456.16701422</v>
      </c>
      <c r="V279" s="37">
        <f>SUMIFS(СВЦЭМ!$H$34:$H$777,СВЦЭМ!$A$34:$A$777,$A279,СВЦЭМ!$B$34:$B$777,V$260)+'СЕТ СН'!$F$12</f>
        <v>465.35039654000002</v>
      </c>
      <c r="W279" s="37">
        <f>SUMIFS(СВЦЭМ!$H$34:$H$777,СВЦЭМ!$A$34:$A$777,$A279,СВЦЭМ!$B$34:$B$777,W$260)+'СЕТ СН'!$F$12</f>
        <v>457.73265130999999</v>
      </c>
      <c r="X279" s="37">
        <f>SUMIFS(СВЦЭМ!$H$34:$H$777,СВЦЭМ!$A$34:$A$777,$A279,СВЦЭМ!$B$34:$B$777,X$260)+'СЕТ СН'!$F$12</f>
        <v>484.93335365000002</v>
      </c>
      <c r="Y279" s="37">
        <f>SUMIFS(СВЦЭМ!$H$34:$H$777,СВЦЭМ!$A$34:$A$777,$A279,СВЦЭМ!$B$34:$B$777,Y$260)+'СЕТ СН'!$F$12</f>
        <v>528.14018620000002</v>
      </c>
    </row>
    <row r="280" spans="1:25" ht="15.75" x14ac:dyDescent="0.2">
      <c r="A280" s="36">
        <f t="shared" si="7"/>
        <v>43120</v>
      </c>
      <c r="B280" s="37">
        <f>SUMIFS(СВЦЭМ!$H$34:$H$777,СВЦЭМ!$A$34:$A$777,$A280,СВЦЭМ!$B$34:$B$777,B$260)+'СЕТ СН'!$F$12</f>
        <v>545.99907195000003</v>
      </c>
      <c r="C280" s="37">
        <f>SUMIFS(СВЦЭМ!$H$34:$H$777,СВЦЭМ!$A$34:$A$777,$A280,СВЦЭМ!$B$34:$B$777,C$260)+'СЕТ СН'!$F$12</f>
        <v>568.08290255999998</v>
      </c>
      <c r="D280" s="37">
        <f>SUMIFS(СВЦЭМ!$H$34:$H$777,СВЦЭМ!$A$34:$A$777,$A280,СВЦЭМ!$B$34:$B$777,D$260)+'СЕТ СН'!$F$12</f>
        <v>588.75378101000001</v>
      </c>
      <c r="E280" s="37">
        <f>SUMIFS(СВЦЭМ!$H$34:$H$777,СВЦЭМ!$A$34:$A$777,$A280,СВЦЭМ!$B$34:$B$777,E$260)+'СЕТ СН'!$F$12</f>
        <v>591.97554231000004</v>
      </c>
      <c r="F280" s="37">
        <f>SUMIFS(СВЦЭМ!$H$34:$H$777,СВЦЭМ!$A$34:$A$777,$A280,СВЦЭМ!$B$34:$B$777,F$260)+'СЕТ СН'!$F$12</f>
        <v>589.21362939999995</v>
      </c>
      <c r="G280" s="37">
        <f>SUMIFS(СВЦЭМ!$H$34:$H$777,СВЦЭМ!$A$34:$A$777,$A280,СВЦЭМ!$B$34:$B$777,G$260)+'СЕТ СН'!$F$12</f>
        <v>582.08955566999998</v>
      </c>
      <c r="H280" s="37">
        <f>SUMIFS(СВЦЭМ!$H$34:$H$777,СВЦЭМ!$A$34:$A$777,$A280,СВЦЭМ!$B$34:$B$777,H$260)+'СЕТ СН'!$F$12</f>
        <v>572.50667426999996</v>
      </c>
      <c r="I280" s="37">
        <f>SUMIFS(СВЦЭМ!$H$34:$H$777,СВЦЭМ!$A$34:$A$777,$A280,СВЦЭМ!$B$34:$B$777,I$260)+'СЕТ СН'!$F$12</f>
        <v>550.36772223000003</v>
      </c>
      <c r="J280" s="37">
        <f>SUMIFS(СВЦЭМ!$H$34:$H$777,СВЦЭМ!$A$34:$A$777,$A280,СВЦЭМ!$B$34:$B$777,J$260)+'СЕТ СН'!$F$12</f>
        <v>516.13254080000002</v>
      </c>
      <c r="K280" s="37">
        <f>SUMIFS(СВЦЭМ!$H$34:$H$777,СВЦЭМ!$A$34:$A$777,$A280,СВЦЭМ!$B$34:$B$777,K$260)+'СЕТ СН'!$F$12</f>
        <v>470.36122698999998</v>
      </c>
      <c r="L280" s="37">
        <f>SUMIFS(СВЦЭМ!$H$34:$H$777,СВЦЭМ!$A$34:$A$777,$A280,СВЦЭМ!$B$34:$B$777,L$260)+'СЕТ СН'!$F$12</f>
        <v>443.98729691</v>
      </c>
      <c r="M280" s="37">
        <f>SUMIFS(СВЦЭМ!$H$34:$H$777,СВЦЭМ!$A$34:$A$777,$A280,СВЦЭМ!$B$34:$B$777,M$260)+'СЕТ СН'!$F$12</f>
        <v>449.19274631000002</v>
      </c>
      <c r="N280" s="37">
        <f>SUMIFS(СВЦЭМ!$H$34:$H$777,СВЦЭМ!$A$34:$A$777,$A280,СВЦЭМ!$B$34:$B$777,N$260)+'СЕТ СН'!$F$12</f>
        <v>452.99499947999999</v>
      </c>
      <c r="O280" s="37">
        <f>SUMIFS(СВЦЭМ!$H$34:$H$777,СВЦЭМ!$A$34:$A$777,$A280,СВЦЭМ!$B$34:$B$777,O$260)+'СЕТ СН'!$F$12</f>
        <v>465.49256702000002</v>
      </c>
      <c r="P280" s="37">
        <f>SUMIFS(СВЦЭМ!$H$34:$H$777,СВЦЭМ!$A$34:$A$777,$A280,СВЦЭМ!$B$34:$B$777,P$260)+'СЕТ СН'!$F$12</f>
        <v>474.03817886000002</v>
      </c>
      <c r="Q280" s="37">
        <f>SUMIFS(СВЦЭМ!$H$34:$H$777,СВЦЭМ!$A$34:$A$777,$A280,СВЦЭМ!$B$34:$B$777,Q$260)+'СЕТ СН'!$F$12</f>
        <v>473.96303870999998</v>
      </c>
      <c r="R280" s="37">
        <f>SUMIFS(СВЦЭМ!$H$34:$H$777,СВЦЭМ!$A$34:$A$777,$A280,СВЦЭМ!$B$34:$B$777,R$260)+'СЕТ СН'!$F$12</f>
        <v>475.01354300000003</v>
      </c>
      <c r="S280" s="37">
        <f>SUMIFS(СВЦЭМ!$H$34:$H$777,СВЦЭМ!$A$34:$A$777,$A280,СВЦЭМ!$B$34:$B$777,S$260)+'СЕТ СН'!$F$12</f>
        <v>460.61153757</v>
      </c>
      <c r="T280" s="37">
        <f>SUMIFS(СВЦЭМ!$H$34:$H$777,СВЦЭМ!$A$34:$A$777,$A280,СВЦЭМ!$B$34:$B$777,T$260)+'СЕТ СН'!$F$12</f>
        <v>437.23003584999998</v>
      </c>
      <c r="U280" s="37">
        <f>SUMIFS(СВЦЭМ!$H$34:$H$777,СВЦЭМ!$A$34:$A$777,$A280,СВЦЭМ!$B$34:$B$777,U$260)+'СЕТ СН'!$F$12</f>
        <v>437.83182042999999</v>
      </c>
      <c r="V280" s="37">
        <f>SUMIFS(СВЦЭМ!$H$34:$H$777,СВЦЭМ!$A$34:$A$777,$A280,СВЦЭМ!$B$34:$B$777,V$260)+'СЕТ СН'!$F$12</f>
        <v>449.75053946999998</v>
      </c>
      <c r="W280" s="37">
        <f>SUMIFS(СВЦЭМ!$H$34:$H$777,СВЦЭМ!$A$34:$A$777,$A280,СВЦЭМ!$B$34:$B$777,W$260)+'СЕТ СН'!$F$12</f>
        <v>452.45480006000003</v>
      </c>
      <c r="X280" s="37">
        <f>SUMIFS(СВЦЭМ!$H$34:$H$777,СВЦЭМ!$A$34:$A$777,$A280,СВЦЭМ!$B$34:$B$777,X$260)+'СЕТ СН'!$F$12</f>
        <v>490.47552030000003</v>
      </c>
      <c r="Y280" s="37">
        <f>SUMIFS(СВЦЭМ!$H$34:$H$777,СВЦЭМ!$A$34:$A$777,$A280,СВЦЭМ!$B$34:$B$777,Y$260)+'СЕТ СН'!$F$12</f>
        <v>528.97021328999995</v>
      </c>
    </row>
    <row r="281" spans="1:25" ht="15.75" x14ac:dyDescent="0.2">
      <c r="A281" s="36">
        <f t="shared" si="7"/>
        <v>43121</v>
      </c>
      <c r="B281" s="37">
        <f>SUMIFS(СВЦЭМ!$H$34:$H$777,СВЦЭМ!$A$34:$A$777,$A281,СВЦЭМ!$B$34:$B$777,B$260)+'СЕТ СН'!$F$12</f>
        <v>554.14783066999996</v>
      </c>
      <c r="C281" s="37">
        <f>SUMIFS(СВЦЭМ!$H$34:$H$777,СВЦЭМ!$A$34:$A$777,$A281,СВЦЭМ!$B$34:$B$777,C$260)+'СЕТ СН'!$F$12</f>
        <v>579.95535831999996</v>
      </c>
      <c r="D281" s="37">
        <f>SUMIFS(СВЦЭМ!$H$34:$H$777,СВЦЭМ!$A$34:$A$777,$A281,СВЦЭМ!$B$34:$B$777,D$260)+'СЕТ СН'!$F$12</f>
        <v>600.96874375000004</v>
      </c>
      <c r="E281" s="37">
        <f>SUMIFS(СВЦЭМ!$H$34:$H$777,СВЦЭМ!$A$34:$A$777,$A281,СВЦЭМ!$B$34:$B$777,E$260)+'СЕТ СН'!$F$12</f>
        <v>606.82954758999995</v>
      </c>
      <c r="F281" s="37">
        <f>SUMIFS(СВЦЭМ!$H$34:$H$777,СВЦЭМ!$A$34:$A$777,$A281,СВЦЭМ!$B$34:$B$777,F$260)+'СЕТ СН'!$F$12</f>
        <v>610.07850312999994</v>
      </c>
      <c r="G281" s="37">
        <f>SUMIFS(СВЦЭМ!$H$34:$H$777,СВЦЭМ!$A$34:$A$777,$A281,СВЦЭМ!$B$34:$B$777,G$260)+'СЕТ СН'!$F$12</f>
        <v>605.11503139000001</v>
      </c>
      <c r="H281" s="37">
        <f>SUMIFS(СВЦЭМ!$H$34:$H$777,СВЦЭМ!$A$34:$A$777,$A281,СВЦЭМ!$B$34:$B$777,H$260)+'СЕТ СН'!$F$12</f>
        <v>585.51742247000004</v>
      </c>
      <c r="I281" s="37">
        <f>SUMIFS(СВЦЭМ!$H$34:$H$777,СВЦЭМ!$A$34:$A$777,$A281,СВЦЭМ!$B$34:$B$777,I$260)+'СЕТ СН'!$F$12</f>
        <v>556.97283261999996</v>
      </c>
      <c r="J281" s="37">
        <f>SUMIFS(СВЦЭМ!$H$34:$H$777,СВЦЭМ!$A$34:$A$777,$A281,СВЦЭМ!$B$34:$B$777,J$260)+'СЕТ СН'!$F$12</f>
        <v>522.51639931</v>
      </c>
      <c r="K281" s="37">
        <f>SUMIFS(СВЦЭМ!$H$34:$H$777,СВЦЭМ!$A$34:$A$777,$A281,СВЦЭМ!$B$34:$B$777,K$260)+'СЕТ СН'!$F$12</f>
        <v>482.86144558000001</v>
      </c>
      <c r="L281" s="37">
        <f>SUMIFS(СВЦЭМ!$H$34:$H$777,СВЦЭМ!$A$34:$A$777,$A281,СВЦЭМ!$B$34:$B$777,L$260)+'СЕТ СН'!$F$12</f>
        <v>456.88070850000003</v>
      </c>
      <c r="M281" s="37">
        <f>SUMIFS(СВЦЭМ!$H$34:$H$777,СВЦЭМ!$A$34:$A$777,$A281,СВЦЭМ!$B$34:$B$777,M$260)+'СЕТ СН'!$F$12</f>
        <v>454.97082670999998</v>
      </c>
      <c r="N281" s="37">
        <f>SUMIFS(СВЦЭМ!$H$34:$H$777,СВЦЭМ!$A$34:$A$777,$A281,СВЦЭМ!$B$34:$B$777,N$260)+'СЕТ СН'!$F$12</f>
        <v>459.45753185000001</v>
      </c>
      <c r="O281" s="37">
        <f>SUMIFS(СВЦЭМ!$H$34:$H$777,СВЦЭМ!$A$34:$A$777,$A281,СВЦЭМ!$B$34:$B$777,O$260)+'СЕТ СН'!$F$12</f>
        <v>462.13375846999998</v>
      </c>
      <c r="P281" s="37">
        <f>SUMIFS(СВЦЭМ!$H$34:$H$777,СВЦЭМ!$A$34:$A$777,$A281,СВЦЭМ!$B$34:$B$777,P$260)+'СЕТ СН'!$F$12</f>
        <v>470.42398149000002</v>
      </c>
      <c r="Q281" s="37">
        <f>SUMIFS(СВЦЭМ!$H$34:$H$777,СВЦЭМ!$A$34:$A$777,$A281,СВЦЭМ!$B$34:$B$777,Q$260)+'СЕТ СН'!$F$12</f>
        <v>472.82336348000001</v>
      </c>
      <c r="R281" s="37">
        <f>SUMIFS(СВЦЭМ!$H$34:$H$777,СВЦЭМ!$A$34:$A$777,$A281,СВЦЭМ!$B$34:$B$777,R$260)+'СЕТ СН'!$F$12</f>
        <v>472.11227487000002</v>
      </c>
      <c r="S281" s="37">
        <f>SUMIFS(СВЦЭМ!$H$34:$H$777,СВЦЭМ!$A$34:$A$777,$A281,СВЦЭМ!$B$34:$B$777,S$260)+'СЕТ СН'!$F$12</f>
        <v>457.30837603999998</v>
      </c>
      <c r="T281" s="37">
        <f>SUMIFS(СВЦЭМ!$H$34:$H$777,СВЦЭМ!$A$34:$A$777,$A281,СВЦЭМ!$B$34:$B$777,T$260)+'СЕТ СН'!$F$12</f>
        <v>438.41115681999997</v>
      </c>
      <c r="U281" s="37">
        <f>SUMIFS(СВЦЭМ!$H$34:$H$777,СВЦЭМ!$A$34:$A$777,$A281,СВЦЭМ!$B$34:$B$777,U$260)+'СЕТ СН'!$F$12</f>
        <v>435.78682971000001</v>
      </c>
      <c r="V281" s="37">
        <f>SUMIFS(СВЦЭМ!$H$34:$H$777,СВЦЭМ!$A$34:$A$777,$A281,СВЦЭМ!$B$34:$B$777,V$260)+'СЕТ СН'!$F$12</f>
        <v>441.94063972999999</v>
      </c>
      <c r="W281" s="37">
        <f>SUMIFS(СВЦЭМ!$H$34:$H$777,СВЦЭМ!$A$34:$A$777,$A281,СВЦЭМ!$B$34:$B$777,W$260)+'СЕТ СН'!$F$12</f>
        <v>445.42331304999999</v>
      </c>
      <c r="X281" s="37">
        <f>SUMIFS(СВЦЭМ!$H$34:$H$777,СВЦЭМ!$A$34:$A$777,$A281,СВЦЭМ!$B$34:$B$777,X$260)+'СЕТ СН'!$F$12</f>
        <v>487.26890777</v>
      </c>
      <c r="Y281" s="37">
        <f>SUMIFS(СВЦЭМ!$H$34:$H$777,СВЦЭМ!$A$34:$A$777,$A281,СВЦЭМ!$B$34:$B$777,Y$260)+'СЕТ СН'!$F$12</f>
        <v>522.35625923999999</v>
      </c>
    </row>
    <row r="282" spans="1:25" ht="15.75" x14ac:dyDescent="0.2">
      <c r="A282" s="36">
        <f t="shared" si="7"/>
        <v>43122</v>
      </c>
      <c r="B282" s="37">
        <f>SUMIFS(СВЦЭМ!$H$34:$H$777,СВЦЭМ!$A$34:$A$777,$A282,СВЦЭМ!$B$34:$B$777,B$260)+'СЕТ СН'!$F$12</f>
        <v>567.70761547999996</v>
      </c>
      <c r="C282" s="37">
        <f>SUMIFS(СВЦЭМ!$H$34:$H$777,СВЦЭМ!$A$34:$A$777,$A282,СВЦЭМ!$B$34:$B$777,C$260)+'СЕТ СН'!$F$12</f>
        <v>590.34419828</v>
      </c>
      <c r="D282" s="37">
        <f>SUMIFS(СВЦЭМ!$H$34:$H$777,СВЦЭМ!$A$34:$A$777,$A282,СВЦЭМ!$B$34:$B$777,D$260)+'СЕТ СН'!$F$12</f>
        <v>611.04501626000001</v>
      </c>
      <c r="E282" s="37">
        <f>SUMIFS(СВЦЭМ!$H$34:$H$777,СВЦЭМ!$A$34:$A$777,$A282,СВЦЭМ!$B$34:$B$777,E$260)+'СЕТ СН'!$F$12</f>
        <v>618.67365059999997</v>
      </c>
      <c r="F282" s="37">
        <f>SUMIFS(СВЦЭМ!$H$34:$H$777,СВЦЭМ!$A$34:$A$777,$A282,СВЦЭМ!$B$34:$B$777,F$260)+'СЕТ СН'!$F$12</f>
        <v>616.20316123999999</v>
      </c>
      <c r="G282" s="37">
        <f>SUMIFS(СВЦЭМ!$H$34:$H$777,СВЦЭМ!$A$34:$A$777,$A282,СВЦЭМ!$B$34:$B$777,G$260)+'СЕТ СН'!$F$12</f>
        <v>602.04442723</v>
      </c>
      <c r="H282" s="37">
        <f>SUMIFS(СВЦЭМ!$H$34:$H$777,СВЦЭМ!$A$34:$A$777,$A282,СВЦЭМ!$B$34:$B$777,H$260)+'СЕТ СН'!$F$12</f>
        <v>575.66140476999999</v>
      </c>
      <c r="I282" s="37">
        <f>SUMIFS(СВЦЭМ!$H$34:$H$777,СВЦЭМ!$A$34:$A$777,$A282,СВЦЭМ!$B$34:$B$777,I$260)+'СЕТ СН'!$F$12</f>
        <v>534.49114930999997</v>
      </c>
      <c r="J282" s="37">
        <f>SUMIFS(СВЦЭМ!$H$34:$H$777,СВЦЭМ!$A$34:$A$777,$A282,СВЦЭМ!$B$34:$B$777,J$260)+'СЕТ СН'!$F$12</f>
        <v>509.77594345</v>
      </c>
      <c r="K282" s="37">
        <f>SUMIFS(СВЦЭМ!$H$34:$H$777,СВЦЭМ!$A$34:$A$777,$A282,СВЦЭМ!$B$34:$B$777,K$260)+'СЕТ СН'!$F$12</f>
        <v>472.44860038000002</v>
      </c>
      <c r="L282" s="37">
        <f>SUMIFS(СВЦЭМ!$H$34:$H$777,СВЦЭМ!$A$34:$A$777,$A282,СВЦЭМ!$B$34:$B$777,L$260)+'СЕТ СН'!$F$12</f>
        <v>456.76304704</v>
      </c>
      <c r="M282" s="37">
        <f>SUMIFS(СВЦЭМ!$H$34:$H$777,СВЦЭМ!$A$34:$A$777,$A282,СВЦЭМ!$B$34:$B$777,M$260)+'СЕТ СН'!$F$12</f>
        <v>462.39328247999998</v>
      </c>
      <c r="N282" s="37">
        <f>SUMIFS(СВЦЭМ!$H$34:$H$777,СВЦЭМ!$A$34:$A$777,$A282,СВЦЭМ!$B$34:$B$777,N$260)+'СЕТ СН'!$F$12</f>
        <v>471.50332264000002</v>
      </c>
      <c r="O282" s="37">
        <f>SUMIFS(СВЦЭМ!$H$34:$H$777,СВЦЭМ!$A$34:$A$777,$A282,СВЦЭМ!$B$34:$B$777,O$260)+'СЕТ СН'!$F$12</f>
        <v>476.81941868000001</v>
      </c>
      <c r="P282" s="37">
        <f>SUMIFS(СВЦЭМ!$H$34:$H$777,СВЦЭМ!$A$34:$A$777,$A282,СВЦЭМ!$B$34:$B$777,P$260)+'СЕТ СН'!$F$12</f>
        <v>483.80122877000002</v>
      </c>
      <c r="Q282" s="37">
        <f>SUMIFS(СВЦЭМ!$H$34:$H$777,СВЦЭМ!$A$34:$A$777,$A282,СВЦЭМ!$B$34:$B$777,Q$260)+'СЕТ СН'!$F$12</f>
        <v>487.70154172000002</v>
      </c>
      <c r="R282" s="37">
        <f>SUMIFS(СВЦЭМ!$H$34:$H$777,СВЦЭМ!$A$34:$A$777,$A282,СВЦЭМ!$B$34:$B$777,R$260)+'СЕТ СН'!$F$12</f>
        <v>487.37254008000002</v>
      </c>
      <c r="S282" s="37">
        <f>SUMIFS(СВЦЭМ!$H$34:$H$777,СВЦЭМ!$A$34:$A$777,$A282,СВЦЭМ!$B$34:$B$777,S$260)+'СЕТ СН'!$F$12</f>
        <v>473.40015037000001</v>
      </c>
      <c r="T282" s="37">
        <f>SUMIFS(СВЦЭМ!$H$34:$H$777,СВЦЭМ!$A$34:$A$777,$A282,СВЦЭМ!$B$34:$B$777,T$260)+'СЕТ СН'!$F$12</f>
        <v>449.45322069000002</v>
      </c>
      <c r="U282" s="37">
        <f>SUMIFS(СВЦЭМ!$H$34:$H$777,СВЦЭМ!$A$34:$A$777,$A282,СВЦЭМ!$B$34:$B$777,U$260)+'СЕТ СН'!$F$12</f>
        <v>449.89277996999999</v>
      </c>
      <c r="V282" s="37">
        <f>SUMIFS(СВЦЭМ!$H$34:$H$777,СВЦЭМ!$A$34:$A$777,$A282,СВЦЭМ!$B$34:$B$777,V$260)+'СЕТ СН'!$F$12</f>
        <v>458.95556574</v>
      </c>
      <c r="W282" s="37">
        <f>SUMIFS(СВЦЭМ!$H$34:$H$777,СВЦЭМ!$A$34:$A$777,$A282,СВЦЭМ!$B$34:$B$777,W$260)+'СЕТ СН'!$F$12</f>
        <v>465.08437877</v>
      </c>
      <c r="X282" s="37">
        <f>SUMIFS(СВЦЭМ!$H$34:$H$777,СВЦЭМ!$A$34:$A$777,$A282,СВЦЭМ!$B$34:$B$777,X$260)+'СЕТ СН'!$F$12</f>
        <v>497.93050342999999</v>
      </c>
      <c r="Y282" s="37">
        <f>SUMIFS(СВЦЭМ!$H$34:$H$777,СВЦЭМ!$A$34:$A$777,$A282,СВЦЭМ!$B$34:$B$777,Y$260)+'СЕТ СН'!$F$12</f>
        <v>538.96509742000001</v>
      </c>
    </row>
    <row r="283" spans="1:25" ht="15.75" x14ac:dyDescent="0.2">
      <c r="A283" s="36">
        <f t="shared" si="7"/>
        <v>43123</v>
      </c>
      <c r="B283" s="37">
        <f>SUMIFS(СВЦЭМ!$H$34:$H$777,СВЦЭМ!$A$34:$A$777,$A283,СВЦЭМ!$B$34:$B$777,B$260)+'СЕТ СН'!$F$12</f>
        <v>556.38298255999996</v>
      </c>
      <c r="C283" s="37">
        <f>SUMIFS(СВЦЭМ!$H$34:$H$777,СВЦЭМ!$A$34:$A$777,$A283,СВЦЭМ!$B$34:$B$777,C$260)+'СЕТ СН'!$F$12</f>
        <v>579.43712553</v>
      </c>
      <c r="D283" s="37">
        <f>SUMIFS(СВЦЭМ!$H$34:$H$777,СВЦЭМ!$A$34:$A$777,$A283,СВЦЭМ!$B$34:$B$777,D$260)+'СЕТ СН'!$F$12</f>
        <v>600.67146167999999</v>
      </c>
      <c r="E283" s="37">
        <f>SUMIFS(СВЦЭМ!$H$34:$H$777,СВЦЭМ!$A$34:$A$777,$A283,СВЦЭМ!$B$34:$B$777,E$260)+'СЕТ СН'!$F$12</f>
        <v>606.07511198999998</v>
      </c>
      <c r="F283" s="37">
        <f>SUMIFS(СВЦЭМ!$H$34:$H$777,СВЦЭМ!$A$34:$A$777,$A283,СВЦЭМ!$B$34:$B$777,F$260)+'СЕТ СН'!$F$12</f>
        <v>607.18724717999999</v>
      </c>
      <c r="G283" s="37">
        <f>SUMIFS(СВЦЭМ!$H$34:$H$777,СВЦЭМ!$A$34:$A$777,$A283,СВЦЭМ!$B$34:$B$777,G$260)+'СЕТ СН'!$F$12</f>
        <v>597.70284206999997</v>
      </c>
      <c r="H283" s="37">
        <f>SUMIFS(СВЦЭМ!$H$34:$H$777,СВЦЭМ!$A$34:$A$777,$A283,СВЦЭМ!$B$34:$B$777,H$260)+'СЕТ СН'!$F$12</f>
        <v>569.38482467999995</v>
      </c>
      <c r="I283" s="37">
        <f>SUMIFS(СВЦЭМ!$H$34:$H$777,СВЦЭМ!$A$34:$A$777,$A283,СВЦЭМ!$B$34:$B$777,I$260)+'СЕТ СН'!$F$12</f>
        <v>529.33426453000004</v>
      </c>
      <c r="J283" s="37">
        <f>SUMIFS(СВЦЭМ!$H$34:$H$777,СВЦЭМ!$A$34:$A$777,$A283,СВЦЭМ!$B$34:$B$777,J$260)+'СЕТ СН'!$F$12</f>
        <v>502.15978216000002</v>
      </c>
      <c r="K283" s="37">
        <f>SUMIFS(СВЦЭМ!$H$34:$H$777,СВЦЭМ!$A$34:$A$777,$A283,СВЦЭМ!$B$34:$B$777,K$260)+'СЕТ СН'!$F$12</f>
        <v>463.12114628</v>
      </c>
      <c r="L283" s="37">
        <f>SUMIFS(СВЦЭМ!$H$34:$H$777,СВЦЭМ!$A$34:$A$777,$A283,СВЦЭМ!$B$34:$B$777,L$260)+'СЕТ СН'!$F$12</f>
        <v>449.92653789000002</v>
      </c>
      <c r="M283" s="37">
        <f>SUMIFS(СВЦЭМ!$H$34:$H$777,СВЦЭМ!$A$34:$A$777,$A283,СВЦЭМ!$B$34:$B$777,M$260)+'СЕТ СН'!$F$12</f>
        <v>454.47069291000003</v>
      </c>
      <c r="N283" s="37">
        <f>SUMIFS(СВЦЭМ!$H$34:$H$777,СВЦЭМ!$A$34:$A$777,$A283,СВЦЭМ!$B$34:$B$777,N$260)+'СЕТ СН'!$F$12</f>
        <v>464.00467513000001</v>
      </c>
      <c r="O283" s="37">
        <f>SUMIFS(СВЦЭМ!$H$34:$H$777,СВЦЭМ!$A$34:$A$777,$A283,СВЦЭМ!$B$34:$B$777,O$260)+'СЕТ СН'!$F$12</f>
        <v>464.78274626000001</v>
      </c>
      <c r="P283" s="37">
        <f>SUMIFS(СВЦЭМ!$H$34:$H$777,СВЦЭМ!$A$34:$A$777,$A283,СВЦЭМ!$B$34:$B$777,P$260)+'СЕТ СН'!$F$12</f>
        <v>472.62180575000002</v>
      </c>
      <c r="Q283" s="37">
        <f>SUMIFS(СВЦЭМ!$H$34:$H$777,СВЦЭМ!$A$34:$A$777,$A283,СВЦЭМ!$B$34:$B$777,Q$260)+'СЕТ СН'!$F$12</f>
        <v>476.90084475999998</v>
      </c>
      <c r="R283" s="37">
        <f>SUMIFS(СВЦЭМ!$H$34:$H$777,СВЦЭМ!$A$34:$A$777,$A283,СВЦЭМ!$B$34:$B$777,R$260)+'СЕТ СН'!$F$12</f>
        <v>477.39178021999999</v>
      </c>
      <c r="S283" s="37">
        <f>SUMIFS(СВЦЭМ!$H$34:$H$777,СВЦЭМ!$A$34:$A$777,$A283,СВЦЭМ!$B$34:$B$777,S$260)+'СЕТ СН'!$F$12</f>
        <v>468.95497649999999</v>
      </c>
      <c r="T283" s="37">
        <f>SUMIFS(СВЦЭМ!$H$34:$H$777,СВЦЭМ!$A$34:$A$777,$A283,СВЦЭМ!$B$34:$B$777,T$260)+'СЕТ СН'!$F$12</f>
        <v>447.03037877000003</v>
      </c>
      <c r="U283" s="37">
        <f>SUMIFS(СВЦЭМ!$H$34:$H$777,СВЦЭМ!$A$34:$A$777,$A283,СВЦЭМ!$B$34:$B$777,U$260)+'СЕТ СН'!$F$12</f>
        <v>443.51587933000002</v>
      </c>
      <c r="V283" s="37">
        <f>SUMIFS(СВЦЭМ!$H$34:$H$777,СВЦЭМ!$A$34:$A$777,$A283,СВЦЭМ!$B$34:$B$777,V$260)+'СЕТ СН'!$F$12</f>
        <v>451.66695763000001</v>
      </c>
      <c r="W283" s="37">
        <f>SUMIFS(СВЦЭМ!$H$34:$H$777,СВЦЭМ!$A$34:$A$777,$A283,СВЦЭМ!$B$34:$B$777,W$260)+'СЕТ СН'!$F$12</f>
        <v>455.84929030000001</v>
      </c>
      <c r="X283" s="37">
        <f>SUMIFS(СВЦЭМ!$H$34:$H$777,СВЦЭМ!$A$34:$A$777,$A283,СВЦЭМ!$B$34:$B$777,X$260)+'СЕТ СН'!$F$12</f>
        <v>488.30616085000003</v>
      </c>
      <c r="Y283" s="37">
        <f>SUMIFS(СВЦЭМ!$H$34:$H$777,СВЦЭМ!$A$34:$A$777,$A283,СВЦЭМ!$B$34:$B$777,Y$260)+'СЕТ СН'!$F$12</f>
        <v>529.23798250000004</v>
      </c>
    </row>
    <row r="284" spans="1:25" ht="15.75" x14ac:dyDescent="0.2">
      <c r="A284" s="36">
        <f t="shared" si="7"/>
        <v>43124</v>
      </c>
      <c r="B284" s="37">
        <f>SUMIFS(СВЦЭМ!$H$34:$H$777,СВЦЭМ!$A$34:$A$777,$A284,СВЦЭМ!$B$34:$B$777,B$260)+'СЕТ СН'!$F$12</f>
        <v>569.20064563999995</v>
      </c>
      <c r="C284" s="37">
        <f>SUMIFS(СВЦЭМ!$H$34:$H$777,СВЦЭМ!$A$34:$A$777,$A284,СВЦЭМ!$B$34:$B$777,C$260)+'СЕТ СН'!$F$12</f>
        <v>594.03299947999994</v>
      </c>
      <c r="D284" s="37">
        <f>SUMIFS(СВЦЭМ!$H$34:$H$777,СВЦЭМ!$A$34:$A$777,$A284,СВЦЭМ!$B$34:$B$777,D$260)+'СЕТ СН'!$F$12</f>
        <v>613.18478104999997</v>
      </c>
      <c r="E284" s="37">
        <f>SUMIFS(СВЦЭМ!$H$34:$H$777,СВЦЭМ!$A$34:$A$777,$A284,СВЦЭМ!$B$34:$B$777,E$260)+'СЕТ СН'!$F$12</f>
        <v>624.62156708999999</v>
      </c>
      <c r="F284" s="37">
        <f>SUMIFS(СВЦЭМ!$H$34:$H$777,СВЦЭМ!$A$34:$A$777,$A284,СВЦЭМ!$B$34:$B$777,F$260)+'СЕТ СН'!$F$12</f>
        <v>620.46950278999998</v>
      </c>
      <c r="G284" s="37">
        <f>SUMIFS(СВЦЭМ!$H$34:$H$777,СВЦЭМ!$A$34:$A$777,$A284,СВЦЭМ!$B$34:$B$777,G$260)+'СЕТ СН'!$F$12</f>
        <v>606.75245722</v>
      </c>
      <c r="H284" s="37">
        <f>SUMIFS(СВЦЭМ!$H$34:$H$777,СВЦЭМ!$A$34:$A$777,$A284,СВЦЭМ!$B$34:$B$777,H$260)+'СЕТ СН'!$F$12</f>
        <v>580.69705728999998</v>
      </c>
      <c r="I284" s="37">
        <f>SUMIFS(СВЦЭМ!$H$34:$H$777,СВЦЭМ!$A$34:$A$777,$A284,СВЦЭМ!$B$34:$B$777,I$260)+'СЕТ СН'!$F$12</f>
        <v>544.96098422</v>
      </c>
      <c r="J284" s="37">
        <f>SUMIFS(СВЦЭМ!$H$34:$H$777,СВЦЭМ!$A$34:$A$777,$A284,СВЦЭМ!$B$34:$B$777,J$260)+'СЕТ СН'!$F$12</f>
        <v>515.62299498000004</v>
      </c>
      <c r="K284" s="37">
        <f>SUMIFS(СВЦЭМ!$H$34:$H$777,СВЦЭМ!$A$34:$A$777,$A284,СВЦЭМ!$B$34:$B$777,K$260)+'СЕТ СН'!$F$12</f>
        <v>479.53339223</v>
      </c>
      <c r="L284" s="37">
        <f>SUMIFS(СВЦЭМ!$H$34:$H$777,СВЦЭМ!$A$34:$A$777,$A284,СВЦЭМ!$B$34:$B$777,L$260)+'СЕТ СН'!$F$12</f>
        <v>464.66847465000001</v>
      </c>
      <c r="M284" s="37">
        <f>SUMIFS(СВЦЭМ!$H$34:$H$777,СВЦЭМ!$A$34:$A$777,$A284,СВЦЭМ!$B$34:$B$777,M$260)+'СЕТ СН'!$F$12</f>
        <v>468.75680646000001</v>
      </c>
      <c r="N284" s="37">
        <f>SUMIFS(СВЦЭМ!$H$34:$H$777,СВЦЭМ!$A$34:$A$777,$A284,СВЦЭМ!$B$34:$B$777,N$260)+'СЕТ СН'!$F$12</f>
        <v>477.27734555000001</v>
      </c>
      <c r="O284" s="37">
        <f>SUMIFS(СВЦЭМ!$H$34:$H$777,СВЦЭМ!$A$34:$A$777,$A284,СВЦЭМ!$B$34:$B$777,O$260)+'СЕТ СН'!$F$12</f>
        <v>480.14122839999999</v>
      </c>
      <c r="P284" s="37">
        <f>SUMIFS(СВЦЭМ!$H$34:$H$777,СВЦЭМ!$A$34:$A$777,$A284,СВЦЭМ!$B$34:$B$777,P$260)+'СЕТ СН'!$F$12</f>
        <v>486.05474945999998</v>
      </c>
      <c r="Q284" s="37">
        <f>SUMIFS(СВЦЭМ!$H$34:$H$777,СВЦЭМ!$A$34:$A$777,$A284,СВЦЭМ!$B$34:$B$777,Q$260)+'СЕТ СН'!$F$12</f>
        <v>489.44976138999999</v>
      </c>
      <c r="R284" s="37">
        <f>SUMIFS(СВЦЭМ!$H$34:$H$777,СВЦЭМ!$A$34:$A$777,$A284,СВЦЭМ!$B$34:$B$777,R$260)+'СЕТ СН'!$F$12</f>
        <v>491.06118485000002</v>
      </c>
      <c r="S284" s="37">
        <f>SUMIFS(СВЦЭМ!$H$34:$H$777,СВЦЭМ!$A$34:$A$777,$A284,СВЦЭМ!$B$34:$B$777,S$260)+'СЕТ СН'!$F$12</f>
        <v>481.96129560000003</v>
      </c>
      <c r="T284" s="37">
        <f>SUMIFS(СВЦЭМ!$H$34:$H$777,СВЦЭМ!$A$34:$A$777,$A284,СВЦЭМ!$B$34:$B$777,T$260)+'СЕТ СН'!$F$12</f>
        <v>460.15573798999998</v>
      </c>
      <c r="U284" s="37">
        <f>SUMIFS(СВЦЭМ!$H$34:$H$777,СВЦЭМ!$A$34:$A$777,$A284,СВЦЭМ!$B$34:$B$777,U$260)+'СЕТ СН'!$F$12</f>
        <v>458.53873621000002</v>
      </c>
      <c r="V284" s="37">
        <f>SUMIFS(СВЦЭМ!$H$34:$H$777,СВЦЭМ!$A$34:$A$777,$A284,СВЦЭМ!$B$34:$B$777,V$260)+'СЕТ СН'!$F$12</f>
        <v>465.12742486000002</v>
      </c>
      <c r="W284" s="37">
        <f>SUMIFS(СВЦЭМ!$H$34:$H$777,СВЦЭМ!$A$34:$A$777,$A284,СВЦЭМ!$B$34:$B$777,W$260)+'СЕТ СН'!$F$12</f>
        <v>472.4940881</v>
      </c>
      <c r="X284" s="37">
        <f>SUMIFS(СВЦЭМ!$H$34:$H$777,СВЦЭМ!$A$34:$A$777,$A284,СВЦЭМ!$B$34:$B$777,X$260)+'СЕТ СН'!$F$12</f>
        <v>503.13405637</v>
      </c>
      <c r="Y284" s="37">
        <f>SUMIFS(СВЦЭМ!$H$34:$H$777,СВЦЭМ!$A$34:$A$777,$A284,СВЦЭМ!$B$34:$B$777,Y$260)+'СЕТ СН'!$F$12</f>
        <v>541.68861678999997</v>
      </c>
    </row>
    <row r="285" spans="1:25" ht="15.75" x14ac:dyDescent="0.2">
      <c r="A285" s="36">
        <f t="shared" si="7"/>
        <v>43125</v>
      </c>
      <c r="B285" s="37">
        <f>SUMIFS(СВЦЭМ!$H$34:$H$777,СВЦЭМ!$A$34:$A$777,$A285,СВЦЭМ!$B$34:$B$777,B$260)+'СЕТ СН'!$F$12</f>
        <v>552.48976324</v>
      </c>
      <c r="C285" s="37">
        <f>SUMIFS(СВЦЭМ!$H$34:$H$777,СВЦЭМ!$A$34:$A$777,$A285,СВЦЭМ!$B$34:$B$777,C$260)+'СЕТ СН'!$F$12</f>
        <v>579.80457357</v>
      </c>
      <c r="D285" s="37">
        <f>SUMIFS(СВЦЭМ!$H$34:$H$777,СВЦЭМ!$A$34:$A$777,$A285,СВЦЭМ!$B$34:$B$777,D$260)+'СЕТ СН'!$F$12</f>
        <v>597.25459656999999</v>
      </c>
      <c r="E285" s="37">
        <f>SUMIFS(СВЦЭМ!$H$34:$H$777,СВЦЭМ!$A$34:$A$777,$A285,СВЦЭМ!$B$34:$B$777,E$260)+'СЕТ СН'!$F$12</f>
        <v>600.63886625999999</v>
      </c>
      <c r="F285" s="37">
        <f>SUMIFS(СВЦЭМ!$H$34:$H$777,СВЦЭМ!$A$34:$A$777,$A285,СВЦЭМ!$B$34:$B$777,F$260)+'СЕТ СН'!$F$12</f>
        <v>601.28353118999996</v>
      </c>
      <c r="G285" s="37">
        <f>SUMIFS(СВЦЭМ!$H$34:$H$777,СВЦЭМ!$A$34:$A$777,$A285,СВЦЭМ!$B$34:$B$777,G$260)+'СЕТ СН'!$F$12</f>
        <v>593.6239478</v>
      </c>
      <c r="H285" s="37">
        <f>SUMIFS(СВЦЭМ!$H$34:$H$777,СВЦЭМ!$A$34:$A$777,$A285,СВЦЭМ!$B$34:$B$777,H$260)+'СЕТ СН'!$F$12</f>
        <v>567.85844902999997</v>
      </c>
      <c r="I285" s="37">
        <f>SUMIFS(СВЦЭМ!$H$34:$H$777,СВЦЭМ!$A$34:$A$777,$A285,СВЦЭМ!$B$34:$B$777,I$260)+'СЕТ СН'!$F$12</f>
        <v>536.96132954999996</v>
      </c>
      <c r="J285" s="37">
        <f>SUMIFS(СВЦЭМ!$H$34:$H$777,СВЦЭМ!$A$34:$A$777,$A285,СВЦЭМ!$B$34:$B$777,J$260)+'СЕТ СН'!$F$12</f>
        <v>513.94053825000003</v>
      </c>
      <c r="K285" s="37">
        <f>SUMIFS(СВЦЭМ!$H$34:$H$777,СВЦЭМ!$A$34:$A$777,$A285,СВЦЭМ!$B$34:$B$777,K$260)+'СЕТ СН'!$F$12</f>
        <v>485.32137905000002</v>
      </c>
      <c r="L285" s="37">
        <f>SUMIFS(СВЦЭМ!$H$34:$H$777,СВЦЭМ!$A$34:$A$777,$A285,СВЦЭМ!$B$34:$B$777,L$260)+'СЕТ СН'!$F$12</f>
        <v>476.00464923999999</v>
      </c>
      <c r="M285" s="37">
        <f>SUMIFS(СВЦЭМ!$H$34:$H$777,СВЦЭМ!$A$34:$A$777,$A285,СВЦЭМ!$B$34:$B$777,M$260)+'СЕТ СН'!$F$12</f>
        <v>479.04780412999997</v>
      </c>
      <c r="N285" s="37">
        <f>SUMIFS(СВЦЭМ!$H$34:$H$777,СВЦЭМ!$A$34:$A$777,$A285,СВЦЭМ!$B$34:$B$777,N$260)+'СЕТ СН'!$F$12</f>
        <v>481.10906942000003</v>
      </c>
      <c r="O285" s="37">
        <f>SUMIFS(СВЦЭМ!$H$34:$H$777,СВЦЭМ!$A$34:$A$777,$A285,СВЦЭМ!$B$34:$B$777,O$260)+'СЕТ СН'!$F$12</f>
        <v>480.56917317</v>
      </c>
      <c r="P285" s="37">
        <f>SUMIFS(СВЦЭМ!$H$34:$H$777,СВЦЭМ!$A$34:$A$777,$A285,СВЦЭМ!$B$34:$B$777,P$260)+'СЕТ СН'!$F$12</f>
        <v>484.94842082000002</v>
      </c>
      <c r="Q285" s="37">
        <f>SUMIFS(СВЦЭМ!$H$34:$H$777,СВЦЭМ!$A$34:$A$777,$A285,СВЦЭМ!$B$34:$B$777,Q$260)+'СЕТ СН'!$F$12</f>
        <v>486.02502290000001</v>
      </c>
      <c r="R285" s="37">
        <f>SUMIFS(СВЦЭМ!$H$34:$H$777,СВЦЭМ!$A$34:$A$777,$A285,СВЦЭМ!$B$34:$B$777,R$260)+'СЕТ СН'!$F$12</f>
        <v>490.1419654</v>
      </c>
      <c r="S285" s="37">
        <f>SUMIFS(СВЦЭМ!$H$34:$H$777,СВЦЭМ!$A$34:$A$777,$A285,СВЦЭМ!$B$34:$B$777,S$260)+'СЕТ СН'!$F$12</f>
        <v>485.64622233</v>
      </c>
      <c r="T285" s="37">
        <f>SUMIFS(СВЦЭМ!$H$34:$H$777,СВЦЭМ!$A$34:$A$777,$A285,СВЦЭМ!$B$34:$B$777,T$260)+'СЕТ СН'!$F$12</f>
        <v>478.99064804</v>
      </c>
      <c r="U285" s="37">
        <f>SUMIFS(СВЦЭМ!$H$34:$H$777,СВЦЭМ!$A$34:$A$777,$A285,СВЦЭМ!$B$34:$B$777,U$260)+'СЕТ СН'!$F$12</f>
        <v>475.61321629000003</v>
      </c>
      <c r="V285" s="37">
        <f>SUMIFS(СВЦЭМ!$H$34:$H$777,СВЦЭМ!$A$34:$A$777,$A285,СВЦЭМ!$B$34:$B$777,V$260)+'СЕТ СН'!$F$12</f>
        <v>477.19207225999997</v>
      </c>
      <c r="W285" s="37">
        <f>SUMIFS(СВЦЭМ!$H$34:$H$777,СВЦЭМ!$A$34:$A$777,$A285,СВЦЭМ!$B$34:$B$777,W$260)+'СЕТ СН'!$F$12</f>
        <v>478.91827458</v>
      </c>
      <c r="X285" s="37">
        <f>SUMIFS(СВЦЭМ!$H$34:$H$777,СВЦЭМ!$A$34:$A$777,$A285,СВЦЭМ!$B$34:$B$777,X$260)+'СЕТ СН'!$F$12</f>
        <v>501.42237903</v>
      </c>
      <c r="Y285" s="37">
        <f>SUMIFS(СВЦЭМ!$H$34:$H$777,СВЦЭМ!$A$34:$A$777,$A285,СВЦЭМ!$B$34:$B$777,Y$260)+'СЕТ СН'!$F$12</f>
        <v>536.41945311999996</v>
      </c>
    </row>
    <row r="286" spans="1:25" ht="15.75" x14ac:dyDescent="0.2">
      <c r="A286" s="36">
        <f t="shared" si="7"/>
        <v>43126</v>
      </c>
      <c r="B286" s="37">
        <f>SUMIFS(СВЦЭМ!$H$34:$H$777,СВЦЭМ!$A$34:$A$777,$A286,СВЦЭМ!$B$34:$B$777,B$260)+'СЕТ СН'!$F$12</f>
        <v>547.11313790999998</v>
      </c>
      <c r="C286" s="37">
        <f>SUMIFS(СВЦЭМ!$H$34:$H$777,СВЦЭМ!$A$34:$A$777,$A286,СВЦЭМ!$B$34:$B$777,C$260)+'СЕТ СН'!$F$12</f>
        <v>571.98987156999999</v>
      </c>
      <c r="D286" s="37">
        <f>SUMIFS(СВЦЭМ!$H$34:$H$777,СВЦЭМ!$A$34:$A$777,$A286,СВЦЭМ!$B$34:$B$777,D$260)+'СЕТ СН'!$F$12</f>
        <v>590.08220427000003</v>
      </c>
      <c r="E286" s="37">
        <f>SUMIFS(СВЦЭМ!$H$34:$H$777,СВЦЭМ!$A$34:$A$777,$A286,СВЦЭМ!$B$34:$B$777,E$260)+'СЕТ СН'!$F$12</f>
        <v>597.49748772999999</v>
      </c>
      <c r="F286" s="37">
        <f>SUMIFS(СВЦЭМ!$H$34:$H$777,СВЦЭМ!$A$34:$A$777,$A286,СВЦЭМ!$B$34:$B$777,F$260)+'СЕТ СН'!$F$12</f>
        <v>595.03944588000002</v>
      </c>
      <c r="G286" s="37">
        <f>SUMIFS(СВЦЭМ!$H$34:$H$777,СВЦЭМ!$A$34:$A$777,$A286,СВЦЭМ!$B$34:$B$777,G$260)+'СЕТ СН'!$F$12</f>
        <v>583.51194813999996</v>
      </c>
      <c r="H286" s="37">
        <f>SUMIFS(СВЦЭМ!$H$34:$H$777,СВЦЭМ!$A$34:$A$777,$A286,СВЦЭМ!$B$34:$B$777,H$260)+'СЕТ СН'!$F$12</f>
        <v>555.71967596000002</v>
      </c>
      <c r="I286" s="37">
        <f>SUMIFS(СВЦЭМ!$H$34:$H$777,СВЦЭМ!$A$34:$A$777,$A286,СВЦЭМ!$B$34:$B$777,I$260)+'СЕТ СН'!$F$12</f>
        <v>526.53354864000005</v>
      </c>
      <c r="J286" s="37">
        <f>SUMIFS(СВЦЭМ!$H$34:$H$777,СВЦЭМ!$A$34:$A$777,$A286,СВЦЭМ!$B$34:$B$777,J$260)+'СЕТ СН'!$F$12</f>
        <v>504.80509995</v>
      </c>
      <c r="K286" s="37">
        <f>SUMIFS(СВЦЭМ!$H$34:$H$777,СВЦЭМ!$A$34:$A$777,$A286,СВЦЭМ!$B$34:$B$777,K$260)+'СЕТ СН'!$F$12</f>
        <v>469.54502217999999</v>
      </c>
      <c r="L286" s="37">
        <f>SUMIFS(СВЦЭМ!$H$34:$H$777,СВЦЭМ!$A$34:$A$777,$A286,СВЦЭМ!$B$34:$B$777,L$260)+'СЕТ СН'!$F$12</f>
        <v>453.50483264000002</v>
      </c>
      <c r="M286" s="37">
        <f>SUMIFS(СВЦЭМ!$H$34:$H$777,СВЦЭМ!$A$34:$A$777,$A286,СВЦЭМ!$B$34:$B$777,M$260)+'СЕТ СН'!$F$12</f>
        <v>460.44195029000002</v>
      </c>
      <c r="N286" s="37">
        <f>SUMIFS(СВЦЭМ!$H$34:$H$777,СВЦЭМ!$A$34:$A$777,$A286,СВЦЭМ!$B$34:$B$777,N$260)+'СЕТ СН'!$F$12</f>
        <v>466.27473984</v>
      </c>
      <c r="O286" s="37">
        <f>SUMIFS(СВЦЭМ!$H$34:$H$777,СВЦЭМ!$A$34:$A$777,$A286,СВЦЭМ!$B$34:$B$777,O$260)+'СЕТ СН'!$F$12</f>
        <v>468.71578338</v>
      </c>
      <c r="P286" s="37">
        <f>SUMIFS(СВЦЭМ!$H$34:$H$777,СВЦЭМ!$A$34:$A$777,$A286,СВЦЭМ!$B$34:$B$777,P$260)+'СЕТ СН'!$F$12</f>
        <v>474.43360197999999</v>
      </c>
      <c r="Q286" s="37">
        <f>SUMIFS(СВЦЭМ!$H$34:$H$777,СВЦЭМ!$A$34:$A$777,$A286,СВЦЭМ!$B$34:$B$777,Q$260)+'СЕТ СН'!$F$12</f>
        <v>479.60709383</v>
      </c>
      <c r="R286" s="37">
        <f>SUMIFS(СВЦЭМ!$H$34:$H$777,СВЦЭМ!$A$34:$A$777,$A286,СВЦЭМ!$B$34:$B$777,R$260)+'СЕТ СН'!$F$12</f>
        <v>482.21631055</v>
      </c>
      <c r="S286" s="37">
        <f>SUMIFS(СВЦЭМ!$H$34:$H$777,СВЦЭМ!$A$34:$A$777,$A286,СВЦЭМ!$B$34:$B$777,S$260)+'СЕТ СН'!$F$12</f>
        <v>476.21718952999998</v>
      </c>
      <c r="T286" s="37">
        <f>SUMIFS(СВЦЭМ!$H$34:$H$777,СВЦЭМ!$A$34:$A$777,$A286,СВЦЭМ!$B$34:$B$777,T$260)+'СЕТ СН'!$F$12</f>
        <v>458.12235475</v>
      </c>
      <c r="U286" s="37">
        <f>SUMIFS(СВЦЭМ!$H$34:$H$777,СВЦЭМ!$A$34:$A$777,$A286,СВЦЭМ!$B$34:$B$777,U$260)+'СЕТ СН'!$F$12</f>
        <v>454.19130754000003</v>
      </c>
      <c r="V286" s="37">
        <f>SUMIFS(СВЦЭМ!$H$34:$H$777,СВЦЭМ!$A$34:$A$777,$A286,СВЦЭМ!$B$34:$B$777,V$260)+'СЕТ СН'!$F$12</f>
        <v>460.43127120000003</v>
      </c>
      <c r="W286" s="37">
        <f>SUMIFS(СВЦЭМ!$H$34:$H$777,СВЦЭМ!$A$34:$A$777,$A286,СВЦЭМ!$B$34:$B$777,W$260)+'СЕТ СН'!$F$12</f>
        <v>471.34372080999998</v>
      </c>
      <c r="X286" s="37">
        <f>SUMIFS(СВЦЭМ!$H$34:$H$777,СВЦЭМ!$A$34:$A$777,$A286,СВЦЭМ!$B$34:$B$777,X$260)+'СЕТ СН'!$F$12</f>
        <v>501.52356615999997</v>
      </c>
      <c r="Y286" s="37">
        <f>SUMIFS(СВЦЭМ!$H$34:$H$777,СВЦЭМ!$A$34:$A$777,$A286,СВЦЭМ!$B$34:$B$777,Y$260)+'СЕТ СН'!$F$12</f>
        <v>543.14058603000001</v>
      </c>
    </row>
    <row r="287" spans="1:25" ht="15.75" x14ac:dyDescent="0.2">
      <c r="A287" s="36">
        <f t="shared" si="7"/>
        <v>43127</v>
      </c>
      <c r="B287" s="37">
        <f>SUMIFS(СВЦЭМ!$H$34:$H$777,СВЦЭМ!$A$34:$A$777,$A287,СВЦЭМ!$B$34:$B$777,B$260)+'СЕТ СН'!$F$12</f>
        <v>537.68289227000002</v>
      </c>
      <c r="C287" s="37">
        <f>SUMIFS(СВЦЭМ!$H$34:$H$777,СВЦЭМ!$A$34:$A$777,$A287,СВЦЭМ!$B$34:$B$777,C$260)+'СЕТ СН'!$F$12</f>
        <v>555.22382137</v>
      </c>
      <c r="D287" s="37">
        <f>SUMIFS(СВЦЭМ!$H$34:$H$777,СВЦЭМ!$A$34:$A$777,$A287,СВЦЭМ!$B$34:$B$777,D$260)+'СЕТ СН'!$F$12</f>
        <v>590.07187880000004</v>
      </c>
      <c r="E287" s="37">
        <f>SUMIFS(СВЦЭМ!$H$34:$H$777,СВЦЭМ!$A$34:$A$777,$A287,СВЦЭМ!$B$34:$B$777,E$260)+'СЕТ СН'!$F$12</f>
        <v>595.50715421999996</v>
      </c>
      <c r="F287" s="37">
        <f>SUMIFS(СВЦЭМ!$H$34:$H$777,СВЦЭМ!$A$34:$A$777,$A287,СВЦЭМ!$B$34:$B$777,F$260)+'СЕТ СН'!$F$12</f>
        <v>591.51212658999998</v>
      </c>
      <c r="G287" s="37">
        <f>SUMIFS(СВЦЭМ!$H$34:$H$777,СВЦЭМ!$A$34:$A$777,$A287,СВЦЭМ!$B$34:$B$777,G$260)+'СЕТ СН'!$F$12</f>
        <v>589.25574355000003</v>
      </c>
      <c r="H287" s="37">
        <f>SUMIFS(СВЦЭМ!$H$34:$H$777,СВЦЭМ!$A$34:$A$777,$A287,СВЦЭМ!$B$34:$B$777,H$260)+'СЕТ СН'!$F$12</f>
        <v>575.38758714999994</v>
      </c>
      <c r="I287" s="37">
        <f>SUMIFS(СВЦЭМ!$H$34:$H$777,СВЦЭМ!$A$34:$A$777,$A287,СВЦЭМ!$B$34:$B$777,I$260)+'СЕТ СН'!$F$12</f>
        <v>543.49415253999996</v>
      </c>
      <c r="J287" s="37">
        <f>SUMIFS(СВЦЭМ!$H$34:$H$777,СВЦЭМ!$A$34:$A$777,$A287,СВЦЭМ!$B$34:$B$777,J$260)+'СЕТ СН'!$F$12</f>
        <v>512.85331957999995</v>
      </c>
      <c r="K287" s="37">
        <f>SUMIFS(СВЦЭМ!$H$34:$H$777,СВЦЭМ!$A$34:$A$777,$A287,СВЦЭМ!$B$34:$B$777,K$260)+'СЕТ СН'!$F$12</f>
        <v>485.02775154</v>
      </c>
      <c r="L287" s="37">
        <f>SUMIFS(СВЦЭМ!$H$34:$H$777,СВЦЭМ!$A$34:$A$777,$A287,СВЦЭМ!$B$34:$B$777,L$260)+'СЕТ СН'!$F$12</f>
        <v>471.72812075000002</v>
      </c>
      <c r="M287" s="37">
        <f>SUMIFS(СВЦЭМ!$H$34:$H$777,СВЦЭМ!$A$34:$A$777,$A287,СВЦЭМ!$B$34:$B$777,M$260)+'СЕТ СН'!$F$12</f>
        <v>468.61011866000001</v>
      </c>
      <c r="N287" s="37">
        <f>SUMIFS(СВЦЭМ!$H$34:$H$777,СВЦЭМ!$A$34:$A$777,$A287,СВЦЭМ!$B$34:$B$777,N$260)+'СЕТ СН'!$F$12</f>
        <v>474.85828122999999</v>
      </c>
      <c r="O287" s="37">
        <f>SUMIFS(СВЦЭМ!$H$34:$H$777,СВЦЭМ!$A$34:$A$777,$A287,СВЦЭМ!$B$34:$B$777,O$260)+'СЕТ СН'!$F$12</f>
        <v>479.51407984000002</v>
      </c>
      <c r="P287" s="37">
        <f>SUMIFS(СВЦЭМ!$H$34:$H$777,СВЦЭМ!$A$34:$A$777,$A287,СВЦЭМ!$B$34:$B$777,P$260)+'СЕТ СН'!$F$12</f>
        <v>489.16337217</v>
      </c>
      <c r="Q287" s="37">
        <f>SUMIFS(СВЦЭМ!$H$34:$H$777,СВЦЭМ!$A$34:$A$777,$A287,СВЦЭМ!$B$34:$B$777,Q$260)+'СЕТ СН'!$F$12</f>
        <v>493.18928118999997</v>
      </c>
      <c r="R287" s="37">
        <f>SUMIFS(СВЦЭМ!$H$34:$H$777,СВЦЭМ!$A$34:$A$777,$A287,СВЦЭМ!$B$34:$B$777,R$260)+'СЕТ СН'!$F$12</f>
        <v>496.92787307999998</v>
      </c>
      <c r="S287" s="37">
        <f>SUMIFS(СВЦЭМ!$H$34:$H$777,СВЦЭМ!$A$34:$A$777,$A287,СВЦЭМ!$B$34:$B$777,S$260)+'СЕТ СН'!$F$12</f>
        <v>487.36102684999997</v>
      </c>
      <c r="T287" s="37">
        <f>SUMIFS(СВЦЭМ!$H$34:$H$777,СВЦЭМ!$A$34:$A$777,$A287,СВЦЭМ!$B$34:$B$777,T$260)+'СЕТ СН'!$F$12</f>
        <v>466.28947688</v>
      </c>
      <c r="U287" s="37">
        <f>SUMIFS(СВЦЭМ!$H$34:$H$777,СВЦЭМ!$A$34:$A$777,$A287,СВЦЭМ!$B$34:$B$777,U$260)+'СЕТ СН'!$F$12</f>
        <v>463.24885597000002</v>
      </c>
      <c r="V287" s="37">
        <f>SUMIFS(СВЦЭМ!$H$34:$H$777,СВЦЭМ!$A$34:$A$777,$A287,СВЦЭМ!$B$34:$B$777,V$260)+'СЕТ СН'!$F$12</f>
        <v>467.25512732999999</v>
      </c>
      <c r="W287" s="37">
        <f>SUMIFS(СВЦЭМ!$H$34:$H$777,СВЦЭМ!$A$34:$A$777,$A287,СВЦЭМ!$B$34:$B$777,W$260)+'СЕТ СН'!$F$12</f>
        <v>471.89177898999998</v>
      </c>
      <c r="X287" s="37">
        <f>SUMIFS(СВЦЭМ!$H$34:$H$777,СВЦЭМ!$A$34:$A$777,$A287,СВЦЭМ!$B$34:$B$777,X$260)+'СЕТ СН'!$F$12</f>
        <v>483.21752898</v>
      </c>
      <c r="Y287" s="37">
        <f>SUMIFS(СВЦЭМ!$H$34:$H$777,СВЦЭМ!$A$34:$A$777,$A287,СВЦЭМ!$B$34:$B$777,Y$260)+'СЕТ СН'!$F$12</f>
        <v>516.16059946999997</v>
      </c>
    </row>
    <row r="288" spans="1:25" ht="15.75" x14ac:dyDescent="0.2">
      <c r="A288" s="36">
        <f t="shared" si="7"/>
        <v>43128</v>
      </c>
      <c r="B288" s="37">
        <f>SUMIFS(СВЦЭМ!$H$34:$H$777,СВЦЭМ!$A$34:$A$777,$A288,СВЦЭМ!$B$34:$B$777,B$260)+'СЕТ СН'!$F$12</f>
        <v>549.45233999000004</v>
      </c>
      <c r="C288" s="37">
        <f>SUMIFS(СВЦЭМ!$H$34:$H$777,СВЦЭМ!$A$34:$A$777,$A288,СВЦЭМ!$B$34:$B$777,C$260)+'СЕТ СН'!$F$12</f>
        <v>567.24708475</v>
      </c>
      <c r="D288" s="37">
        <f>SUMIFS(СВЦЭМ!$H$34:$H$777,СВЦЭМ!$A$34:$A$777,$A288,СВЦЭМ!$B$34:$B$777,D$260)+'СЕТ СН'!$F$12</f>
        <v>595.75931445000003</v>
      </c>
      <c r="E288" s="37">
        <f>SUMIFS(СВЦЭМ!$H$34:$H$777,СВЦЭМ!$A$34:$A$777,$A288,СВЦЭМ!$B$34:$B$777,E$260)+'СЕТ СН'!$F$12</f>
        <v>605.20222874000001</v>
      </c>
      <c r="F288" s="37">
        <f>SUMIFS(СВЦЭМ!$H$34:$H$777,СВЦЭМ!$A$34:$A$777,$A288,СВЦЭМ!$B$34:$B$777,F$260)+'СЕТ СН'!$F$12</f>
        <v>606.85950306999996</v>
      </c>
      <c r="G288" s="37">
        <f>SUMIFS(СВЦЭМ!$H$34:$H$777,СВЦЭМ!$A$34:$A$777,$A288,СВЦЭМ!$B$34:$B$777,G$260)+'СЕТ СН'!$F$12</f>
        <v>603.54961404999995</v>
      </c>
      <c r="H288" s="37">
        <f>SUMIFS(СВЦЭМ!$H$34:$H$777,СВЦЭМ!$A$34:$A$777,$A288,СВЦЭМ!$B$34:$B$777,H$260)+'СЕТ СН'!$F$12</f>
        <v>587.29741713999999</v>
      </c>
      <c r="I288" s="37">
        <f>SUMIFS(СВЦЭМ!$H$34:$H$777,СВЦЭМ!$A$34:$A$777,$A288,СВЦЭМ!$B$34:$B$777,I$260)+'СЕТ СН'!$F$12</f>
        <v>558.40400103000002</v>
      </c>
      <c r="J288" s="37">
        <f>SUMIFS(СВЦЭМ!$H$34:$H$777,СВЦЭМ!$A$34:$A$777,$A288,СВЦЭМ!$B$34:$B$777,J$260)+'СЕТ СН'!$F$12</f>
        <v>523.9721485</v>
      </c>
      <c r="K288" s="37">
        <f>SUMIFS(СВЦЭМ!$H$34:$H$777,СВЦЭМ!$A$34:$A$777,$A288,СВЦЭМ!$B$34:$B$777,K$260)+'СЕТ СН'!$F$12</f>
        <v>493.87441539000002</v>
      </c>
      <c r="L288" s="37">
        <f>SUMIFS(СВЦЭМ!$H$34:$H$777,СВЦЭМ!$A$34:$A$777,$A288,СВЦЭМ!$B$34:$B$777,L$260)+'СЕТ СН'!$F$12</f>
        <v>476.95107082999999</v>
      </c>
      <c r="M288" s="37">
        <f>SUMIFS(СВЦЭМ!$H$34:$H$777,СВЦЭМ!$A$34:$A$777,$A288,СВЦЭМ!$B$34:$B$777,M$260)+'СЕТ СН'!$F$12</f>
        <v>474.30692921000002</v>
      </c>
      <c r="N288" s="37">
        <f>SUMIFS(СВЦЭМ!$H$34:$H$777,СВЦЭМ!$A$34:$A$777,$A288,СВЦЭМ!$B$34:$B$777,N$260)+'СЕТ СН'!$F$12</f>
        <v>479.16655188999999</v>
      </c>
      <c r="O288" s="37">
        <f>SUMIFS(СВЦЭМ!$H$34:$H$777,СВЦЭМ!$A$34:$A$777,$A288,СВЦЭМ!$B$34:$B$777,O$260)+'СЕТ СН'!$F$12</f>
        <v>482.60555935000002</v>
      </c>
      <c r="P288" s="37">
        <f>SUMIFS(СВЦЭМ!$H$34:$H$777,СВЦЭМ!$A$34:$A$777,$A288,СВЦЭМ!$B$34:$B$777,P$260)+'СЕТ СН'!$F$12</f>
        <v>486.89299299999999</v>
      </c>
      <c r="Q288" s="37">
        <f>SUMIFS(СВЦЭМ!$H$34:$H$777,СВЦЭМ!$A$34:$A$777,$A288,СВЦЭМ!$B$34:$B$777,Q$260)+'СЕТ СН'!$F$12</f>
        <v>496.42985970000001</v>
      </c>
      <c r="R288" s="37">
        <f>SUMIFS(СВЦЭМ!$H$34:$H$777,СВЦЭМ!$A$34:$A$777,$A288,СВЦЭМ!$B$34:$B$777,R$260)+'СЕТ СН'!$F$12</f>
        <v>499.43476643999998</v>
      </c>
      <c r="S288" s="37">
        <f>SUMIFS(СВЦЭМ!$H$34:$H$777,СВЦЭМ!$A$34:$A$777,$A288,СВЦЭМ!$B$34:$B$777,S$260)+'СЕТ СН'!$F$12</f>
        <v>484.29668758999998</v>
      </c>
      <c r="T288" s="37">
        <f>SUMIFS(СВЦЭМ!$H$34:$H$777,СВЦЭМ!$A$34:$A$777,$A288,СВЦЭМ!$B$34:$B$777,T$260)+'СЕТ СН'!$F$12</f>
        <v>470.96098633999998</v>
      </c>
      <c r="U288" s="37">
        <f>SUMIFS(СВЦЭМ!$H$34:$H$777,СВЦЭМ!$A$34:$A$777,$A288,СВЦЭМ!$B$34:$B$777,U$260)+'СЕТ СН'!$F$12</f>
        <v>473.96664179999999</v>
      </c>
      <c r="V288" s="37">
        <f>SUMIFS(СВЦЭМ!$H$34:$H$777,СВЦЭМ!$A$34:$A$777,$A288,СВЦЭМ!$B$34:$B$777,V$260)+'СЕТ СН'!$F$12</f>
        <v>472.34297980000002</v>
      </c>
      <c r="W288" s="37">
        <f>SUMIFS(СВЦЭМ!$H$34:$H$777,СВЦЭМ!$A$34:$A$777,$A288,СВЦЭМ!$B$34:$B$777,W$260)+'СЕТ СН'!$F$12</f>
        <v>470.57688605999999</v>
      </c>
      <c r="X288" s="37">
        <f>SUMIFS(СВЦЭМ!$H$34:$H$777,СВЦЭМ!$A$34:$A$777,$A288,СВЦЭМ!$B$34:$B$777,X$260)+'СЕТ СН'!$F$12</f>
        <v>481.85695805</v>
      </c>
      <c r="Y288" s="37">
        <f>SUMIFS(СВЦЭМ!$H$34:$H$777,СВЦЭМ!$A$34:$A$777,$A288,СВЦЭМ!$B$34:$B$777,Y$260)+'СЕТ СН'!$F$12</f>
        <v>515.49224147999996</v>
      </c>
    </row>
    <row r="289" spans="1:27" ht="15.75" x14ac:dyDescent="0.2">
      <c r="A289" s="36">
        <f t="shared" si="7"/>
        <v>43129</v>
      </c>
      <c r="B289" s="37">
        <f>SUMIFS(СВЦЭМ!$H$34:$H$777,СВЦЭМ!$A$34:$A$777,$A289,СВЦЭМ!$B$34:$B$777,B$260)+'СЕТ СН'!$F$12</f>
        <v>543.22493638000003</v>
      </c>
      <c r="C289" s="37">
        <f>SUMIFS(СВЦЭМ!$H$34:$H$777,СВЦЭМ!$A$34:$A$777,$A289,СВЦЭМ!$B$34:$B$777,C$260)+'СЕТ СН'!$F$12</f>
        <v>558.73634096000001</v>
      </c>
      <c r="D289" s="37">
        <f>SUMIFS(СВЦЭМ!$H$34:$H$777,СВЦЭМ!$A$34:$A$777,$A289,СВЦЭМ!$B$34:$B$777,D$260)+'СЕТ СН'!$F$12</f>
        <v>583.18574994999994</v>
      </c>
      <c r="E289" s="37">
        <f>SUMIFS(СВЦЭМ!$H$34:$H$777,СВЦЭМ!$A$34:$A$777,$A289,СВЦЭМ!$B$34:$B$777,E$260)+'СЕТ СН'!$F$12</f>
        <v>590.01990044000001</v>
      </c>
      <c r="F289" s="37">
        <f>SUMIFS(СВЦЭМ!$H$34:$H$777,СВЦЭМ!$A$34:$A$777,$A289,СВЦЭМ!$B$34:$B$777,F$260)+'СЕТ СН'!$F$12</f>
        <v>588.97485699000003</v>
      </c>
      <c r="G289" s="37">
        <f>SUMIFS(СВЦЭМ!$H$34:$H$777,СВЦЭМ!$A$34:$A$777,$A289,СВЦЭМ!$B$34:$B$777,G$260)+'СЕТ СН'!$F$12</f>
        <v>582.26229336999995</v>
      </c>
      <c r="H289" s="37">
        <f>SUMIFS(СВЦЭМ!$H$34:$H$777,СВЦЭМ!$A$34:$A$777,$A289,СВЦЭМ!$B$34:$B$777,H$260)+'СЕТ СН'!$F$12</f>
        <v>553.1818217</v>
      </c>
      <c r="I289" s="37">
        <f>SUMIFS(СВЦЭМ!$H$34:$H$777,СВЦЭМ!$A$34:$A$777,$A289,СВЦЭМ!$B$34:$B$777,I$260)+'СЕТ СН'!$F$12</f>
        <v>514.75422369</v>
      </c>
      <c r="J289" s="37">
        <f>SUMIFS(СВЦЭМ!$H$34:$H$777,СВЦЭМ!$A$34:$A$777,$A289,СВЦЭМ!$B$34:$B$777,J$260)+'СЕТ СН'!$F$12</f>
        <v>495.42851229000001</v>
      </c>
      <c r="K289" s="37">
        <f>SUMIFS(СВЦЭМ!$H$34:$H$777,СВЦЭМ!$A$34:$A$777,$A289,СВЦЭМ!$B$34:$B$777,K$260)+'СЕТ СН'!$F$12</f>
        <v>481.23128366999998</v>
      </c>
      <c r="L289" s="37">
        <f>SUMIFS(СВЦЭМ!$H$34:$H$777,СВЦЭМ!$A$34:$A$777,$A289,СВЦЭМ!$B$34:$B$777,L$260)+'СЕТ СН'!$F$12</f>
        <v>475.12961049</v>
      </c>
      <c r="M289" s="37">
        <f>SUMIFS(СВЦЭМ!$H$34:$H$777,СВЦЭМ!$A$34:$A$777,$A289,СВЦЭМ!$B$34:$B$777,M$260)+'СЕТ СН'!$F$12</f>
        <v>476.34124484</v>
      </c>
      <c r="N289" s="37">
        <f>SUMIFS(СВЦЭМ!$H$34:$H$777,СВЦЭМ!$A$34:$A$777,$A289,СВЦЭМ!$B$34:$B$777,N$260)+'СЕТ СН'!$F$12</f>
        <v>482.38504151000001</v>
      </c>
      <c r="O289" s="37">
        <f>SUMIFS(СВЦЭМ!$H$34:$H$777,СВЦЭМ!$A$34:$A$777,$A289,СВЦЭМ!$B$34:$B$777,O$260)+'СЕТ СН'!$F$12</f>
        <v>480.40456838</v>
      </c>
      <c r="P289" s="37">
        <f>SUMIFS(СВЦЭМ!$H$34:$H$777,СВЦЭМ!$A$34:$A$777,$A289,СВЦЭМ!$B$34:$B$777,P$260)+'СЕТ СН'!$F$12</f>
        <v>486.64420831000001</v>
      </c>
      <c r="Q289" s="37">
        <f>SUMIFS(СВЦЭМ!$H$34:$H$777,СВЦЭМ!$A$34:$A$777,$A289,СВЦЭМ!$B$34:$B$777,Q$260)+'СЕТ СН'!$F$12</f>
        <v>490.69771823999997</v>
      </c>
      <c r="R289" s="37">
        <f>SUMIFS(СВЦЭМ!$H$34:$H$777,СВЦЭМ!$A$34:$A$777,$A289,СВЦЭМ!$B$34:$B$777,R$260)+'СЕТ СН'!$F$12</f>
        <v>493.12467031</v>
      </c>
      <c r="S289" s="37">
        <f>SUMIFS(СВЦЭМ!$H$34:$H$777,СВЦЭМ!$A$34:$A$777,$A289,СВЦЭМ!$B$34:$B$777,S$260)+'СЕТ СН'!$F$12</f>
        <v>491.99771330999999</v>
      </c>
      <c r="T289" s="37">
        <f>SUMIFS(СВЦЭМ!$H$34:$H$777,СВЦЭМ!$A$34:$A$777,$A289,СВЦЭМ!$B$34:$B$777,T$260)+'СЕТ СН'!$F$12</f>
        <v>478.00637418999997</v>
      </c>
      <c r="U289" s="37">
        <f>SUMIFS(СВЦЭМ!$H$34:$H$777,СВЦЭМ!$A$34:$A$777,$A289,СВЦЭМ!$B$34:$B$777,U$260)+'СЕТ СН'!$F$12</f>
        <v>475.16094712</v>
      </c>
      <c r="V289" s="37">
        <f>SUMIFS(СВЦЭМ!$H$34:$H$777,СВЦЭМ!$A$34:$A$777,$A289,СВЦЭМ!$B$34:$B$777,V$260)+'СЕТ СН'!$F$12</f>
        <v>473.27023809000002</v>
      </c>
      <c r="W289" s="37">
        <f>SUMIFS(СВЦЭМ!$H$34:$H$777,СВЦЭМ!$A$34:$A$777,$A289,СВЦЭМ!$B$34:$B$777,W$260)+'СЕТ СН'!$F$12</f>
        <v>479.32324204999998</v>
      </c>
      <c r="X289" s="37">
        <f>SUMIFS(СВЦЭМ!$H$34:$H$777,СВЦЭМ!$A$34:$A$777,$A289,СВЦЭМ!$B$34:$B$777,X$260)+'СЕТ СН'!$F$12</f>
        <v>482.07291392000002</v>
      </c>
      <c r="Y289" s="37">
        <f>SUMIFS(СВЦЭМ!$H$34:$H$777,СВЦЭМ!$A$34:$A$777,$A289,СВЦЭМ!$B$34:$B$777,Y$260)+'СЕТ СН'!$F$12</f>
        <v>511.61561922999999</v>
      </c>
    </row>
    <row r="290" spans="1:27" ht="15.75" x14ac:dyDescent="0.2">
      <c r="A290" s="36">
        <f t="shared" si="7"/>
        <v>43130</v>
      </c>
      <c r="B290" s="37">
        <f>SUMIFS(СВЦЭМ!$H$34:$H$777,СВЦЭМ!$A$34:$A$777,$A290,СВЦЭМ!$B$34:$B$777,B$260)+'СЕТ СН'!$F$12</f>
        <v>543.57972439000002</v>
      </c>
      <c r="C290" s="37">
        <f>SUMIFS(СВЦЭМ!$H$34:$H$777,СВЦЭМ!$A$34:$A$777,$A290,СВЦЭМ!$B$34:$B$777,C$260)+'СЕТ СН'!$F$12</f>
        <v>563.510986</v>
      </c>
      <c r="D290" s="37">
        <f>SUMIFS(СВЦЭМ!$H$34:$H$777,СВЦЭМ!$A$34:$A$777,$A290,СВЦЭМ!$B$34:$B$777,D$260)+'СЕТ СН'!$F$12</f>
        <v>581.34754584999996</v>
      </c>
      <c r="E290" s="37">
        <f>SUMIFS(СВЦЭМ!$H$34:$H$777,СВЦЭМ!$A$34:$A$777,$A290,СВЦЭМ!$B$34:$B$777,E$260)+'СЕТ СН'!$F$12</f>
        <v>590.69358536000004</v>
      </c>
      <c r="F290" s="37">
        <f>SUMIFS(СВЦЭМ!$H$34:$H$777,СВЦЭМ!$A$34:$A$777,$A290,СВЦЭМ!$B$34:$B$777,F$260)+'СЕТ СН'!$F$12</f>
        <v>589.33588748</v>
      </c>
      <c r="G290" s="37">
        <f>SUMIFS(СВЦЭМ!$H$34:$H$777,СВЦЭМ!$A$34:$A$777,$A290,СВЦЭМ!$B$34:$B$777,G$260)+'СЕТ СН'!$F$12</f>
        <v>584.78218354000001</v>
      </c>
      <c r="H290" s="37">
        <f>SUMIFS(СВЦЭМ!$H$34:$H$777,СВЦЭМ!$A$34:$A$777,$A290,СВЦЭМ!$B$34:$B$777,H$260)+'СЕТ СН'!$F$12</f>
        <v>559.57151412999997</v>
      </c>
      <c r="I290" s="37">
        <f>SUMIFS(СВЦЭМ!$H$34:$H$777,СВЦЭМ!$A$34:$A$777,$A290,СВЦЭМ!$B$34:$B$777,I$260)+'СЕТ СН'!$F$12</f>
        <v>514.44458306000001</v>
      </c>
      <c r="J290" s="37">
        <f>SUMIFS(СВЦЭМ!$H$34:$H$777,СВЦЭМ!$A$34:$A$777,$A290,СВЦЭМ!$B$34:$B$777,J$260)+'СЕТ СН'!$F$12</f>
        <v>492.46491214999998</v>
      </c>
      <c r="K290" s="37">
        <f>SUMIFS(СВЦЭМ!$H$34:$H$777,СВЦЭМ!$A$34:$A$777,$A290,СВЦЭМ!$B$34:$B$777,K$260)+'СЕТ СН'!$F$12</f>
        <v>479.90558514000003</v>
      </c>
      <c r="L290" s="37">
        <f>SUMIFS(СВЦЭМ!$H$34:$H$777,СВЦЭМ!$A$34:$A$777,$A290,СВЦЭМ!$B$34:$B$777,L$260)+'СЕТ СН'!$F$12</f>
        <v>473.25657860000001</v>
      </c>
      <c r="M290" s="37">
        <f>SUMIFS(СВЦЭМ!$H$34:$H$777,СВЦЭМ!$A$34:$A$777,$A290,СВЦЭМ!$B$34:$B$777,M$260)+'СЕТ СН'!$F$12</f>
        <v>476.27032716999997</v>
      </c>
      <c r="N290" s="37">
        <f>SUMIFS(СВЦЭМ!$H$34:$H$777,СВЦЭМ!$A$34:$A$777,$A290,СВЦЭМ!$B$34:$B$777,N$260)+'СЕТ СН'!$F$12</f>
        <v>480.69067718999997</v>
      </c>
      <c r="O290" s="37">
        <f>SUMIFS(СВЦЭМ!$H$34:$H$777,СВЦЭМ!$A$34:$A$777,$A290,СВЦЭМ!$B$34:$B$777,O$260)+'СЕТ СН'!$F$12</f>
        <v>481.51691615999999</v>
      </c>
      <c r="P290" s="37">
        <f>SUMIFS(СВЦЭМ!$H$34:$H$777,СВЦЭМ!$A$34:$A$777,$A290,СВЦЭМ!$B$34:$B$777,P$260)+'СЕТ СН'!$F$12</f>
        <v>486.99905139999998</v>
      </c>
      <c r="Q290" s="37">
        <f>SUMIFS(СВЦЭМ!$H$34:$H$777,СВЦЭМ!$A$34:$A$777,$A290,СВЦЭМ!$B$34:$B$777,Q$260)+'СЕТ СН'!$F$12</f>
        <v>490.54062374</v>
      </c>
      <c r="R290" s="37">
        <f>SUMIFS(СВЦЭМ!$H$34:$H$777,СВЦЭМ!$A$34:$A$777,$A290,СВЦЭМ!$B$34:$B$777,R$260)+'СЕТ СН'!$F$12</f>
        <v>495.24074382999999</v>
      </c>
      <c r="S290" s="37">
        <f>SUMIFS(СВЦЭМ!$H$34:$H$777,СВЦЭМ!$A$34:$A$777,$A290,СВЦЭМ!$B$34:$B$777,S$260)+'СЕТ СН'!$F$12</f>
        <v>491.22577969000002</v>
      </c>
      <c r="T290" s="37">
        <f>SUMIFS(СВЦЭМ!$H$34:$H$777,СВЦЭМ!$A$34:$A$777,$A290,СВЦЭМ!$B$34:$B$777,T$260)+'СЕТ СН'!$F$12</f>
        <v>477.33440809000001</v>
      </c>
      <c r="U290" s="37">
        <f>SUMIFS(СВЦЭМ!$H$34:$H$777,СВЦЭМ!$A$34:$A$777,$A290,СВЦЭМ!$B$34:$B$777,U$260)+'СЕТ СН'!$F$12</f>
        <v>476.86622274000001</v>
      </c>
      <c r="V290" s="37">
        <f>SUMIFS(СВЦЭМ!$H$34:$H$777,СВЦЭМ!$A$34:$A$777,$A290,СВЦЭМ!$B$34:$B$777,V$260)+'СЕТ СН'!$F$12</f>
        <v>474.48384711</v>
      </c>
      <c r="W290" s="37">
        <f>SUMIFS(СВЦЭМ!$H$34:$H$777,СВЦЭМ!$A$34:$A$777,$A290,СВЦЭМ!$B$34:$B$777,W$260)+'СЕТ СН'!$F$12</f>
        <v>480.95566946000002</v>
      </c>
      <c r="X290" s="37">
        <f>SUMIFS(СВЦЭМ!$H$34:$H$777,СВЦЭМ!$A$34:$A$777,$A290,СВЦЭМ!$B$34:$B$777,X$260)+'СЕТ СН'!$F$12</f>
        <v>486.53620635999999</v>
      </c>
      <c r="Y290" s="37">
        <f>SUMIFS(СВЦЭМ!$H$34:$H$777,СВЦЭМ!$A$34:$A$777,$A290,СВЦЭМ!$B$34:$B$777,Y$260)+'СЕТ СН'!$F$12</f>
        <v>521.14907640000001</v>
      </c>
    </row>
    <row r="291" spans="1:27" ht="15.75" x14ac:dyDescent="0.2">
      <c r="A291" s="36">
        <f t="shared" si="7"/>
        <v>43131</v>
      </c>
      <c r="B291" s="37">
        <f>SUMIFS(СВЦЭМ!$H$34:$H$777,СВЦЭМ!$A$34:$A$777,$A291,СВЦЭМ!$B$34:$B$777,B$260)+'СЕТ СН'!$F$12</f>
        <v>553.00437727999997</v>
      </c>
      <c r="C291" s="37">
        <f>SUMIFS(СВЦЭМ!$H$34:$H$777,СВЦЭМ!$A$34:$A$777,$A291,СВЦЭМ!$B$34:$B$777,C$260)+'СЕТ СН'!$F$12</f>
        <v>569.59553548999997</v>
      </c>
      <c r="D291" s="37">
        <f>SUMIFS(СВЦЭМ!$H$34:$H$777,СВЦЭМ!$A$34:$A$777,$A291,СВЦЭМ!$B$34:$B$777,D$260)+'СЕТ СН'!$F$12</f>
        <v>593.23400265999999</v>
      </c>
      <c r="E291" s="37">
        <f>SUMIFS(СВЦЭМ!$H$34:$H$777,СВЦЭМ!$A$34:$A$777,$A291,СВЦЭМ!$B$34:$B$777,E$260)+'СЕТ СН'!$F$12</f>
        <v>600.45819932999996</v>
      </c>
      <c r="F291" s="37">
        <f>SUMIFS(СВЦЭМ!$H$34:$H$777,СВЦЭМ!$A$34:$A$777,$A291,СВЦЭМ!$B$34:$B$777,F$260)+'СЕТ СН'!$F$12</f>
        <v>599.00726072999998</v>
      </c>
      <c r="G291" s="37">
        <f>SUMIFS(СВЦЭМ!$H$34:$H$777,СВЦЭМ!$A$34:$A$777,$A291,СВЦЭМ!$B$34:$B$777,G$260)+'СЕТ СН'!$F$12</f>
        <v>591.50230524999995</v>
      </c>
      <c r="H291" s="37">
        <f>SUMIFS(СВЦЭМ!$H$34:$H$777,СВЦЭМ!$A$34:$A$777,$A291,СВЦЭМ!$B$34:$B$777,H$260)+'СЕТ СН'!$F$12</f>
        <v>560.70735889000002</v>
      </c>
      <c r="I291" s="37">
        <f>SUMIFS(СВЦЭМ!$H$34:$H$777,СВЦЭМ!$A$34:$A$777,$A291,СВЦЭМ!$B$34:$B$777,I$260)+'СЕТ СН'!$F$12</f>
        <v>519.41550677999999</v>
      </c>
      <c r="J291" s="37">
        <f>SUMIFS(СВЦЭМ!$H$34:$H$777,СВЦЭМ!$A$34:$A$777,$A291,СВЦЭМ!$B$34:$B$777,J$260)+'СЕТ СН'!$F$12</f>
        <v>499.67556458000001</v>
      </c>
      <c r="K291" s="37">
        <f>SUMIFS(СВЦЭМ!$H$34:$H$777,СВЦЭМ!$A$34:$A$777,$A291,СВЦЭМ!$B$34:$B$777,K$260)+'СЕТ СН'!$F$12</f>
        <v>490.25241927000002</v>
      </c>
      <c r="L291" s="37">
        <f>SUMIFS(СВЦЭМ!$H$34:$H$777,СВЦЭМ!$A$34:$A$777,$A291,СВЦЭМ!$B$34:$B$777,L$260)+'СЕТ СН'!$F$12</f>
        <v>484.35429918</v>
      </c>
      <c r="M291" s="37">
        <f>SUMIFS(СВЦЭМ!$H$34:$H$777,СВЦЭМ!$A$34:$A$777,$A291,СВЦЭМ!$B$34:$B$777,M$260)+'СЕТ СН'!$F$12</f>
        <v>487.51952498999998</v>
      </c>
      <c r="N291" s="37">
        <f>SUMIFS(СВЦЭМ!$H$34:$H$777,СВЦЭМ!$A$34:$A$777,$A291,СВЦЭМ!$B$34:$B$777,N$260)+'СЕТ СН'!$F$12</f>
        <v>490.57707326000002</v>
      </c>
      <c r="O291" s="37">
        <f>SUMIFS(СВЦЭМ!$H$34:$H$777,СВЦЭМ!$A$34:$A$777,$A291,СВЦЭМ!$B$34:$B$777,O$260)+'СЕТ СН'!$F$12</f>
        <v>491.98594465999997</v>
      </c>
      <c r="P291" s="37">
        <f>SUMIFS(СВЦЭМ!$H$34:$H$777,СВЦЭМ!$A$34:$A$777,$A291,СВЦЭМ!$B$34:$B$777,P$260)+'СЕТ СН'!$F$12</f>
        <v>500.61557197000002</v>
      </c>
      <c r="Q291" s="37">
        <f>SUMIFS(СВЦЭМ!$H$34:$H$777,СВЦЭМ!$A$34:$A$777,$A291,СВЦЭМ!$B$34:$B$777,Q$260)+'СЕТ СН'!$F$12</f>
        <v>504.20886832000002</v>
      </c>
      <c r="R291" s="37">
        <f>SUMIFS(СВЦЭМ!$H$34:$H$777,СВЦЭМ!$A$34:$A$777,$A291,СВЦЭМ!$B$34:$B$777,R$260)+'СЕТ СН'!$F$12</f>
        <v>507.64028496999998</v>
      </c>
      <c r="S291" s="37">
        <f>SUMIFS(СВЦЭМ!$H$34:$H$777,СВЦЭМ!$A$34:$A$777,$A291,СВЦЭМ!$B$34:$B$777,S$260)+'СЕТ СН'!$F$12</f>
        <v>501.28411467000001</v>
      </c>
      <c r="T291" s="37">
        <f>SUMIFS(СВЦЭМ!$H$34:$H$777,СВЦЭМ!$A$34:$A$777,$A291,СВЦЭМ!$B$34:$B$777,T$260)+'СЕТ СН'!$F$12</f>
        <v>486.24965629000002</v>
      </c>
      <c r="U291" s="37">
        <f>SUMIFS(СВЦЭМ!$H$34:$H$777,СВЦЭМ!$A$34:$A$777,$A291,СВЦЭМ!$B$34:$B$777,U$260)+'СЕТ СН'!$F$12</f>
        <v>484.11335492000001</v>
      </c>
      <c r="V291" s="37">
        <f>SUMIFS(СВЦЭМ!$H$34:$H$777,СВЦЭМ!$A$34:$A$777,$A291,СВЦЭМ!$B$34:$B$777,V$260)+'СЕТ СН'!$F$12</f>
        <v>487.34587642999998</v>
      </c>
      <c r="W291" s="37">
        <f>SUMIFS(СВЦЭМ!$H$34:$H$777,СВЦЭМ!$A$34:$A$777,$A291,СВЦЭМ!$B$34:$B$777,W$260)+'СЕТ СН'!$F$12</f>
        <v>488.89797014999999</v>
      </c>
      <c r="X291" s="37">
        <f>SUMIFS(СВЦЭМ!$H$34:$H$777,СВЦЭМ!$A$34:$A$777,$A291,СВЦЭМ!$B$34:$B$777,X$260)+'СЕТ СН'!$F$12</f>
        <v>490.72883872</v>
      </c>
      <c r="Y291" s="37">
        <f>SUMIFS(СВЦЭМ!$H$34:$H$777,СВЦЭМ!$A$34:$A$777,$A291,СВЦЭМ!$B$34:$B$777,Y$260)+'СЕТ СН'!$F$12</f>
        <v>527.86644117000003</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8"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19"/>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0"/>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01.01.2018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43102</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43103</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43104</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43105</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43106</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43107</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43108</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43109</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43110</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43111</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43112</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43113</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43114</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43115</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43116</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43117</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43118</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43119</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43120</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43121</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43122</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43123</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43124</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43125</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43126</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43127</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43128</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43129</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43130</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43131</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8"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19"/>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0"/>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01.01.2018</v>
      </c>
      <c r="B332" s="37">
        <f>SUMIFS(СВЦЭМ!$J$34:$J$777,СВЦЭМ!$A$34:$A$777,$A332,СВЦЭМ!$B$34:$B$777,B$331)+'СЕТ СН'!$F$13</f>
        <v>538.92963027999997</v>
      </c>
      <c r="C332" s="37">
        <f>SUMIFS(СВЦЭМ!$J$34:$J$777,СВЦЭМ!$A$34:$A$777,$A332,СВЦЭМ!$B$34:$B$777,C$331)+'СЕТ СН'!$F$13</f>
        <v>553.49589550999997</v>
      </c>
      <c r="D332" s="37">
        <f>SUMIFS(СВЦЭМ!$J$34:$J$777,СВЦЭМ!$A$34:$A$777,$A332,СВЦЭМ!$B$34:$B$777,D$331)+'СЕТ СН'!$F$13</f>
        <v>570.72370331000002</v>
      </c>
      <c r="E332" s="37">
        <f>SUMIFS(СВЦЭМ!$J$34:$J$777,СВЦЭМ!$A$34:$A$777,$A332,СВЦЭМ!$B$34:$B$777,E$331)+'СЕТ СН'!$F$13</f>
        <v>581.93801501999997</v>
      </c>
      <c r="F332" s="37">
        <f>SUMIFS(СВЦЭМ!$J$34:$J$777,СВЦЭМ!$A$34:$A$777,$A332,СВЦЭМ!$B$34:$B$777,F$331)+'СЕТ СН'!$F$13</f>
        <v>587.05208947999995</v>
      </c>
      <c r="G332" s="37">
        <f>SUMIFS(СВЦЭМ!$J$34:$J$777,СВЦЭМ!$A$34:$A$777,$A332,СВЦЭМ!$B$34:$B$777,G$331)+'СЕТ СН'!$F$13</f>
        <v>591.75582969000004</v>
      </c>
      <c r="H332" s="37">
        <f>SUMIFS(СВЦЭМ!$J$34:$J$777,СВЦЭМ!$A$34:$A$777,$A332,СВЦЭМ!$B$34:$B$777,H$331)+'СЕТ СН'!$F$13</f>
        <v>596.96457637000003</v>
      </c>
      <c r="I332" s="37">
        <f>SUMIFS(СВЦЭМ!$J$34:$J$777,СВЦЭМ!$A$34:$A$777,$A332,СВЦЭМ!$B$34:$B$777,I$331)+'СЕТ СН'!$F$13</f>
        <v>567.90894963000005</v>
      </c>
      <c r="J332" s="37">
        <f>SUMIFS(СВЦЭМ!$J$34:$J$777,СВЦЭМ!$A$34:$A$777,$A332,СВЦЭМ!$B$34:$B$777,J$331)+'СЕТ СН'!$F$13</f>
        <v>540.03612396000005</v>
      </c>
      <c r="K332" s="37">
        <f>SUMIFS(СВЦЭМ!$J$34:$J$777,СВЦЭМ!$A$34:$A$777,$A332,СВЦЭМ!$B$34:$B$777,K$331)+'СЕТ СН'!$F$13</f>
        <v>528.82201964000001</v>
      </c>
      <c r="L332" s="37">
        <f>SUMIFS(СВЦЭМ!$J$34:$J$777,СВЦЭМ!$A$34:$A$777,$A332,СВЦЭМ!$B$34:$B$777,L$331)+'СЕТ СН'!$F$13</f>
        <v>513.45677436999995</v>
      </c>
      <c r="M332" s="37">
        <f>SUMIFS(СВЦЭМ!$J$34:$J$777,СВЦЭМ!$A$34:$A$777,$A332,СВЦЭМ!$B$34:$B$777,M$331)+'СЕТ СН'!$F$13</f>
        <v>508.25669703</v>
      </c>
      <c r="N332" s="37">
        <f>SUMIFS(СВЦЭМ!$J$34:$J$777,СВЦЭМ!$A$34:$A$777,$A332,СВЦЭМ!$B$34:$B$777,N$331)+'СЕТ СН'!$F$13</f>
        <v>510.37305020999997</v>
      </c>
      <c r="O332" s="37">
        <f>SUMIFS(СВЦЭМ!$J$34:$J$777,СВЦЭМ!$A$34:$A$777,$A332,СВЦЭМ!$B$34:$B$777,O$331)+'СЕТ СН'!$F$13</f>
        <v>518.82871388000001</v>
      </c>
      <c r="P332" s="37">
        <f>SUMIFS(СВЦЭМ!$J$34:$J$777,СВЦЭМ!$A$34:$A$777,$A332,СВЦЭМ!$B$34:$B$777,P$331)+'СЕТ СН'!$F$13</f>
        <v>527.01417320999997</v>
      </c>
      <c r="Q332" s="37">
        <f>SUMIFS(СВЦЭМ!$J$34:$J$777,СВЦЭМ!$A$34:$A$777,$A332,СВЦЭМ!$B$34:$B$777,Q$331)+'СЕТ СН'!$F$13</f>
        <v>532.02769585999999</v>
      </c>
      <c r="R332" s="37">
        <f>SUMIFS(СВЦЭМ!$J$34:$J$777,СВЦЭМ!$A$34:$A$777,$A332,СВЦЭМ!$B$34:$B$777,R$331)+'СЕТ СН'!$F$13</f>
        <v>528.66602001000001</v>
      </c>
      <c r="S332" s="37">
        <f>SUMIFS(СВЦЭМ!$J$34:$J$777,СВЦЭМ!$A$34:$A$777,$A332,СВЦЭМ!$B$34:$B$777,S$331)+'СЕТ СН'!$F$13</f>
        <v>514.34502999999995</v>
      </c>
      <c r="T332" s="37">
        <f>SUMIFS(СВЦЭМ!$J$34:$J$777,СВЦЭМ!$A$34:$A$777,$A332,СВЦЭМ!$B$34:$B$777,T$331)+'СЕТ СН'!$F$13</f>
        <v>489.66664657000001</v>
      </c>
      <c r="U332" s="37">
        <f>SUMIFS(СВЦЭМ!$J$34:$J$777,СВЦЭМ!$A$34:$A$777,$A332,СВЦЭМ!$B$34:$B$777,U$331)+'СЕТ СН'!$F$13</f>
        <v>487.98903122000002</v>
      </c>
      <c r="V332" s="37">
        <f>SUMIFS(СВЦЭМ!$J$34:$J$777,СВЦЭМ!$A$34:$A$777,$A332,СВЦЭМ!$B$34:$B$777,V$331)+'СЕТ СН'!$F$13</f>
        <v>490.27886948999998</v>
      </c>
      <c r="W332" s="37">
        <f>SUMIFS(СВЦЭМ!$J$34:$J$777,СВЦЭМ!$A$34:$A$777,$A332,СВЦЭМ!$B$34:$B$777,W$331)+'СЕТ СН'!$F$13</f>
        <v>490.30404915000003</v>
      </c>
      <c r="X332" s="37">
        <f>SUMIFS(СВЦЭМ!$J$34:$J$777,СВЦЭМ!$A$34:$A$777,$A332,СВЦЭМ!$B$34:$B$777,X$331)+'СЕТ СН'!$F$13</f>
        <v>506.62014345</v>
      </c>
      <c r="Y332" s="37">
        <f>SUMIFS(СВЦЭМ!$J$34:$J$777,СВЦЭМ!$A$34:$A$777,$A332,СВЦЭМ!$B$34:$B$777,Y$331)+'СЕТ СН'!$F$13</f>
        <v>548.11047341000005</v>
      </c>
      <c r="AA332" s="46"/>
    </row>
    <row r="333" spans="1:27" ht="15.75" x14ac:dyDescent="0.2">
      <c r="A333" s="36">
        <f>A332+1</f>
        <v>43102</v>
      </c>
      <c r="B333" s="37">
        <f>SUMIFS(СВЦЭМ!$J$34:$J$777,СВЦЭМ!$A$34:$A$777,$A333,СВЦЭМ!$B$34:$B$777,B$331)+'СЕТ СН'!$F$13</f>
        <v>577.76688979000005</v>
      </c>
      <c r="C333" s="37">
        <f>SUMIFS(СВЦЭМ!$J$34:$J$777,СВЦЭМ!$A$34:$A$777,$A333,СВЦЭМ!$B$34:$B$777,C$331)+'СЕТ СН'!$F$13</f>
        <v>601.48910249999994</v>
      </c>
      <c r="D333" s="37">
        <f>SUMIFS(СВЦЭМ!$J$34:$J$777,СВЦЭМ!$A$34:$A$777,$A333,СВЦЭМ!$B$34:$B$777,D$331)+'СЕТ СН'!$F$13</f>
        <v>611.12722012999996</v>
      </c>
      <c r="E333" s="37">
        <f>SUMIFS(СВЦЭМ!$J$34:$J$777,СВЦЭМ!$A$34:$A$777,$A333,СВЦЭМ!$B$34:$B$777,E$331)+'СЕТ СН'!$F$13</f>
        <v>608.48186231</v>
      </c>
      <c r="F333" s="37">
        <f>SUMIFS(СВЦЭМ!$J$34:$J$777,СВЦЭМ!$A$34:$A$777,$A333,СВЦЭМ!$B$34:$B$777,F$331)+'СЕТ СН'!$F$13</f>
        <v>607.62905834000003</v>
      </c>
      <c r="G333" s="37">
        <f>SUMIFS(СВЦЭМ!$J$34:$J$777,СВЦЭМ!$A$34:$A$777,$A333,СВЦЭМ!$B$34:$B$777,G$331)+'СЕТ СН'!$F$13</f>
        <v>608.43310058999998</v>
      </c>
      <c r="H333" s="37">
        <f>SUMIFS(СВЦЭМ!$J$34:$J$777,СВЦЭМ!$A$34:$A$777,$A333,СВЦЭМ!$B$34:$B$777,H$331)+'СЕТ СН'!$F$13</f>
        <v>611.46405801000003</v>
      </c>
      <c r="I333" s="37">
        <f>SUMIFS(СВЦЭМ!$J$34:$J$777,СВЦЭМ!$A$34:$A$777,$A333,СВЦЭМ!$B$34:$B$777,I$331)+'СЕТ СН'!$F$13</f>
        <v>596.06344801</v>
      </c>
      <c r="J333" s="37">
        <f>SUMIFS(СВЦЭМ!$J$34:$J$777,СВЦЭМ!$A$34:$A$777,$A333,СВЦЭМ!$B$34:$B$777,J$331)+'СЕТ СН'!$F$13</f>
        <v>552.84705311000005</v>
      </c>
      <c r="K333" s="37">
        <f>SUMIFS(СВЦЭМ!$J$34:$J$777,СВЦЭМ!$A$34:$A$777,$A333,СВЦЭМ!$B$34:$B$777,K$331)+'СЕТ СН'!$F$13</f>
        <v>502.39508345000002</v>
      </c>
      <c r="L333" s="37">
        <f>SUMIFS(СВЦЭМ!$J$34:$J$777,СВЦЭМ!$A$34:$A$777,$A333,СВЦЭМ!$B$34:$B$777,L$331)+'СЕТ СН'!$F$13</f>
        <v>444.53097336000002</v>
      </c>
      <c r="M333" s="37">
        <f>SUMIFS(СВЦЭМ!$J$34:$J$777,СВЦЭМ!$A$34:$A$777,$A333,СВЦЭМ!$B$34:$B$777,M$331)+'СЕТ СН'!$F$13</f>
        <v>434.49424112999998</v>
      </c>
      <c r="N333" s="37">
        <f>SUMIFS(СВЦЭМ!$J$34:$J$777,СВЦЭМ!$A$34:$A$777,$A333,СВЦЭМ!$B$34:$B$777,N$331)+'СЕТ СН'!$F$13</f>
        <v>434.55985141999997</v>
      </c>
      <c r="O333" s="37">
        <f>SUMIFS(СВЦЭМ!$J$34:$J$777,СВЦЭМ!$A$34:$A$777,$A333,СВЦЭМ!$B$34:$B$777,O$331)+'СЕТ СН'!$F$13</f>
        <v>443.93371205</v>
      </c>
      <c r="P333" s="37">
        <f>SUMIFS(СВЦЭМ!$J$34:$J$777,СВЦЭМ!$A$34:$A$777,$A333,СВЦЭМ!$B$34:$B$777,P$331)+'СЕТ СН'!$F$13</f>
        <v>454.05490318</v>
      </c>
      <c r="Q333" s="37">
        <f>SUMIFS(СВЦЭМ!$J$34:$J$777,СВЦЭМ!$A$34:$A$777,$A333,СВЦЭМ!$B$34:$B$777,Q$331)+'СЕТ СН'!$F$13</f>
        <v>458.07162733000001</v>
      </c>
      <c r="R333" s="37">
        <f>SUMIFS(СВЦЭМ!$J$34:$J$777,СВЦЭМ!$A$34:$A$777,$A333,СВЦЭМ!$B$34:$B$777,R$331)+'СЕТ СН'!$F$13</f>
        <v>459.73392924000001</v>
      </c>
      <c r="S333" s="37">
        <f>SUMIFS(СВЦЭМ!$J$34:$J$777,СВЦЭМ!$A$34:$A$777,$A333,СВЦЭМ!$B$34:$B$777,S$331)+'СЕТ СН'!$F$13</f>
        <v>445.73545385</v>
      </c>
      <c r="T333" s="37">
        <f>SUMIFS(СВЦЭМ!$J$34:$J$777,СВЦЭМ!$A$34:$A$777,$A333,СВЦЭМ!$B$34:$B$777,T$331)+'СЕТ СН'!$F$13</f>
        <v>442.98962456999999</v>
      </c>
      <c r="U333" s="37">
        <f>SUMIFS(СВЦЭМ!$J$34:$J$777,СВЦЭМ!$A$34:$A$777,$A333,СВЦЭМ!$B$34:$B$777,U$331)+'СЕТ СН'!$F$13</f>
        <v>439.51520947</v>
      </c>
      <c r="V333" s="37">
        <f>SUMIFS(СВЦЭМ!$J$34:$J$777,СВЦЭМ!$A$34:$A$777,$A333,СВЦЭМ!$B$34:$B$777,V$331)+'СЕТ СН'!$F$13</f>
        <v>439.76982998</v>
      </c>
      <c r="W333" s="37">
        <f>SUMIFS(СВЦЭМ!$J$34:$J$777,СВЦЭМ!$A$34:$A$777,$A333,СВЦЭМ!$B$34:$B$777,W$331)+'СЕТ СН'!$F$13</f>
        <v>470.62623101000003</v>
      </c>
      <c r="X333" s="37">
        <f>SUMIFS(СВЦЭМ!$J$34:$J$777,СВЦЭМ!$A$34:$A$777,$A333,СВЦЭМ!$B$34:$B$777,X$331)+'СЕТ СН'!$F$13</f>
        <v>521.67367065999997</v>
      </c>
      <c r="Y333" s="37">
        <f>SUMIFS(СВЦЭМ!$J$34:$J$777,СВЦЭМ!$A$34:$A$777,$A333,СВЦЭМ!$B$34:$B$777,Y$331)+'СЕТ СН'!$F$13</f>
        <v>562.34416182999996</v>
      </c>
    </row>
    <row r="334" spans="1:27" ht="15.75" x14ac:dyDescent="0.2">
      <c r="A334" s="36">
        <f t="shared" ref="A334:A362" si="9">A333+1</f>
        <v>43103</v>
      </c>
      <c r="B334" s="37">
        <f>SUMIFS(СВЦЭМ!$J$34:$J$777,СВЦЭМ!$A$34:$A$777,$A334,СВЦЭМ!$B$34:$B$777,B$331)+'СЕТ СН'!$F$13</f>
        <v>555.81819519999999</v>
      </c>
      <c r="C334" s="37">
        <f>SUMIFS(СВЦЭМ!$J$34:$J$777,СВЦЭМ!$A$34:$A$777,$A334,СВЦЭМ!$B$34:$B$777,C$331)+'СЕТ СН'!$F$13</f>
        <v>576.87049107999997</v>
      </c>
      <c r="D334" s="37">
        <f>SUMIFS(СВЦЭМ!$J$34:$J$777,СВЦЭМ!$A$34:$A$777,$A334,СВЦЭМ!$B$34:$B$777,D$331)+'СЕТ СН'!$F$13</f>
        <v>593.60964100000001</v>
      </c>
      <c r="E334" s="37">
        <f>SUMIFS(СВЦЭМ!$J$34:$J$777,СВЦЭМ!$A$34:$A$777,$A334,СВЦЭМ!$B$34:$B$777,E$331)+'СЕТ СН'!$F$13</f>
        <v>599.31715183999995</v>
      </c>
      <c r="F334" s="37">
        <f>SUMIFS(СВЦЭМ!$J$34:$J$777,СВЦЭМ!$A$34:$A$777,$A334,СВЦЭМ!$B$34:$B$777,F$331)+'СЕТ СН'!$F$13</f>
        <v>598.01831374000005</v>
      </c>
      <c r="G334" s="37">
        <f>SUMIFS(СВЦЭМ!$J$34:$J$777,СВЦЭМ!$A$34:$A$777,$A334,СВЦЭМ!$B$34:$B$777,G$331)+'СЕТ СН'!$F$13</f>
        <v>597.94541403000005</v>
      </c>
      <c r="H334" s="37">
        <f>SUMIFS(СВЦЭМ!$J$34:$J$777,СВЦЭМ!$A$34:$A$777,$A334,СВЦЭМ!$B$34:$B$777,H$331)+'СЕТ СН'!$F$13</f>
        <v>595.88301381999997</v>
      </c>
      <c r="I334" s="37">
        <f>SUMIFS(СВЦЭМ!$J$34:$J$777,СВЦЭМ!$A$34:$A$777,$A334,СВЦЭМ!$B$34:$B$777,I$331)+'СЕТ СН'!$F$13</f>
        <v>586.23826797000004</v>
      </c>
      <c r="J334" s="37">
        <f>SUMIFS(СВЦЭМ!$J$34:$J$777,СВЦЭМ!$A$34:$A$777,$A334,СВЦЭМ!$B$34:$B$777,J$331)+'СЕТ СН'!$F$13</f>
        <v>555.43311384000003</v>
      </c>
      <c r="K334" s="37">
        <f>SUMIFS(СВЦЭМ!$J$34:$J$777,СВЦЭМ!$A$34:$A$777,$A334,СВЦЭМ!$B$34:$B$777,K$331)+'СЕТ СН'!$F$13</f>
        <v>513.02603398999997</v>
      </c>
      <c r="L334" s="37">
        <f>SUMIFS(СВЦЭМ!$J$34:$J$777,СВЦЭМ!$A$34:$A$777,$A334,СВЦЭМ!$B$34:$B$777,L$331)+'СЕТ СН'!$F$13</f>
        <v>487.16155703999999</v>
      </c>
      <c r="M334" s="37">
        <f>SUMIFS(СВЦЭМ!$J$34:$J$777,СВЦЭМ!$A$34:$A$777,$A334,СВЦЭМ!$B$34:$B$777,M$331)+'СЕТ СН'!$F$13</f>
        <v>478.64747179</v>
      </c>
      <c r="N334" s="37">
        <f>SUMIFS(СВЦЭМ!$J$34:$J$777,СВЦЭМ!$A$34:$A$777,$A334,СВЦЭМ!$B$34:$B$777,N$331)+'СЕТ СН'!$F$13</f>
        <v>480.46302369</v>
      </c>
      <c r="O334" s="37">
        <f>SUMIFS(СВЦЭМ!$J$34:$J$777,СВЦЭМ!$A$34:$A$777,$A334,СВЦЭМ!$B$34:$B$777,O$331)+'СЕТ СН'!$F$13</f>
        <v>488.39715002999998</v>
      </c>
      <c r="P334" s="37">
        <f>SUMIFS(СВЦЭМ!$J$34:$J$777,СВЦЭМ!$A$34:$A$777,$A334,СВЦЭМ!$B$34:$B$777,P$331)+'СЕТ СН'!$F$13</f>
        <v>499.78938317000001</v>
      </c>
      <c r="Q334" s="37">
        <f>SUMIFS(СВЦЭМ!$J$34:$J$777,СВЦЭМ!$A$34:$A$777,$A334,СВЦЭМ!$B$34:$B$777,Q$331)+'СЕТ СН'!$F$13</f>
        <v>504.74356605999998</v>
      </c>
      <c r="R334" s="37">
        <f>SUMIFS(СВЦЭМ!$J$34:$J$777,СВЦЭМ!$A$34:$A$777,$A334,СВЦЭМ!$B$34:$B$777,R$331)+'СЕТ СН'!$F$13</f>
        <v>506.75339124999999</v>
      </c>
      <c r="S334" s="37">
        <f>SUMIFS(СВЦЭМ!$J$34:$J$777,СВЦЭМ!$A$34:$A$777,$A334,СВЦЭМ!$B$34:$B$777,S$331)+'СЕТ СН'!$F$13</f>
        <v>489.21466296</v>
      </c>
      <c r="T334" s="37">
        <f>SUMIFS(СВЦЭМ!$J$34:$J$777,СВЦЭМ!$A$34:$A$777,$A334,СВЦЭМ!$B$34:$B$777,T$331)+'СЕТ СН'!$F$13</f>
        <v>466.39568419</v>
      </c>
      <c r="U334" s="37">
        <f>SUMIFS(СВЦЭМ!$J$34:$J$777,СВЦЭМ!$A$34:$A$777,$A334,СВЦЭМ!$B$34:$B$777,U$331)+'СЕТ СН'!$F$13</f>
        <v>466.50894448999998</v>
      </c>
      <c r="V334" s="37">
        <f>SUMIFS(СВЦЭМ!$J$34:$J$777,СВЦЭМ!$A$34:$A$777,$A334,СВЦЭМ!$B$34:$B$777,V$331)+'СЕТ СН'!$F$13</f>
        <v>469.75690135999997</v>
      </c>
      <c r="W334" s="37">
        <f>SUMIFS(СВЦЭМ!$J$34:$J$777,СВЦЭМ!$A$34:$A$777,$A334,СВЦЭМ!$B$34:$B$777,W$331)+'СЕТ СН'!$F$13</f>
        <v>494.91591024000002</v>
      </c>
      <c r="X334" s="37">
        <f>SUMIFS(СВЦЭМ!$J$34:$J$777,СВЦЭМ!$A$34:$A$777,$A334,СВЦЭМ!$B$34:$B$777,X$331)+'СЕТ СН'!$F$13</f>
        <v>508.62893914</v>
      </c>
      <c r="Y334" s="37">
        <f>SUMIFS(СВЦЭМ!$J$34:$J$777,СВЦЭМ!$A$34:$A$777,$A334,СВЦЭМ!$B$34:$B$777,Y$331)+'СЕТ СН'!$F$13</f>
        <v>543.57018900000003</v>
      </c>
    </row>
    <row r="335" spans="1:27" ht="15.75" x14ac:dyDescent="0.2">
      <c r="A335" s="36">
        <f t="shared" si="9"/>
        <v>43104</v>
      </c>
      <c r="B335" s="37">
        <f>SUMIFS(СВЦЭМ!$J$34:$J$777,СВЦЭМ!$A$34:$A$777,$A335,СВЦЭМ!$B$34:$B$777,B$331)+'СЕТ СН'!$F$13</f>
        <v>589.15250834999995</v>
      </c>
      <c r="C335" s="37">
        <f>SUMIFS(СВЦЭМ!$J$34:$J$777,СВЦЭМ!$A$34:$A$777,$A335,СВЦЭМ!$B$34:$B$777,C$331)+'СЕТ СН'!$F$13</f>
        <v>603.80571132</v>
      </c>
      <c r="D335" s="37">
        <f>SUMIFS(СВЦЭМ!$J$34:$J$777,СВЦЭМ!$A$34:$A$777,$A335,СВЦЭМ!$B$34:$B$777,D$331)+'СЕТ СН'!$F$13</f>
        <v>611.67959561999999</v>
      </c>
      <c r="E335" s="37">
        <f>SUMIFS(СВЦЭМ!$J$34:$J$777,СВЦЭМ!$A$34:$A$777,$A335,СВЦЭМ!$B$34:$B$777,E$331)+'СЕТ СН'!$F$13</f>
        <v>610.16609727000002</v>
      </c>
      <c r="F335" s="37">
        <f>SUMIFS(СВЦЭМ!$J$34:$J$777,СВЦЭМ!$A$34:$A$777,$A335,СВЦЭМ!$B$34:$B$777,F$331)+'СЕТ СН'!$F$13</f>
        <v>609.67076486999997</v>
      </c>
      <c r="G335" s="37">
        <f>SUMIFS(СВЦЭМ!$J$34:$J$777,СВЦЭМ!$A$34:$A$777,$A335,СВЦЭМ!$B$34:$B$777,G$331)+'СЕТ СН'!$F$13</f>
        <v>611.09482694999997</v>
      </c>
      <c r="H335" s="37">
        <f>SUMIFS(СВЦЭМ!$J$34:$J$777,СВЦЭМ!$A$34:$A$777,$A335,СВЦЭМ!$B$34:$B$777,H$331)+'СЕТ СН'!$F$13</f>
        <v>612.27246976000004</v>
      </c>
      <c r="I335" s="37">
        <f>SUMIFS(СВЦЭМ!$J$34:$J$777,СВЦЭМ!$A$34:$A$777,$A335,СВЦЭМ!$B$34:$B$777,I$331)+'СЕТ СН'!$F$13</f>
        <v>606.62985243000003</v>
      </c>
      <c r="J335" s="37">
        <f>SUMIFS(СВЦЭМ!$J$34:$J$777,СВЦЭМ!$A$34:$A$777,$A335,СВЦЭМ!$B$34:$B$777,J$331)+'СЕТ СН'!$F$13</f>
        <v>565.49016877999998</v>
      </c>
      <c r="K335" s="37">
        <f>SUMIFS(СВЦЭМ!$J$34:$J$777,СВЦЭМ!$A$34:$A$777,$A335,СВЦЭМ!$B$34:$B$777,K$331)+'СЕТ СН'!$F$13</f>
        <v>509.88319461999998</v>
      </c>
      <c r="L335" s="37">
        <f>SUMIFS(СВЦЭМ!$J$34:$J$777,СВЦЭМ!$A$34:$A$777,$A335,СВЦЭМ!$B$34:$B$777,L$331)+'СЕТ СН'!$F$13</f>
        <v>456.86445651999998</v>
      </c>
      <c r="M335" s="37">
        <f>SUMIFS(СВЦЭМ!$J$34:$J$777,СВЦЭМ!$A$34:$A$777,$A335,СВЦЭМ!$B$34:$B$777,M$331)+'СЕТ СН'!$F$13</f>
        <v>446.05632008999999</v>
      </c>
      <c r="N335" s="37">
        <f>SUMIFS(СВЦЭМ!$J$34:$J$777,СВЦЭМ!$A$34:$A$777,$A335,СВЦЭМ!$B$34:$B$777,N$331)+'СЕТ СН'!$F$13</f>
        <v>450.13139772</v>
      </c>
      <c r="O335" s="37">
        <f>SUMIFS(СВЦЭМ!$J$34:$J$777,СВЦЭМ!$A$34:$A$777,$A335,СВЦЭМ!$B$34:$B$777,O$331)+'СЕТ СН'!$F$13</f>
        <v>460.54465434000002</v>
      </c>
      <c r="P335" s="37">
        <f>SUMIFS(СВЦЭМ!$J$34:$J$777,СВЦЭМ!$A$34:$A$777,$A335,СВЦЭМ!$B$34:$B$777,P$331)+'СЕТ СН'!$F$13</f>
        <v>469.35979455</v>
      </c>
      <c r="Q335" s="37">
        <f>SUMIFS(СВЦЭМ!$J$34:$J$777,СВЦЭМ!$A$34:$A$777,$A335,СВЦЭМ!$B$34:$B$777,Q$331)+'СЕТ СН'!$F$13</f>
        <v>471.85231784000001</v>
      </c>
      <c r="R335" s="37">
        <f>SUMIFS(СВЦЭМ!$J$34:$J$777,СВЦЭМ!$A$34:$A$777,$A335,СВЦЭМ!$B$34:$B$777,R$331)+'СЕТ СН'!$F$13</f>
        <v>471.21652740000002</v>
      </c>
      <c r="S335" s="37">
        <f>SUMIFS(СВЦЭМ!$J$34:$J$777,СВЦЭМ!$A$34:$A$777,$A335,СВЦЭМ!$B$34:$B$777,S$331)+'СЕТ СН'!$F$13</f>
        <v>453.61627665999998</v>
      </c>
      <c r="T335" s="37">
        <f>SUMIFS(СВЦЭМ!$J$34:$J$777,СВЦЭМ!$A$34:$A$777,$A335,СВЦЭМ!$B$34:$B$777,T$331)+'СЕТ СН'!$F$13</f>
        <v>448.80196154999999</v>
      </c>
      <c r="U335" s="37">
        <f>SUMIFS(СВЦЭМ!$J$34:$J$777,СВЦЭМ!$A$34:$A$777,$A335,СВЦЭМ!$B$34:$B$777,U$331)+'СЕТ СН'!$F$13</f>
        <v>446.43384851000002</v>
      </c>
      <c r="V335" s="37">
        <f>SUMIFS(СВЦЭМ!$J$34:$J$777,СВЦЭМ!$A$34:$A$777,$A335,СВЦЭМ!$B$34:$B$777,V$331)+'СЕТ СН'!$F$13</f>
        <v>448.85747483</v>
      </c>
      <c r="W335" s="37">
        <f>SUMIFS(СВЦЭМ!$J$34:$J$777,СВЦЭМ!$A$34:$A$777,$A335,СВЦЭМ!$B$34:$B$777,W$331)+'СЕТ СН'!$F$13</f>
        <v>485.09847966000001</v>
      </c>
      <c r="X335" s="37">
        <f>SUMIFS(СВЦЭМ!$J$34:$J$777,СВЦЭМ!$A$34:$A$777,$A335,СВЦЭМ!$B$34:$B$777,X$331)+'СЕТ СН'!$F$13</f>
        <v>530.25078816999996</v>
      </c>
      <c r="Y335" s="37">
        <f>SUMIFS(СВЦЭМ!$J$34:$J$777,СВЦЭМ!$A$34:$A$777,$A335,СВЦЭМ!$B$34:$B$777,Y$331)+'СЕТ СН'!$F$13</f>
        <v>553.75448131999997</v>
      </c>
    </row>
    <row r="336" spans="1:27" ht="15.75" x14ac:dyDescent="0.2">
      <c r="A336" s="36">
        <f t="shared" si="9"/>
        <v>43105</v>
      </c>
      <c r="B336" s="37">
        <f>SUMIFS(СВЦЭМ!$J$34:$J$777,СВЦЭМ!$A$34:$A$777,$A336,СВЦЭМ!$B$34:$B$777,B$331)+'СЕТ СН'!$F$13</f>
        <v>591.92643149000003</v>
      </c>
      <c r="C336" s="37">
        <f>SUMIFS(СВЦЭМ!$J$34:$J$777,СВЦЭМ!$A$34:$A$777,$A336,СВЦЭМ!$B$34:$B$777,C$331)+'СЕТ СН'!$F$13</f>
        <v>608.07592067999997</v>
      </c>
      <c r="D336" s="37">
        <f>SUMIFS(СВЦЭМ!$J$34:$J$777,СВЦЭМ!$A$34:$A$777,$A336,СВЦЭМ!$B$34:$B$777,D$331)+'СЕТ СН'!$F$13</f>
        <v>646.77610959000003</v>
      </c>
      <c r="E336" s="37">
        <f>SUMIFS(СВЦЭМ!$J$34:$J$777,СВЦЭМ!$A$34:$A$777,$A336,СВЦЭМ!$B$34:$B$777,E$331)+'СЕТ СН'!$F$13</f>
        <v>654.72444083000005</v>
      </c>
      <c r="F336" s="37">
        <f>SUMIFS(СВЦЭМ!$J$34:$J$777,СВЦЭМ!$A$34:$A$777,$A336,СВЦЭМ!$B$34:$B$777,F$331)+'СЕТ СН'!$F$13</f>
        <v>657.16727774000003</v>
      </c>
      <c r="G336" s="37">
        <f>SUMIFS(СВЦЭМ!$J$34:$J$777,СВЦЭМ!$A$34:$A$777,$A336,СВЦЭМ!$B$34:$B$777,G$331)+'СЕТ СН'!$F$13</f>
        <v>653.65354532000003</v>
      </c>
      <c r="H336" s="37">
        <f>SUMIFS(СВЦЭМ!$J$34:$J$777,СВЦЭМ!$A$34:$A$777,$A336,СВЦЭМ!$B$34:$B$777,H$331)+'СЕТ СН'!$F$13</f>
        <v>645.83206605999999</v>
      </c>
      <c r="I336" s="37">
        <f>SUMIFS(СВЦЭМ!$J$34:$J$777,СВЦЭМ!$A$34:$A$777,$A336,СВЦЭМ!$B$34:$B$777,I$331)+'СЕТ СН'!$F$13</f>
        <v>615.63019310000004</v>
      </c>
      <c r="J336" s="37">
        <f>SUMIFS(СВЦЭМ!$J$34:$J$777,СВЦЭМ!$A$34:$A$777,$A336,СВЦЭМ!$B$34:$B$777,J$331)+'СЕТ СН'!$F$13</f>
        <v>578.30458325999996</v>
      </c>
      <c r="K336" s="37">
        <f>SUMIFS(СВЦЭМ!$J$34:$J$777,СВЦЭМ!$A$34:$A$777,$A336,СВЦЭМ!$B$34:$B$777,K$331)+'СЕТ СН'!$F$13</f>
        <v>520.13808013000005</v>
      </c>
      <c r="L336" s="37">
        <f>SUMIFS(СВЦЭМ!$J$34:$J$777,СВЦЭМ!$A$34:$A$777,$A336,СВЦЭМ!$B$34:$B$777,L$331)+'СЕТ СН'!$F$13</f>
        <v>460.80058258000003</v>
      </c>
      <c r="M336" s="37">
        <f>SUMIFS(СВЦЭМ!$J$34:$J$777,СВЦЭМ!$A$34:$A$777,$A336,СВЦЭМ!$B$34:$B$777,M$331)+'СЕТ СН'!$F$13</f>
        <v>445.54877281</v>
      </c>
      <c r="N336" s="37">
        <f>SUMIFS(СВЦЭМ!$J$34:$J$777,СВЦЭМ!$A$34:$A$777,$A336,СВЦЭМ!$B$34:$B$777,N$331)+'СЕТ СН'!$F$13</f>
        <v>449.30381108</v>
      </c>
      <c r="O336" s="37">
        <f>SUMIFS(СВЦЭМ!$J$34:$J$777,СВЦЭМ!$A$34:$A$777,$A336,СВЦЭМ!$B$34:$B$777,O$331)+'СЕТ СН'!$F$13</f>
        <v>456.79251194</v>
      </c>
      <c r="P336" s="37">
        <f>SUMIFS(СВЦЭМ!$J$34:$J$777,СВЦЭМ!$A$34:$A$777,$A336,СВЦЭМ!$B$34:$B$777,P$331)+'СЕТ СН'!$F$13</f>
        <v>462.99271263000003</v>
      </c>
      <c r="Q336" s="37">
        <f>SUMIFS(СВЦЭМ!$J$34:$J$777,СВЦЭМ!$A$34:$A$777,$A336,СВЦЭМ!$B$34:$B$777,Q$331)+'СЕТ СН'!$F$13</f>
        <v>471.54383354999999</v>
      </c>
      <c r="R336" s="37">
        <f>SUMIFS(СВЦЭМ!$J$34:$J$777,СВЦЭМ!$A$34:$A$777,$A336,СВЦЭМ!$B$34:$B$777,R$331)+'СЕТ СН'!$F$13</f>
        <v>477.06904818999999</v>
      </c>
      <c r="S336" s="37">
        <f>SUMIFS(СВЦЭМ!$J$34:$J$777,СВЦЭМ!$A$34:$A$777,$A336,СВЦЭМ!$B$34:$B$777,S$331)+'СЕТ СН'!$F$13</f>
        <v>464.94152550000001</v>
      </c>
      <c r="T336" s="37">
        <f>SUMIFS(СВЦЭМ!$J$34:$J$777,СВЦЭМ!$A$34:$A$777,$A336,СВЦЭМ!$B$34:$B$777,T$331)+'СЕТ СН'!$F$13</f>
        <v>450.46395582999997</v>
      </c>
      <c r="U336" s="37">
        <f>SUMIFS(СВЦЭМ!$J$34:$J$777,СВЦЭМ!$A$34:$A$777,$A336,СВЦЭМ!$B$34:$B$777,U$331)+'СЕТ СН'!$F$13</f>
        <v>450.18655883000002</v>
      </c>
      <c r="V336" s="37">
        <f>SUMIFS(СВЦЭМ!$J$34:$J$777,СВЦЭМ!$A$34:$A$777,$A336,СВЦЭМ!$B$34:$B$777,V$331)+'СЕТ СН'!$F$13</f>
        <v>458.16890487000001</v>
      </c>
      <c r="W336" s="37">
        <f>SUMIFS(СВЦЭМ!$J$34:$J$777,СВЦЭМ!$A$34:$A$777,$A336,СВЦЭМ!$B$34:$B$777,W$331)+'СЕТ СН'!$F$13</f>
        <v>494.40283484000003</v>
      </c>
      <c r="X336" s="37">
        <f>SUMIFS(СВЦЭМ!$J$34:$J$777,СВЦЭМ!$A$34:$A$777,$A336,СВЦЭМ!$B$34:$B$777,X$331)+'СЕТ СН'!$F$13</f>
        <v>540.41220694000003</v>
      </c>
      <c r="Y336" s="37">
        <f>SUMIFS(СВЦЭМ!$J$34:$J$777,СВЦЭМ!$A$34:$A$777,$A336,СВЦЭМ!$B$34:$B$777,Y$331)+'СЕТ СН'!$F$13</f>
        <v>580.25913892000005</v>
      </c>
    </row>
    <row r="337" spans="1:25" ht="15.75" x14ac:dyDescent="0.2">
      <c r="A337" s="36">
        <f t="shared" si="9"/>
        <v>43106</v>
      </c>
      <c r="B337" s="37">
        <f>SUMIFS(СВЦЭМ!$J$34:$J$777,СВЦЭМ!$A$34:$A$777,$A337,СВЦЭМ!$B$34:$B$777,B$331)+'СЕТ СН'!$F$13</f>
        <v>608.70206141999995</v>
      </c>
      <c r="C337" s="37">
        <f>SUMIFS(СВЦЭМ!$J$34:$J$777,СВЦЭМ!$A$34:$A$777,$A337,СВЦЭМ!$B$34:$B$777,C$331)+'СЕТ СН'!$F$13</f>
        <v>630.59579783000004</v>
      </c>
      <c r="D337" s="37">
        <f>SUMIFS(СВЦЭМ!$J$34:$J$777,СВЦЭМ!$A$34:$A$777,$A337,СВЦЭМ!$B$34:$B$777,D$331)+'СЕТ СН'!$F$13</f>
        <v>656.35355463999997</v>
      </c>
      <c r="E337" s="37">
        <f>SUMIFS(СВЦЭМ!$J$34:$J$777,СВЦЭМ!$A$34:$A$777,$A337,СВЦЭМ!$B$34:$B$777,E$331)+'СЕТ СН'!$F$13</f>
        <v>662.22327514000006</v>
      </c>
      <c r="F337" s="37">
        <f>SUMIFS(СВЦЭМ!$J$34:$J$777,СВЦЭМ!$A$34:$A$777,$A337,СВЦЭМ!$B$34:$B$777,F$331)+'СЕТ СН'!$F$13</f>
        <v>662.86396520000005</v>
      </c>
      <c r="G337" s="37">
        <f>SUMIFS(СВЦЭМ!$J$34:$J$777,СВЦЭМ!$A$34:$A$777,$A337,СВЦЭМ!$B$34:$B$777,G$331)+'СЕТ СН'!$F$13</f>
        <v>659.95855277999999</v>
      </c>
      <c r="H337" s="37">
        <f>SUMIFS(СВЦЭМ!$J$34:$J$777,СВЦЭМ!$A$34:$A$777,$A337,СВЦЭМ!$B$34:$B$777,H$331)+'СЕТ СН'!$F$13</f>
        <v>648.25568776</v>
      </c>
      <c r="I337" s="37">
        <f>SUMIFS(СВЦЭМ!$J$34:$J$777,СВЦЭМ!$A$34:$A$777,$A337,СВЦЭМ!$B$34:$B$777,I$331)+'СЕТ СН'!$F$13</f>
        <v>616.21131906000005</v>
      </c>
      <c r="J337" s="37">
        <f>SUMIFS(СВЦЭМ!$J$34:$J$777,СВЦЭМ!$A$34:$A$777,$A337,СВЦЭМ!$B$34:$B$777,J$331)+'СЕТ СН'!$F$13</f>
        <v>579.18321986000001</v>
      </c>
      <c r="K337" s="37">
        <f>SUMIFS(СВЦЭМ!$J$34:$J$777,СВЦЭМ!$A$34:$A$777,$A337,СВЦЭМ!$B$34:$B$777,K$331)+'СЕТ СН'!$F$13</f>
        <v>521.45145747000004</v>
      </c>
      <c r="L337" s="37">
        <f>SUMIFS(СВЦЭМ!$J$34:$J$777,СВЦЭМ!$A$34:$A$777,$A337,СВЦЭМ!$B$34:$B$777,L$331)+'СЕТ СН'!$F$13</f>
        <v>462.54651478</v>
      </c>
      <c r="M337" s="37">
        <f>SUMIFS(СВЦЭМ!$J$34:$J$777,СВЦЭМ!$A$34:$A$777,$A337,СВЦЭМ!$B$34:$B$777,M$331)+'СЕТ СН'!$F$13</f>
        <v>452.06366219</v>
      </c>
      <c r="N337" s="37">
        <f>SUMIFS(СВЦЭМ!$J$34:$J$777,СВЦЭМ!$A$34:$A$777,$A337,СВЦЭМ!$B$34:$B$777,N$331)+'СЕТ СН'!$F$13</f>
        <v>458.72122737000001</v>
      </c>
      <c r="O337" s="37">
        <f>SUMIFS(СВЦЭМ!$J$34:$J$777,СВЦЭМ!$A$34:$A$777,$A337,СВЦЭМ!$B$34:$B$777,O$331)+'СЕТ СН'!$F$13</f>
        <v>464.93054216000002</v>
      </c>
      <c r="P337" s="37">
        <f>SUMIFS(СВЦЭМ!$J$34:$J$777,СВЦЭМ!$A$34:$A$777,$A337,СВЦЭМ!$B$34:$B$777,P$331)+'СЕТ СН'!$F$13</f>
        <v>475.77787088000002</v>
      </c>
      <c r="Q337" s="37">
        <f>SUMIFS(СВЦЭМ!$J$34:$J$777,СВЦЭМ!$A$34:$A$777,$A337,СВЦЭМ!$B$34:$B$777,Q$331)+'СЕТ СН'!$F$13</f>
        <v>480.67445523999999</v>
      </c>
      <c r="R337" s="37">
        <f>SUMIFS(СВЦЭМ!$J$34:$J$777,СВЦЭМ!$A$34:$A$777,$A337,СВЦЭМ!$B$34:$B$777,R$331)+'СЕТ СН'!$F$13</f>
        <v>479.84078670000002</v>
      </c>
      <c r="S337" s="37">
        <f>SUMIFS(СВЦЭМ!$J$34:$J$777,СВЦЭМ!$A$34:$A$777,$A337,СВЦЭМ!$B$34:$B$777,S$331)+'СЕТ СН'!$F$13</f>
        <v>464.46704426999997</v>
      </c>
      <c r="T337" s="37">
        <f>SUMIFS(СВЦЭМ!$J$34:$J$777,СВЦЭМ!$A$34:$A$777,$A337,СВЦЭМ!$B$34:$B$777,T$331)+'СЕТ СН'!$F$13</f>
        <v>451.05875981999998</v>
      </c>
      <c r="U337" s="37">
        <f>SUMIFS(СВЦЭМ!$J$34:$J$777,СВЦЭМ!$A$34:$A$777,$A337,СВЦЭМ!$B$34:$B$777,U$331)+'СЕТ СН'!$F$13</f>
        <v>451.71019127</v>
      </c>
      <c r="V337" s="37">
        <f>SUMIFS(СВЦЭМ!$J$34:$J$777,СВЦЭМ!$A$34:$A$777,$A337,СВЦЭМ!$B$34:$B$777,V$331)+'СЕТ СН'!$F$13</f>
        <v>458.37414775000002</v>
      </c>
      <c r="W337" s="37">
        <f>SUMIFS(СВЦЭМ!$J$34:$J$777,СВЦЭМ!$A$34:$A$777,$A337,СВЦЭМ!$B$34:$B$777,W$331)+'СЕТ СН'!$F$13</f>
        <v>495.20779764999997</v>
      </c>
      <c r="X337" s="37">
        <f>SUMIFS(СВЦЭМ!$J$34:$J$777,СВЦЭМ!$A$34:$A$777,$A337,СВЦЭМ!$B$34:$B$777,X$331)+'СЕТ СН'!$F$13</f>
        <v>546.76588674000004</v>
      </c>
      <c r="Y337" s="37">
        <f>SUMIFS(СВЦЭМ!$J$34:$J$777,СВЦЭМ!$A$34:$A$777,$A337,СВЦЭМ!$B$34:$B$777,Y$331)+'СЕТ СН'!$F$13</f>
        <v>584.97738035999998</v>
      </c>
    </row>
    <row r="338" spans="1:25" ht="15.75" x14ac:dyDescent="0.2">
      <c r="A338" s="36">
        <f t="shared" si="9"/>
        <v>43107</v>
      </c>
      <c r="B338" s="37">
        <f>SUMIFS(СВЦЭМ!$J$34:$J$777,СВЦЭМ!$A$34:$A$777,$A338,СВЦЭМ!$B$34:$B$777,B$331)+'СЕТ СН'!$F$13</f>
        <v>600.72275892000005</v>
      </c>
      <c r="C338" s="37">
        <f>SUMIFS(СВЦЭМ!$J$34:$J$777,СВЦЭМ!$A$34:$A$777,$A338,СВЦЭМ!$B$34:$B$777,C$331)+'СЕТ СН'!$F$13</f>
        <v>607.43922971999996</v>
      </c>
      <c r="D338" s="37">
        <f>SUMIFS(СВЦЭМ!$J$34:$J$777,СВЦЭМ!$A$34:$A$777,$A338,СВЦЭМ!$B$34:$B$777,D$331)+'СЕТ СН'!$F$13</f>
        <v>638.88524378</v>
      </c>
      <c r="E338" s="37">
        <f>SUMIFS(СВЦЭМ!$J$34:$J$777,СВЦЭМ!$A$34:$A$777,$A338,СВЦЭМ!$B$34:$B$777,E$331)+'СЕТ СН'!$F$13</f>
        <v>652.50647594999998</v>
      </c>
      <c r="F338" s="37">
        <f>SUMIFS(СВЦЭМ!$J$34:$J$777,СВЦЭМ!$A$34:$A$777,$A338,СВЦЭМ!$B$34:$B$777,F$331)+'СЕТ СН'!$F$13</f>
        <v>652.45457741999996</v>
      </c>
      <c r="G338" s="37">
        <f>SUMIFS(СВЦЭМ!$J$34:$J$777,СВЦЭМ!$A$34:$A$777,$A338,СВЦЭМ!$B$34:$B$777,G$331)+'СЕТ СН'!$F$13</f>
        <v>652.66054849</v>
      </c>
      <c r="H338" s="37">
        <f>SUMIFS(СВЦЭМ!$J$34:$J$777,СВЦЭМ!$A$34:$A$777,$A338,СВЦЭМ!$B$34:$B$777,H$331)+'СЕТ СН'!$F$13</f>
        <v>656.70161994</v>
      </c>
      <c r="I338" s="37">
        <f>SUMIFS(СВЦЭМ!$J$34:$J$777,СВЦЭМ!$A$34:$A$777,$A338,СВЦЭМ!$B$34:$B$777,I$331)+'СЕТ СН'!$F$13</f>
        <v>613.05591076999997</v>
      </c>
      <c r="J338" s="37">
        <f>SUMIFS(СВЦЭМ!$J$34:$J$777,СВЦЭМ!$A$34:$A$777,$A338,СВЦЭМ!$B$34:$B$777,J$331)+'СЕТ СН'!$F$13</f>
        <v>597.74486649999994</v>
      </c>
      <c r="K338" s="37">
        <f>SUMIFS(СВЦЭМ!$J$34:$J$777,СВЦЭМ!$A$34:$A$777,$A338,СВЦЭМ!$B$34:$B$777,K$331)+'СЕТ СН'!$F$13</f>
        <v>538.77510759999996</v>
      </c>
      <c r="L338" s="37">
        <f>SUMIFS(СВЦЭМ!$J$34:$J$777,СВЦЭМ!$A$34:$A$777,$A338,СВЦЭМ!$B$34:$B$777,L$331)+'СЕТ СН'!$F$13</f>
        <v>474.62151419999998</v>
      </c>
      <c r="M338" s="37">
        <f>SUMIFS(СВЦЭМ!$J$34:$J$777,СВЦЭМ!$A$34:$A$777,$A338,СВЦЭМ!$B$34:$B$777,M$331)+'СЕТ СН'!$F$13</f>
        <v>462.88984884000001</v>
      </c>
      <c r="N338" s="37">
        <f>SUMIFS(СВЦЭМ!$J$34:$J$777,СВЦЭМ!$A$34:$A$777,$A338,СВЦЭМ!$B$34:$B$777,N$331)+'СЕТ СН'!$F$13</f>
        <v>460.94518076999998</v>
      </c>
      <c r="O338" s="37">
        <f>SUMIFS(СВЦЭМ!$J$34:$J$777,СВЦЭМ!$A$34:$A$777,$A338,СВЦЭМ!$B$34:$B$777,O$331)+'СЕТ СН'!$F$13</f>
        <v>468.59988518</v>
      </c>
      <c r="P338" s="37">
        <f>SUMIFS(СВЦЭМ!$J$34:$J$777,СВЦЭМ!$A$34:$A$777,$A338,СВЦЭМ!$B$34:$B$777,P$331)+'СЕТ СН'!$F$13</f>
        <v>477.59245056999998</v>
      </c>
      <c r="Q338" s="37">
        <f>SUMIFS(СВЦЭМ!$J$34:$J$777,СВЦЭМ!$A$34:$A$777,$A338,СВЦЭМ!$B$34:$B$777,Q$331)+'СЕТ СН'!$F$13</f>
        <v>484.08700870000001</v>
      </c>
      <c r="R338" s="37">
        <f>SUMIFS(СВЦЭМ!$J$34:$J$777,СВЦЭМ!$A$34:$A$777,$A338,СВЦЭМ!$B$34:$B$777,R$331)+'СЕТ СН'!$F$13</f>
        <v>484.29330897</v>
      </c>
      <c r="S338" s="37">
        <f>SUMIFS(СВЦЭМ!$J$34:$J$777,СВЦЭМ!$A$34:$A$777,$A338,СВЦЭМ!$B$34:$B$777,S$331)+'СЕТ СН'!$F$13</f>
        <v>471.33241694999998</v>
      </c>
      <c r="T338" s="37">
        <f>SUMIFS(СВЦЭМ!$J$34:$J$777,СВЦЭМ!$A$34:$A$777,$A338,СВЦЭМ!$B$34:$B$777,T$331)+'СЕТ СН'!$F$13</f>
        <v>449.20637887999999</v>
      </c>
      <c r="U338" s="37">
        <f>SUMIFS(СВЦЭМ!$J$34:$J$777,СВЦЭМ!$A$34:$A$777,$A338,СВЦЭМ!$B$34:$B$777,U$331)+'СЕТ СН'!$F$13</f>
        <v>449.97655469</v>
      </c>
      <c r="V338" s="37">
        <f>SUMIFS(СВЦЭМ!$J$34:$J$777,СВЦЭМ!$A$34:$A$777,$A338,СВЦЭМ!$B$34:$B$777,V$331)+'СЕТ СН'!$F$13</f>
        <v>460.55941783999998</v>
      </c>
      <c r="W338" s="37">
        <f>SUMIFS(СВЦЭМ!$J$34:$J$777,СВЦЭМ!$A$34:$A$777,$A338,СВЦЭМ!$B$34:$B$777,W$331)+'СЕТ СН'!$F$13</f>
        <v>495.06020931</v>
      </c>
      <c r="X338" s="37">
        <f>SUMIFS(СВЦЭМ!$J$34:$J$777,СВЦЭМ!$A$34:$A$777,$A338,СВЦЭМ!$B$34:$B$777,X$331)+'СЕТ СН'!$F$13</f>
        <v>542.15344897</v>
      </c>
      <c r="Y338" s="37">
        <f>SUMIFS(СВЦЭМ!$J$34:$J$777,СВЦЭМ!$A$34:$A$777,$A338,СВЦЭМ!$B$34:$B$777,Y$331)+'СЕТ СН'!$F$13</f>
        <v>553.71090590999995</v>
      </c>
    </row>
    <row r="339" spans="1:25" ht="15.75" x14ac:dyDescent="0.2">
      <c r="A339" s="36">
        <f t="shared" si="9"/>
        <v>43108</v>
      </c>
      <c r="B339" s="37">
        <f>SUMIFS(СВЦЭМ!$J$34:$J$777,СВЦЭМ!$A$34:$A$777,$A339,СВЦЭМ!$B$34:$B$777,B$331)+'СЕТ СН'!$F$13</f>
        <v>555.85731400999998</v>
      </c>
      <c r="C339" s="37">
        <f>SUMIFS(СВЦЭМ!$J$34:$J$777,СВЦЭМ!$A$34:$A$777,$A339,СВЦЭМ!$B$34:$B$777,C$331)+'СЕТ СН'!$F$13</f>
        <v>601.43629098999997</v>
      </c>
      <c r="D339" s="37">
        <f>SUMIFS(СВЦЭМ!$J$34:$J$777,СВЦЭМ!$A$34:$A$777,$A339,СВЦЭМ!$B$34:$B$777,D$331)+'СЕТ СН'!$F$13</f>
        <v>644.32147698999995</v>
      </c>
      <c r="E339" s="37">
        <f>SUMIFS(СВЦЭМ!$J$34:$J$777,СВЦЭМ!$A$34:$A$777,$A339,СВЦЭМ!$B$34:$B$777,E$331)+'СЕТ СН'!$F$13</f>
        <v>653.35953026000004</v>
      </c>
      <c r="F339" s="37">
        <f>SUMIFS(СВЦЭМ!$J$34:$J$777,СВЦЭМ!$A$34:$A$777,$A339,СВЦЭМ!$B$34:$B$777,F$331)+'СЕТ СН'!$F$13</f>
        <v>654.96507670999995</v>
      </c>
      <c r="G339" s="37">
        <f>SUMIFS(СВЦЭМ!$J$34:$J$777,СВЦЭМ!$A$34:$A$777,$A339,СВЦЭМ!$B$34:$B$777,G$331)+'СЕТ СН'!$F$13</f>
        <v>656.38835281000001</v>
      </c>
      <c r="H339" s="37">
        <f>SUMIFS(СВЦЭМ!$J$34:$J$777,СВЦЭМ!$A$34:$A$777,$A339,СВЦЭМ!$B$34:$B$777,H$331)+'СЕТ СН'!$F$13</f>
        <v>659.36369090000005</v>
      </c>
      <c r="I339" s="37">
        <f>SUMIFS(СВЦЭМ!$J$34:$J$777,СВЦЭМ!$A$34:$A$777,$A339,СВЦЭМ!$B$34:$B$777,I$331)+'СЕТ СН'!$F$13</f>
        <v>641.61446457</v>
      </c>
      <c r="J339" s="37">
        <f>SUMIFS(СВЦЭМ!$J$34:$J$777,СВЦЭМ!$A$34:$A$777,$A339,СВЦЭМ!$B$34:$B$777,J$331)+'СЕТ СН'!$F$13</f>
        <v>598.48431661999996</v>
      </c>
      <c r="K339" s="37">
        <f>SUMIFS(СВЦЭМ!$J$34:$J$777,СВЦЭМ!$A$34:$A$777,$A339,СВЦЭМ!$B$34:$B$777,K$331)+'СЕТ СН'!$F$13</f>
        <v>540.63278874000002</v>
      </c>
      <c r="L339" s="37">
        <f>SUMIFS(СВЦЭМ!$J$34:$J$777,СВЦЭМ!$A$34:$A$777,$A339,СВЦЭМ!$B$34:$B$777,L$331)+'СЕТ СН'!$F$13</f>
        <v>483.72065056000002</v>
      </c>
      <c r="M339" s="37">
        <f>SUMIFS(СВЦЭМ!$J$34:$J$777,СВЦЭМ!$A$34:$A$777,$A339,СВЦЭМ!$B$34:$B$777,M$331)+'СЕТ СН'!$F$13</f>
        <v>471.98348150999999</v>
      </c>
      <c r="N339" s="37">
        <f>SUMIFS(СВЦЭМ!$J$34:$J$777,СВЦЭМ!$A$34:$A$777,$A339,СВЦЭМ!$B$34:$B$777,N$331)+'СЕТ СН'!$F$13</f>
        <v>473.16859137</v>
      </c>
      <c r="O339" s="37">
        <f>SUMIFS(СВЦЭМ!$J$34:$J$777,СВЦЭМ!$A$34:$A$777,$A339,СВЦЭМ!$B$34:$B$777,O$331)+'СЕТ СН'!$F$13</f>
        <v>480.74503361000001</v>
      </c>
      <c r="P339" s="37">
        <f>SUMIFS(СВЦЭМ!$J$34:$J$777,СВЦЭМ!$A$34:$A$777,$A339,СВЦЭМ!$B$34:$B$777,P$331)+'СЕТ СН'!$F$13</f>
        <v>487.77866103000002</v>
      </c>
      <c r="Q339" s="37">
        <f>SUMIFS(СВЦЭМ!$J$34:$J$777,СВЦЭМ!$A$34:$A$777,$A339,СВЦЭМ!$B$34:$B$777,Q$331)+'СЕТ СН'!$F$13</f>
        <v>489.79302142</v>
      </c>
      <c r="R339" s="37">
        <f>SUMIFS(СВЦЭМ!$J$34:$J$777,СВЦЭМ!$A$34:$A$777,$A339,СВЦЭМ!$B$34:$B$777,R$331)+'СЕТ СН'!$F$13</f>
        <v>488.62693675000003</v>
      </c>
      <c r="S339" s="37">
        <f>SUMIFS(СВЦЭМ!$J$34:$J$777,СВЦЭМ!$A$34:$A$777,$A339,СВЦЭМ!$B$34:$B$777,S$331)+'СЕТ СН'!$F$13</f>
        <v>484.15223441000001</v>
      </c>
      <c r="T339" s="37">
        <f>SUMIFS(СВЦЭМ!$J$34:$J$777,СВЦЭМ!$A$34:$A$777,$A339,СВЦЭМ!$B$34:$B$777,T$331)+'СЕТ СН'!$F$13</f>
        <v>465.06390873999999</v>
      </c>
      <c r="U339" s="37">
        <f>SUMIFS(СВЦЭМ!$J$34:$J$777,СВЦЭМ!$A$34:$A$777,$A339,СВЦЭМ!$B$34:$B$777,U$331)+'СЕТ СН'!$F$13</f>
        <v>462.3328775</v>
      </c>
      <c r="V339" s="37">
        <f>SUMIFS(СВЦЭМ!$J$34:$J$777,СВЦЭМ!$A$34:$A$777,$A339,СВЦЭМ!$B$34:$B$777,V$331)+'СЕТ СН'!$F$13</f>
        <v>473.45542704000002</v>
      </c>
      <c r="W339" s="37">
        <f>SUMIFS(СВЦЭМ!$J$34:$J$777,СВЦЭМ!$A$34:$A$777,$A339,СВЦЭМ!$B$34:$B$777,W$331)+'СЕТ СН'!$F$13</f>
        <v>504.59878438999999</v>
      </c>
      <c r="X339" s="37">
        <f>SUMIFS(СВЦЭМ!$J$34:$J$777,СВЦЭМ!$A$34:$A$777,$A339,СВЦЭМ!$B$34:$B$777,X$331)+'СЕТ СН'!$F$13</f>
        <v>551.43861218999996</v>
      </c>
      <c r="Y339" s="37">
        <f>SUMIFS(СВЦЭМ!$J$34:$J$777,СВЦЭМ!$A$34:$A$777,$A339,СВЦЭМ!$B$34:$B$777,Y$331)+'СЕТ СН'!$F$13</f>
        <v>569.46348927999998</v>
      </c>
    </row>
    <row r="340" spans="1:25" ht="15.75" x14ac:dyDescent="0.2">
      <c r="A340" s="36">
        <f t="shared" si="9"/>
        <v>43109</v>
      </c>
      <c r="B340" s="37">
        <f>SUMIFS(СВЦЭМ!$J$34:$J$777,СВЦЭМ!$A$34:$A$777,$A340,СВЦЭМ!$B$34:$B$777,B$331)+'СЕТ СН'!$F$13</f>
        <v>623.95871807000003</v>
      </c>
      <c r="C340" s="37">
        <f>SUMIFS(СВЦЭМ!$J$34:$J$777,СВЦЭМ!$A$34:$A$777,$A340,СВЦЭМ!$B$34:$B$777,C$331)+'СЕТ СН'!$F$13</f>
        <v>638.33703183</v>
      </c>
      <c r="D340" s="37">
        <f>SUMIFS(СВЦЭМ!$J$34:$J$777,СВЦЭМ!$A$34:$A$777,$A340,СВЦЭМ!$B$34:$B$777,D$331)+'СЕТ СН'!$F$13</f>
        <v>673.99414732000002</v>
      </c>
      <c r="E340" s="37">
        <f>SUMIFS(СВЦЭМ!$J$34:$J$777,СВЦЭМ!$A$34:$A$777,$A340,СВЦЭМ!$B$34:$B$777,E$331)+'СЕТ СН'!$F$13</f>
        <v>683.23300836999999</v>
      </c>
      <c r="F340" s="37">
        <f>SUMIFS(СВЦЭМ!$J$34:$J$777,СВЦЭМ!$A$34:$A$777,$A340,СВЦЭМ!$B$34:$B$777,F$331)+'СЕТ СН'!$F$13</f>
        <v>681.00609833999999</v>
      </c>
      <c r="G340" s="37">
        <f>SUMIFS(СВЦЭМ!$J$34:$J$777,СВЦЭМ!$A$34:$A$777,$A340,СВЦЭМ!$B$34:$B$777,G$331)+'СЕТ СН'!$F$13</f>
        <v>674.17976552000005</v>
      </c>
      <c r="H340" s="37">
        <f>SUMIFS(СВЦЭМ!$J$34:$J$777,СВЦЭМ!$A$34:$A$777,$A340,СВЦЭМ!$B$34:$B$777,H$331)+'СЕТ СН'!$F$13</f>
        <v>639.70247901000005</v>
      </c>
      <c r="I340" s="37">
        <f>SUMIFS(СВЦЭМ!$J$34:$J$777,СВЦЭМ!$A$34:$A$777,$A340,СВЦЭМ!$B$34:$B$777,I$331)+'СЕТ СН'!$F$13</f>
        <v>611.29596533999995</v>
      </c>
      <c r="J340" s="37">
        <f>SUMIFS(СВЦЭМ!$J$34:$J$777,СВЦЭМ!$A$34:$A$777,$A340,СВЦЭМ!$B$34:$B$777,J$331)+'СЕТ СН'!$F$13</f>
        <v>589.60740083999997</v>
      </c>
      <c r="K340" s="37">
        <f>SUMIFS(СВЦЭМ!$J$34:$J$777,СВЦЭМ!$A$34:$A$777,$A340,СВЦЭМ!$B$34:$B$777,K$331)+'СЕТ СН'!$F$13</f>
        <v>557.38314919000004</v>
      </c>
      <c r="L340" s="37">
        <f>SUMIFS(СВЦЭМ!$J$34:$J$777,СВЦЭМ!$A$34:$A$777,$A340,СВЦЭМ!$B$34:$B$777,L$331)+'СЕТ СН'!$F$13</f>
        <v>523.41375196000001</v>
      </c>
      <c r="M340" s="37">
        <f>SUMIFS(СВЦЭМ!$J$34:$J$777,СВЦЭМ!$A$34:$A$777,$A340,СВЦЭМ!$B$34:$B$777,M$331)+'СЕТ СН'!$F$13</f>
        <v>520.26765813999998</v>
      </c>
      <c r="N340" s="37">
        <f>SUMIFS(СВЦЭМ!$J$34:$J$777,СВЦЭМ!$A$34:$A$777,$A340,СВЦЭМ!$B$34:$B$777,N$331)+'СЕТ СН'!$F$13</f>
        <v>518.44894398999998</v>
      </c>
      <c r="O340" s="37">
        <f>SUMIFS(СВЦЭМ!$J$34:$J$777,СВЦЭМ!$A$34:$A$777,$A340,СВЦЭМ!$B$34:$B$777,O$331)+'СЕТ СН'!$F$13</f>
        <v>519.89233593999995</v>
      </c>
      <c r="P340" s="37">
        <f>SUMIFS(СВЦЭМ!$J$34:$J$777,СВЦЭМ!$A$34:$A$777,$A340,СВЦЭМ!$B$34:$B$777,P$331)+'СЕТ СН'!$F$13</f>
        <v>522.89798261999999</v>
      </c>
      <c r="Q340" s="37">
        <f>SUMIFS(СВЦЭМ!$J$34:$J$777,СВЦЭМ!$A$34:$A$777,$A340,СВЦЭМ!$B$34:$B$777,Q$331)+'СЕТ СН'!$F$13</f>
        <v>520.98811074000002</v>
      </c>
      <c r="R340" s="37">
        <f>SUMIFS(СВЦЭМ!$J$34:$J$777,СВЦЭМ!$A$34:$A$777,$A340,СВЦЭМ!$B$34:$B$777,R$331)+'СЕТ СН'!$F$13</f>
        <v>522.8683029</v>
      </c>
      <c r="S340" s="37">
        <f>SUMIFS(СВЦЭМ!$J$34:$J$777,СВЦЭМ!$A$34:$A$777,$A340,СВЦЭМ!$B$34:$B$777,S$331)+'СЕТ СН'!$F$13</f>
        <v>513.81013737000001</v>
      </c>
      <c r="T340" s="37">
        <f>SUMIFS(СВЦЭМ!$J$34:$J$777,СВЦЭМ!$A$34:$A$777,$A340,СВЦЭМ!$B$34:$B$777,T$331)+'СЕТ СН'!$F$13</f>
        <v>507.97708390999998</v>
      </c>
      <c r="U340" s="37">
        <f>SUMIFS(СВЦЭМ!$J$34:$J$777,СВЦЭМ!$A$34:$A$777,$A340,СВЦЭМ!$B$34:$B$777,U$331)+'СЕТ СН'!$F$13</f>
        <v>511.00869348999998</v>
      </c>
      <c r="V340" s="37">
        <f>SUMIFS(СВЦЭМ!$J$34:$J$777,СВЦЭМ!$A$34:$A$777,$A340,СВЦЭМ!$B$34:$B$777,V$331)+'СЕТ СН'!$F$13</f>
        <v>515.47797390999995</v>
      </c>
      <c r="W340" s="37">
        <f>SUMIFS(СВЦЭМ!$J$34:$J$777,СВЦЭМ!$A$34:$A$777,$A340,СВЦЭМ!$B$34:$B$777,W$331)+'СЕТ СН'!$F$13</f>
        <v>543.77887972999997</v>
      </c>
      <c r="X340" s="37">
        <f>SUMIFS(СВЦЭМ!$J$34:$J$777,СВЦЭМ!$A$34:$A$777,$A340,СВЦЭМ!$B$34:$B$777,X$331)+'СЕТ СН'!$F$13</f>
        <v>582.11266393999995</v>
      </c>
      <c r="Y340" s="37">
        <f>SUMIFS(СВЦЭМ!$J$34:$J$777,СВЦЭМ!$A$34:$A$777,$A340,СВЦЭМ!$B$34:$B$777,Y$331)+'СЕТ СН'!$F$13</f>
        <v>626.26224099000001</v>
      </c>
    </row>
    <row r="341" spans="1:25" ht="15.75" x14ac:dyDescent="0.2">
      <c r="A341" s="36">
        <f t="shared" si="9"/>
        <v>43110</v>
      </c>
      <c r="B341" s="37">
        <f>SUMIFS(СВЦЭМ!$J$34:$J$777,СВЦЭМ!$A$34:$A$777,$A341,СВЦЭМ!$B$34:$B$777,B$331)+'СЕТ СН'!$F$13</f>
        <v>627.44031264</v>
      </c>
      <c r="C341" s="37">
        <f>SUMIFS(СВЦЭМ!$J$34:$J$777,СВЦЭМ!$A$34:$A$777,$A341,СВЦЭМ!$B$34:$B$777,C$331)+'СЕТ СН'!$F$13</f>
        <v>660.32568828000001</v>
      </c>
      <c r="D341" s="37">
        <f>SUMIFS(СВЦЭМ!$J$34:$J$777,СВЦЭМ!$A$34:$A$777,$A341,СВЦЭМ!$B$34:$B$777,D$331)+'СЕТ СН'!$F$13</f>
        <v>674.82952900999999</v>
      </c>
      <c r="E341" s="37">
        <f>SUMIFS(СВЦЭМ!$J$34:$J$777,СВЦЭМ!$A$34:$A$777,$A341,СВЦЭМ!$B$34:$B$777,E$331)+'СЕТ СН'!$F$13</f>
        <v>673.53726026000004</v>
      </c>
      <c r="F341" s="37">
        <f>SUMIFS(СВЦЭМ!$J$34:$J$777,СВЦЭМ!$A$34:$A$777,$A341,СВЦЭМ!$B$34:$B$777,F$331)+'СЕТ СН'!$F$13</f>
        <v>673.63838865000002</v>
      </c>
      <c r="G341" s="37">
        <f>SUMIFS(СВЦЭМ!$J$34:$J$777,СВЦЭМ!$A$34:$A$777,$A341,СВЦЭМ!$B$34:$B$777,G$331)+'СЕТ СН'!$F$13</f>
        <v>675.07105761000003</v>
      </c>
      <c r="H341" s="37">
        <f>SUMIFS(СВЦЭМ!$J$34:$J$777,СВЦЭМ!$A$34:$A$777,$A341,СВЦЭМ!$B$34:$B$777,H$331)+'СЕТ СН'!$F$13</f>
        <v>647.48204558999998</v>
      </c>
      <c r="I341" s="37">
        <f>SUMIFS(СВЦЭМ!$J$34:$J$777,СВЦЭМ!$A$34:$A$777,$A341,СВЦЭМ!$B$34:$B$777,I$331)+'СЕТ СН'!$F$13</f>
        <v>606.57786556999997</v>
      </c>
      <c r="J341" s="37">
        <f>SUMIFS(СВЦЭМ!$J$34:$J$777,СВЦЭМ!$A$34:$A$777,$A341,СВЦЭМ!$B$34:$B$777,J$331)+'СЕТ СН'!$F$13</f>
        <v>574.38229014000001</v>
      </c>
      <c r="K341" s="37">
        <f>SUMIFS(СВЦЭМ!$J$34:$J$777,СВЦЭМ!$A$34:$A$777,$A341,СВЦЭМ!$B$34:$B$777,K$331)+'СЕТ СН'!$F$13</f>
        <v>530.7746793</v>
      </c>
      <c r="L341" s="37">
        <f>SUMIFS(СВЦЭМ!$J$34:$J$777,СВЦЭМ!$A$34:$A$777,$A341,СВЦЭМ!$B$34:$B$777,L$331)+'СЕТ СН'!$F$13</f>
        <v>487.87684925999997</v>
      </c>
      <c r="M341" s="37">
        <f>SUMIFS(СВЦЭМ!$J$34:$J$777,СВЦЭМ!$A$34:$A$777,$A341,СВЦЭМ!$B$34:$B$777,M$331)+'СЕТ СН'!$F$13</f>
        <v>482.81073516999999</v>
      </c>
      <c r="N341" s="37">
        <f>SUMIFS(СВЦЭМ!$J$34:$J$777,СВЦЭМ!$A$34:$A$777,$A341,СВЦЭМ!$B$34:$B$777,N$331)+'СЕТ СН'!$F$13</f>
        <v>487.41850184999998</v>
      </c>
      <c r="O341" s="37">
        <f>SUMIFS(СВЦЭМ!$J$34:$J$777,СВЦЭМ!$A$34:$A$777,$A341,СВЦЭМ!$B$34:$B$777,O$331)+'СЕТ СН'!$F$13</f>
        <v>489.21888001000002</v>
      </c>
      <c r="P341" s="37">
        <f>SUMIFS(СВЦЭМ!$J$34:$J$777,СВЦЭМ!$A$34:$A$777,$A341,СВЦЭМ!$B$34:$B$777,P$331)+'СЕТ СН'!$F$13</f>
        <v>495.49613362000002</v>
      </c>
      <c r="Q341" s="37">
        <f>SUMIFS(СВЦЭМ!$J$34:$J$777,СВЦЭМ!$A$34:$A$777,$A341,СВЦЭМ!$B$34:$B$777,Q$331)+'СЕТ СН'!$F$13</f>
        <v>498.96441822999998</v>
      </c>
      <c r="R341" s="37">
        <f>SUMIFS(СВЦЭМ!$J$34:$J$777,СВЦЭМ!$A$34:$A$777,$A341,СВЦЭМ!$B$34:$B$777,R$331)+'СЕТ СН'!$F$13</f>
        <v>498.70574009000001</v>
      </c>
      <c r="S341" s="37">
        <f>SUMIFS(СВЦЭМ!$J$34:$J$777,СВЦЭМ!$A$34:$A$777,$A341,СВЦЭМ!$B$34:$B$777,S$331)+'СЕТ СН'!$F$13</f>
        <v>484.70741908999997</v>
      </c>
      <c r="T341" s="37">
        <f>SUMIFS(СВЦЭМ!$J$34:$J$777,СВЦЭМ!$A$34:$A$777,$A341,СВЦЭМ!$B$34:$B$777,T$331)+'СЕТ СН'!$F$13</f>
        <v>464.94795518000001</v>
      </c>
      <c r="U341" s="37">
        <f>SUMIFS(СВЦЭМ!$J$34:$J$777,СВЦЭМ!$A$34:$A$777,$A341,СВЦЭМ!$B$34:$B$777,U$331)+'СЕТ СН'!$F$13</f>
        <v>466.35803356999998</v>
      </c>
      <c r="V341" s="37">
        <f>SUMIFS(СВЦЭМ!$J$34:$J$777,СВЦЭМ!$A$34:$A$777,$A341,СВЦЭМ!$B$34:$B$777,V$331)+'СЕТ СН'!$F$13</f>
        <v>471.02492244000001</v>
      </c>
      <c r="W341" s="37">
        <f>SUMIFS(СВЦЭМ!$J$34:$J$777,СВЦЭМ!$A$34:$A$777,$A341,СВЦЭМ!$B$34:$B$777,W$331)+'СЕТ СН'!$F$13</f>
        <v>499.18601226999999</v>
      </c>
      <c r="X341" s="37">
        <f>SUMIFS(СВЦЭМ!$J$34:$J$777,СВЦЭМ!$A$34:$A$777,$A341,СВЦЭМ!$B$34:$B$777,X$331)+'СЕТ СН'!$F$13</f>
        <v>545.96518064999998</v>
      </c>
      <c r="Y341" s="37">
        <f>SUMIFS(СВЦЭМ!$J$34:$J$777,СВЦЭМ!$A$34:$A$777,$A341,СВЦЭМ!$B$34:$B$777,Y$331)+'СЕТ СН'!$F$13</f>
        <v>589.12096699999995</v>
      </c>
    </row>
    <row r="342" spans="1:25" ht="15.75" x14ac:dyDescent="0.2">
      <c r="A342" s="36">
        <f t="shared" si="9"/>
        <v>43111</v>
      </c>
      <c r="B342" s="37">
        <f>SUMIFS(СВЦЭМ!$J$34:$J$777,СВЦЭМ!$A$34:$A$777,$A342,СВЦЭМ!$B$34:$B$777,B$331)+'СЕТ СН'!$F$13</f>
        <v>637.83799935000002</v>
      </c>
      <c r="C342" s="37">
        <f>SUMIFS(СВЦЭМ!$J$34:$J$777,СВЦЭМ!$A$34:$A$777,$A342,СВЦЭМ!$B$34:$B$777,C$331)+'СЕТ СН'!$F$13</f>
        <v>664.20996735999995</v>
      </c>
      <c r="D342" s="37">
        <f>SUMIFS(СВЦЭМ!$J$34:$J$777,СВЦЭМ!$A$34:$A$777,$A342,СВЦЭМ!$B$34:$B$777,D$331)+'СЕТ СН'!$F$13</f>
        <v>686.77682553</v>
      </c>
      <c r="E342" s="37">
        <f>SUMIFS(СВЦЭМ!$J$34:$J$777,СВЦЭМ!$A$34:$A$777,$A342,СВЦЭМ!$B$34:$B$777,E$331)+'СЕТ СН'!$F$13</f>
        <v>686.79516391000004</v>
      </c>
      <c r="F342" s="37">
        <f>SUMIFS(СВЦЭМ!$J$34:$J$777,СВЦЭМ!$A$34:$A$777,$A342,СВЦЭМ!$B$34:$B$777,F$331)+'СЕТ СН'!$F$13</f>
        <v>686.76708542999995</v>
      </c>
      <c r="G342" s="37">
        <f>SUMIFS(СВЦЭМ!$J$34:$J$777,СВЦЭМ!$A$34:$A$777,$A342,СВЦЭМ!$B$34:$B$777,G$331)+'СЕТ СН'!$F$13</f>
        <v>683.14535956999998</v>
      </c>
      <c r="H342" s="37">
        <f>SUMIFS(СВЦЭМ!$J$34:$J$777,СВЦЭМ!$A$34:$A$777,$A342,СВЦЭМ!$B$34:$B$777,H$331)+'СЕТ СН'!$F$13</f>
        <v>652.61484943999994</v>
      </c>
      <c r="I342" s="37">
        <f>SUMIFS(СВЦЭМ!$J$34:$J$777,СВЦЭМ!$A$34:$A$777,$A342,СВЦЭМ!$B$34:$B$777,I$331)+'СЕТ СН'!$F$13</f>
        <v>606.43593385999998</v>
      </c>
      <c r="J342" s="37">
        <f>SUMIFS(СВЦЭМ!$J$34:$J$777,СВЦЭМ!$A$34:$A$777,$A342,СВЦЭМ!$B$34:$B$777,J$331)+'СЕТ СН'!$F$13</f>
        <v>575.94841726000004</v>
      </c>
      <c r="K342" s="37">
        <f>SUMIFS(СВЦЭМ!$J$34:$J$777,СВЦЭМ!$A$34:$A$777,$A342,СВЦЭМ!$B$34:$B$777,K$331)+'СЕТ СН'!$F$13</f>
        <v>531.92734625000003</v>
      </c>
      <c r="L342" s="37">
        <f>SUMIFS(СВЦЭМ!$J$34:$J$777,СВЦЭМ!$A$34:$A$777,$A342,СВЦЭМ!$B$34:$B$777,L$331)+'СЕТ СН'!$F$13</f>
        <v>484.38963849999999</v>
      </c>
      <c r="M342" s="37">
        <f>SUMIFS(СВЦЭМ!$J$34:$J$777,СВЦЭМ!$A$34:$A$777,$A342,СВЦЭМ!$B$34:$B$777,M$331)+'СЕТ СН'!$F$13</f>
        <v>478.75051782000003</v>
      </c>
      <c r="N342" s="37">
        <f>SUMIFS(СВЦЭМ!$J$34:$J$777,СВЦЭМ!$A$34:$A$777,$A342,СВЦЭМ!$B$34:$B$777,N$331)+'СЕТ СН'!$F$13</f>
        <v>485.26859214000001</v>
      </c>
      <c r="O342" s="37">
        <f>SUMIFS(СВЦЭМ!$J$34:$J$777,СВЦЭМ!$A$34:$A$777,$A342,СВЦЭМ!$B$34:$B$777,O$331)+'СЕТ СН'!$F$13</f>
        <v>494.76974931000001</v>
      </c>
      <c r="P342" s="37">
        <f>SUMIFS(СВЦЭМ!$J$34:$J$777,СВЦЭМ!$A$34:$A$777,$A342,СВЦЭМ!$B$34:$B$777,P$331)+'СЕТ СН'!$F$13</f>
        <v>500.79840775999998</v>
      </c>
      <c r="Q342" s="37">
        <f>SUMIFS(СВЦЭМ!$J$34:$J$777,СВЦЭМ!$A$34:$A$777,$A342,СВЦЭМ!$B$34:$B$777,Q$331)+'СЕТ СН'!$F$13</f>
        <v>504.94307757000001</v>
      </c>
      <c r="R342" s="37">
        <f>SUMIFS(СВЦЭМ!$J$34:$J$777,СВЦЭМ!$A$34:$A$777,$A342,СВЦЭМ!$B$34:$B$777,R$331)+'СЕТ СН'!$F$13</f>
        <v>503.73293503000002</v>
      </c>
      <c r="S342" s="37">
        <f>SUMIFS(СВЦЭМ!$J$34:$J$777,СВЦЭМ!$A$34:$A$777,$A342,СВЦЭМ!$B$34:$B$777,S$331)+'СЕТ СН'!$F$13</f>
        <v>491.55049384</v>
      </c>
      <c r="T342" s="37">
        <f>SUMIFS(СВЦЭМ!$J$34:$J$777,СВЦЭМ!$A$34:$A$777,$A342,СВЦЭМ!$B$34:$B$777,T$331)+'СЕТ СН'!$F$13</f>
        <v>478.59031182000001</v>
      </c>
      <c r="U342" s="37">
        <f>SUMIFS(СВЦЭМ!$J$34:$J$777,СВЦЭМ!$A$34:$A$777,$A342,СВЦЭМ!$B$34:$B$777,U$331)+'СЕТ СН'!$F$13</f>
        <v>477.87589775999999</v>
      </c>
      <c r="V342" s="37">
        <f>SUMIFS(СВЦЭМ!$J$34:$J$777,СВЦЭМ!$A$34:$A$777,$A342,СВЦЭМ!$B$34:$B$777,V$331)+'СЕТ СН'!$F$13</f>
        <v>484.16816492999999</v>
      </c>
      <c r="W342" s="37">
        <f>SUMIFS(СВЦЭМ!$J$34:$J$777,СВЦЭМ!$A$34:$A$777,$A342,СВЦЭМ!$B$34:$B$777,W$331)+'СЕТ СН'!$F$13</f>
        <v>519.16229462000001</v>
      </c>
      <c r="X342" s="37">
        <f>SUMIFS(СВЦЭМ!$J$34:$J$777,СВЦЭМ!$A$34:$A$777,$A342,СВЦЭМ!$B$34:$B$777,X$331)+'СЕТ СН'!$F$13</f>
        <v>569.37096623000002</v>
      </c>
      <c r="Y342" s="37">
        <f>SUMIFS(СВЦЭМ!$J$34:$J$777,СВЦЭМ!$A$34:$A$777,$A342,СВЦЭМ!$B$34:$B$777,Y$331)+'СЕТ СН'!$F$13</f>
        <v>618.28224978000003</v>
      </c>
    </row>
    <row r="343" spans="1:25" ht="15.75" x14ac:dyDescent="0.2">
      <c r="A343" s="36">
        <f t="shared" si="9"/>
        <v>43112</v>
      </c>
      <c r="B343" s="37">
        <f>SUMIFS(СВЦЭМ!$J$34:$J$777,СВЦЭМ!$A$34:$A$777,$A343,СВЦЭМ!$B$34:$B$777,B$331)+'СЕТ СН'!$F$13</f>
        <v>632.21990482000001</v>
      </c>
      <c r="C343" s="37">
        <f>SUMIFS(СВЦЭМ!$J$34:$J$777,СВЦЭМ!$A$34:$A$777,$A343,СВЦЭМ!$B$34:$B$777,C$331)+'СЕТ СН'!$F$13</f>
        <v>631.32181748999994</v>
      </c>
      <c r="D343" s="37">
        <f>SUMIFS(СВЦЭМ!$J$34:$J$777,СВЦЭМ!$A$34:$A$777,$A343,СВЦЭМ!$B$34:$B$777,D$331)+'СЕТ СН'!$F$13</f>
        <v>653.52890759000002</v>
      </c>
      <c r="E343" s="37">
        <f>SUMIFS(СВЦЭМ!$J$34:$J$777,СВЦЭМ!$A$34:$A$777,$A343,СВЦЭМ!$B$34:$B$777,E$331)+'СЕТ СН'!$F$13</f>
        <v>663.24296494999999</v>
      </c>
      <c r="F343" s="37">
        <f>SUMIFS(СВЦЭМ!$J$34:$J$777,СВЦЭМ!$A$34:$A$777,$A343,СВЦЭМ!$B$34:$B$777,F$331)+'СЕТ СН'!$F$13</f>
        <v>657.97025036000002</v>
      </c>
      <c r="G343" s="37">
        <f>SUMIFS(СВЦЭМ!$J$34:$J$777,СВЦЭМ!$A$34:$A$777,$A343,СВЦЭМ!$B$34:$B$777,G$331)+'СЕТ СН'!$F$13</f>
        <v>647.29511983999998</v>
      </c>
      <c r="H343" s="37">
        <f>SUMIFS(СВЦЭМ!$J$34:$J$777,СВЦЭМ!$A$34:$A$777,$A343,СВЦЭМ!$B$34:$B$777,H$331)+'СЕТ СН'!$F$13</f>
        <v>630.64730374999999</v>
      </c>
      <c r="I343" s="37">
        <f>SUMIFS(СВЦЭМ!$J$34:$J$777,СВЦЭМ!$A$34:$A$777,$A343,СВЦЭМ!$B$34:$B$777,I$331)+'СЕТ СН'!$F$13</f>
        <v>599.54844433999995</v>
      </c>
      <c r="J343" s="37">
        <f>SUMIFS(СВЦЭМ!$J$34:$J$777,СВЦЭМ!$A$34:$A$777,$A343,СВЦЭМ!$B$34:$B$777,J$331)+'СЕТ СН'!$F$13</f>
        <v>567.26921087000005</v>
      </c>
      <c r="K343" s="37">
        <f>SUMIFS(СВЦЭМ!$J$34:$J$777,СВЦЭМ!$A$34:$A$777,$A343,СВЦЭМ!$B$34:$B$777,K$331)+'СЕТ СН'!$F$13</f>
        <v>528.31124276000003</v>
      </c>
      <c r="L343" s="37">
        <f>SUMIFS(СВЦЭМ!$J$34:$J$777,СВЦЭМ!$A$34:$A$777,$A343,СВЦЭМ!$B$34:$B$777,L$331)+'СЕТ СН'!$F$13</f>
        <v>489.32924717999998</v>
      </c>
      <c r="M343" s="37">
        <f>SUMIFS(СВЦЭМ!$J$34:$J$777,СВЦЭМ!$A$34:$A$777,$A343,СВЦЭМ!$B$34:$B$777,M$331)+'СЕТ СН'!$F$13</f>
        <v>482.29635812999999</v>
      </c>
      <c r="N343" s="37">
        <f>SUMIFS(СВЦЭМ!$J$34:$J$777,СВЦЭМ!$A$34:$A$777,$A343,СВЦЭМ!$B$34:$B$777,N$331)+'СЕТ СН'!$F$13</f>
        <v>489.17512925</v>
      </c>
      <c r="O343" s="37">
        <f>SUMIFS(СВЦЭМ!$J$34:$J$777,СВЦЭМ!$A$34:$A$777,$A343,СВЦЭМ!$B$34:$B$777,O$331)+'СЕТ СН'!$F$13</f>
        <v>493.01620400000002</v>
      </c>
      <c r="P343" s="37">
        <f>SUMIFS(СВЦЭМ!$J$34:$J$777,СВЦЭМ!$A$34:$A$777,$A343,СВЦЭМ!$B$34:$B$777,P$331)+'СЕТ СН'!$F$13</f>
        <v>502.38297507999999</v>
      </c>
      <c r="Q343" s="37">
        <f>SUMIFS(СВЦЭМ!$J$34:$J$777,СВЦЭМ!$A$34:$A$777,$A343,СВЦЭМ!$B$34:$B$777,Q$331)+'СЕТ СН'!$F$13</f>
        <v>505.98585212</v>
      </c>
      <c r="R343" s="37">
        <f>SUMIFS(СВЦЭМ!$J$34:$J$777,СВЦЭМ!$A$34:$A$777,$A343,СВЦЭМ!$B$34:$B$777,R$331)+'СЕТ СН'!$F$13</f>
        <v>506.94044501000002</v>
      </c>
      <c r="S343" s="37">
        <f>SUMIFS(СВЦЭМ!$J$34:$J$777,СВЦЭМ!$A$34:$A$777,$A343,СВЦЭМ!$B$34:$B$777,S$331)+'СЕТ СН'!$F$13</f>
        <v>492.40468914000002</v>
      </c>
      <c r="T343" s="37">
        <f>SUMIFS(СВЦЭМ!$J$34:$J$777,СВЦЭМ!$A$34:$A$777,$A343,СВЦЭМ!$B$34:$B$777,T$331)+'СЕТ СН'!$F$13</f>
        <v>475.43010392999997</v>
      </c>
      <c r="U343" s="37">
        <f>SUMIFS(СВЦЭМ!$J$34:$J$777,СВЦЭМ!$A$34:$A$777,$A343,СВЦЭМ!$B$34:$B$777,U$331)+'СЕТ СН'!$F$13</f>
        <v>476.57532485000002</v>
      </c>
      <c r="V343" s="37">
        <f>SUMIFS(СВЦЭМ!$J$34:$J$777,СВЦЭМ!$A$34:$A$777,$A343,СВЦЭМ!$B$34:$B$777,V$331)+'СЕТ СН'!$F$13</f>
        <v>481.20834652999997</v>
      </c>
      <c r="W343" s="37">
        <f>SUMIFS(СВЦЭМ!$J$34:$J$777,СВЦЭМ!$A$34:$A$777,$A343,СВЦЭМ!$B$34:$B$777,W$331)+'СЕТ СН'!$F$13</f>
        <v>511.15976964999999</v>
      </c>
      <c r="X343" s="37">
        <f>SUMIFS(СВЦЭМ!$J$34:$J$777,СВЦЭМ!$A$34:$A$777,$A343,СВЦЭМ!$B$34:$B$777,X$331)+'СЕТ СН'!$F$13</f>
        <v>560.26070123</v>
      </c>
      <c r="Y343" s="37">
        <f>SUMIFS(СВЦЭМ!$J$34:$J$777,СВЦЭМ!$A$34:$A$777,$A343,СВЦЭМ!$B$34:$B$777,Y$331)+'СЕТ СН'!$F$13</f>
        <v>606.49671894000005</v>
      </c>
    </row>
    <row r="344" spans="1:25" ht="15.75" x14ac:dyDescent="0.2">
      <c r="A344" s="36">
        <f t="shared" si="9"/>
        <v>43113</v>
      </c>
      <c r="B344" s="37">
        <f>SUMIFS(СВЦЭМ!$J$34:$J$777,СВЦЭМ!$A$34:$A$777,$A344,СВЦЭМ!$B$34:$B$777,B$331)+'СЕТ СН'!$F$13</f>
        <v>621.85241392</v>
      </c>
      <c r="C344" s="37">
        <f>SUMIFS(СВЦЭМ!$J$34:$J$777,СВЦЭМ!$A$34:$A$777,$A344,СВЦЭМ!$B$34:$B$777,C$331)+'СЕТ СН'!$F$13</f>
        <v>644.75627554000005</v>
      </c>
      <c r="D344" s="37">
        <f>SUMIFS(СВЦЭМ!$J$34:$J$777,СВЦЭМ!$A$34:$A$777,$A344,СВЦЭМ!$B$34:$B$777,D$331)+'СЕТ СН'!$F$13</f>
        <v>667.48084498000003</v>
      </c>
      <c r="E344" s="37">
        <f>SUMIFS(СВЦЭМ!$J$34:$J$777,СВЦЭМ!$A$34:$A$777,$A344,СВЦЭМ!$B$34:$B$777,E$331)+'СЕТ СН'!$F$13</f>
        <v>674.70679425000003</v>
      </c>
      <c r="F344" s="37">
        <f>SUMIFS(СВЦЭМ!$J$34:$J$777,СВЦЭМ!$A$34:$A$777,$A344,СВЦЭМ!$B$34:$B$777,F$331)+'СЕТ СН'!$F$13</f>
        <v>673.81946464999999</v>
      </c>
      <c r="G344" s="37">
        <f>SUMIFS(СВЦЭМ!$J$34:$J$777,СВЦЭМ!$A$34:$A$777,$A344,СВЦЭМ!$B$34:$B$777,G$331)+'СЕТ СН'!$F$13</f>
        <v>665.71787825000001</v>
      </c>
      <c r="H344" s="37">
        <f>SUMIFS(СВЦЭМ!$J$34:$J$777,СВЦЭМ!$A$34:$A$777,$A344,СВЦЭМ!$B$34:$B$777,H$331)+'СЕТ СН'!$F$13</f>
        <v>657.80199058999995</v>
      </c>
      <c r="I344" s="37">
        <f>SUMIFS(СВЦЭМ!$J$34:$J$777,СВЦЭМ!$A$34:$A$777,$A344,СВЦЭМ!$B$34:$B$777,I$331)+'СЕТ СН'!$F$13</f>
        <v>626.26335117999997</v>
      </c>
      <c r="J344" s="37">
        <f>SUMIFS(СВЦЭМ!$J$34:$J$777,СВЦЭМ!$A$34:$A$777,$A344,СВЦЭМ!$B$34:$B$777,J$331)+'СЕТ СН'!$F$13</f>
        <v>603.42564106999998</v>
      </c>
      <c r="K344" s="37">
        <f>SUMIFS(СВЦЭМ!$J$34:$J$777,СВЦЭМ!$A$34:$A$777,$A344,СВЦЭМ!$B$34:$B$777,K$331)+'СЕТ СН'!$F$13</f>
        <v>553.45397621999996</v>
      </c>
      <c r="L344" s="37">
        <f>SUMIFS(СВЦЭМ!$J$34:$J$777,СВЦЭМ!$A$34:$A$777,$A344,СВЦЭМ!$B$34:$B$777,L$331)+'СЕТ СН'!$F$13</f>
        <v>501.98686309999999</v>
      </c>
      <c r="M344" s="37">
        <f>SUMIFS(СВЦЭМ!$J$34:$J$777,СВЦЭМ!$A$34:$A$777,$A344,СВЦЭМ!$B$34:$B$777,M$331)+'СЕТ СН'!$F$13</f>
        <v>490.61519079999999</v>
      </c>
      <c r="N344" s="37">
        <f>SUMIFS(СВЦЭМ!$J$34:$J$777,СВЦЭМ!$A$34:$A$777,$A344,СВЦЭМ!$B$34:$B$777,N$331)+'СЕТ СН'!$F$13</f>
        <v>486.09100472</v>
      </c>
      <c r="O344" s="37">
        <f>SUMIFS(СВЦЭМ!$J$34:$J$777,СВЦЭМ!$A$34:$A$777,$A344,СВЦЭМ!$B$34:$B$777,O$331)+'СЕТ СН'!$F$13</f>
        <v>491.33379546999998</v>
      </c>
      <c r="P344" s="37">
        <f>SUMIFS(СВЦЭМ!$J$34:$J$777,СВЦЭМ!$A$34:$A$777,$A344,СВЦЭМ!$B$34:$B$777,P$331)+'СЕТ СН'!$F$13</f>
        <v>497.00438280999998</v>
      </c>
      <c r="Q344" s="37">
        <f>SUMIFS(СВЦЭМ!$J$34:$J$777,СВЦЭМ!$A$34:$A$777,$A344,СВЦЭМ!$B$34:$B$777,Q$331)+'СЕТ СН'!$F$13</f>
        <v>498.49824216000002</v>
      </c>
      <c r="R344" s="37">
        <f>SUMIFS(СВЦЭМ!$J$34:$J$777,СВЦЭМ!$A$34:$A$777,$A344,СВЦЭМ!$B$34:$B$777,R$331)+'СЕТ СН'!$F$13</f>
        <v>498.99090353000003</v>
      </c>
      <c r="S344" s="37">
        <f>SUMIFS(СВЦЭМ!$J$34:$J$777,СВЦЭМ!$A$34:$A$777,$A344,СВЦЭМ!$B$34:$B$777,S$331)+'СЕТ СН'!$F$13</f>
        <v>487.42801796999998</v>
      </c>
      <c r="T344" s="37">
        <f>SUMIFS(СВЦЭМ!$J$34:$J$777,СВЦЭМ!$A$34:$A$777,$A344,СВЦЭМ!$B$34:$B$777,T$331)+'СЕТ СН'!$F$13</f>
        <v>465.95497239999997</v>
      </c>
      <c r="U344" s="37">
        <f>SUMIFS(СВЦЭМ!$J$34:$J$777,СВЦЭМ!$A$34:$A$777,$A344,СВЦЭМ!$B$34:$B$777,U$331)+'СЕТ СН'!$F$13</f>
        <v>464.61371279000002</v>
      </c>
      <c r="V344" s="37">
        <f>SUMIFS(СВЦЭМ!$J$34:$J$777,СВЦЭМ!$A$34:$A$777,$A344,СВЦЭМ!$B$34:$B$777,V$331)+'СЕТ СН'!$F$13</f>
        <v>472.45331546</v>
      </c>
      <c r="W344" s="37">
        <f>SUMIFS(СВЦЭМ!$J$34:$J$777,СВЦЭМ!$A$34:$A$777,$A344,СВЦЭМ!$B$34:$B$777,W$331)+'СЕТ СН'!$F$13</f>
        <v>502.61754796000002</v>
      </c>
      <c r="X344" s="37">
        <f>SUMIFS(СВЦЭМ!$J$34:$J$777,СВЦЭМ!$A$34:$A$777,$A344,СВЦЭМ!$B$34:$B$777,X$331)+'СЕТ СН'!$F$13</f>
        <v>552.02226623000001</v>
      </c>
      <c r="Y344" s="37">
        <f>SUMIFS(СВЦЭМ!$J$34:$J$777,СВЦЭМ!$A$34:$A$777,$A344,СВЦЭМ!$B$34:$B$777,Y$331)+'СЕТ СН'!$F$13</f>
        <v>597.64728604000004</v>
      </c>
    </row>
    <row r="345" spans="1:25" ht="15.75" x14ac:dyDescent="0.2">
      <c r="A345" s="36">
        <f t="shared" si="9"/>
        <v>43114</v>
      </c>
      <c r="B345" s="37">
        <f>SUMIFS(СВЦЭМ!$J$34:$J$777,СВЦЭМ!$A$34:$A$777,$A345,СВЦЭМ!$B$34:$B$777,B$331)+'СЕТ СН'!$F$13</f>
        <v>631.73646803999998</v>
      </c>
      <c r="C345" s="37">
        <f>SUMIFS(СВЦЭМ!$J$34:$J$777,СВЦЭМ!$A$34:$A$777,$A345,СВЦЭМ!$B$34:$B$777,C$331)+'СЕТ СН'!$F$13</f>
        <v>653.41839258000005</v>
      </c>
      <c r="D345" s="37">
        <f>SUMIFS(СВЦЭМ!$J$34:$J$777,СВЦЭМ!$A$34:$A$777,$A345,СВЦЭМ!$B$34:$B$777,D$331)+'СЕТ СН'!$F$13</f>
        <v>674.73766810999996</v>
      </c>
      <c r="E345" s="37">
        <f>SUMIFS(СВЦЭМ!$J$34:$J$777,СВЦЭМ!$A$34:$A$777,$A345,СВЦЭМ!$B$34:$B$777,E$331)+'СЕТ СН'!$F$13</f>
        <v>681.80480265000006</v>
      </c>
      <c r="F345" s="37">
        <f>SUMIFS(СВЦЭМ!$J$34:$J$777,СВЦЭМ!$A$34:$A$777,$A345,СВЦЭМ!$B$34:$B$777,F$331)+'СЕТ СН'!$F$13</f>
        <v>681.68072013000005</v>
      </c>
      <c r="G345" s="37">
        <f>SUMIFS(СВЦЭМ!$J$34:$J$777,СВЦЭМ!$A$34:$A$777,$A345,СВЦЭМ!$B$34:$B$777,G$331)+'СЕТ СН'!$F$13</f>
        <v>676.34153873000002</v>
      </c>
      <c r="H345" s="37">
        <f>SUMIFS(СВЦЭМ!$J$34:$J$777,СВЦЭМ!$A$34:$A$777,$A345,СВЦЭМ!$B$34:$B$777,H$331)+'СЕТ СН'!$F$13</f>
        <v>672.36198372000001</v>
      </c>
      <c r="I345" s="37">
        <f>SUMIFS(СВЦЭМ!$J$34:$J$777,СВЦЭМ!$A$34:$A$777,$A345,СВЦЭМ!$B$34:$B$777,I$331)+'СЕТ СН'!$F$13</f>
        <v>648.46090365999999</v>
      </c>
      <c r="J345" s="37">
        <f>SUMIFS(СВЦЭМ!$J$34:$J$777,СВЦЭМ!$A$34:$A$777,$A345,СВЦЭМ!$B$34:$B$777,J$331)+'СЕТ СН'!$F$13</f>
        <v>610.63817095000002</v>
      </c>
      <c r="K345" s="37">
        <f>SUMIFS(СВЦЭМ!$J$34:$J$777,СВЦЭМ!$A$34:$A$777,$A345,СВЦЭМ!$B$34:$B$777,K$331)+'СЕТ СН'!$F$13</f>
        <v>552.91564854000001</v>
      </c>
      <c r="L345" s="37">
        <f>SUMIFS(СВЦЭМ!$J$34:$J$777,СВЦЭМ!$A$34:$A$777,$A345,СВЦЭМ!$B$34:$B$777,L$331)+'СЕТ СН'!$F$13</f>
        <v>492.66830794999998</v>
      </c>
      <c r="M345" s="37">
        <f>SUMIFS(СВЦЭМ!$J$34:$J$777,СВЦЭМ!$A$34:$A$777,$A345,СВЦЭМ!$B$34:$B$777,M$331)+'СЕТ СН'!$F$13</f>
        <v>485.97241947999999</v>
      </c>
      <c r="N345" s="37">
        <f>SUMIFS(СВЦЭМ!$J$34:$J$777,СВЦЭМ!$A$34:$A$777,$A345,СВЦЭМ!$B$34:$B$777,N$331)+'СЕТ СН'!$F$13</f>
        <v>491.50494946999999</v>
      </c>
      <c r="O345" s="37">
        <f>SUMIFS(СВЦЭМ!$J$34:$J$777,СВЦЭМ!$A$34:$A$777,$A345,СВЦЭМ!$B$34:$B$777,O$331)+'СЕТ СН'!$F$13</f>
        <v>494.66066455999999</v>
      </c>
      <c r="P345" s="37">
        <f>SUMIFS(СВЦЭМ!$J$34:$J$777,СВЦЭМ!$A$34:$A$777,$A345,СВЦЭМ!$B$34:$B$777,P$331)+'СЕТ СН'!$F$13</f>
        <v>498.66097087999998</v>
      </c>
      <c r="Q345" s="37">
        <f>SUMIFS(СВЦЭМ!$J$34:$J$777,СВЦЭМ!$A$34:$A$777,$A345,СВЦЭМ!$B$34:$B$777,Q$331)+'СЕТ СН'!$F$13</f>
        <v>500.56902396999999</v>
      </c>
      <c r="R345" s="37">
        <f>SUMIFS(СВЦЭМ!$J$34:$J$777,СВЦЭМ!$A$34:$A$777,$A345,СВЦЭМ!$B$34:$B$777,R$331)+'СЕТ СН'!$F$13</f>
        <v>502.18451363999998</v>
      </c>
      <c r="S345" s="37">
        <f>SUMIFS(СВЦЭМ!$J$34:$J$777,СВЦЭМ!$A$34:$A$777,$A345,СВЦЭМ!$B$34:$B$777,S$331)+'СЕТ СН'!$F$13</f>
        <v>485.28726066000002</v>
      </c>
      <c r="T345" s="37">
        <f>SUMIFS(СВЦЭМ!$J$34:$J$777,СВЦЭМ!$A$34:$A$777,$A345,СВЦЭМ!$B$34:$B$777,T$331)+'СЕТ СН'!$F$13</f>
        <v>464.05326639999998</v>
      </c>
      <c r="U345" s="37">
        <f>SUMIFS(СВЦЭМ!$J$34:$J$777,СВЦЭМ!$A$34:$A$777,$A345,СВЦЭМ!$B$34:$B$777,U$331)+'СЕТ СН'!$F$13</f>
        <v>464.00707158</v>
      </c>
      <c r="V345" s="37">
        <f>SUMIFS(СВЦЭМ!$J$34:$J$777,СВЦЭМ!$A$34:$A$777,$A345,СВЦЭМ!$B$34:$B$777,V$331)+'СЕТ СН'!$F$13</f>
        <v>472.37318556000002</v>
      </c>
      <c r="W345" s="37">
        <f>SUMIFS(СВЦЭМ!$J$34:$J$777,СВЦЭМ!$A$34:$A$777,$A345,СВЦЭМ!$B$34:$B$777,W$331)+'СЕТ СН'!$F$13</f>
        <v>504.52655414999998</v>
      </c>
      <c r="X345" s="37">
        <f>SUMIFS(СВЦЭМ!$J$34:$J$777,СВЦЭМ!$A$34:$A$777,$A345,СВЦЭМ!$B$34:$B$777,X$331)+'СЕТ СН'!$F$13</f>
        <v>545.903233</v>
      </c>
      <c r="Y345" s="37">
        <f>SUMIFS(СВЦЭМ!$J$34:$J$777,СВЦЭМ!$A$34:$A$777,$A345,СВЦЭМ!$B$34:$B$777,Y$331)+'СЕТ СН'!$F$13</f>
        <v>593.79550324000002</v>
      </c>
    </row>
    <row r="346" spans="1:25" ht="15.75" x14ac:dyDescent="0.2">
      <c r="A346" s="36">
        <f t="shared" si="9"/>
        <v>43115</v>
      </c>
      <c r="B346" s="37">
        <f>SUMIFS(СВЦЭМ!$J$34:$J$777,СВЦЭМ!$A$34:$A$777,$A346,СВЦЭМ!$B$34:$B$777,B$331)+'СЕТ СН'!$F$13</f>
        <v>606.57267962000003</v>
      </c>
      <c r="C346" s="37">
        <f>SUMIFS(СВЦЭМ!$J$34:$J$777,СВЦЭМ!$A$34:$A$777,$A346,СВЦЭМ!$B$34:$B$777,C$331)+'СЕТ СН'!$F$13</f>
        <v>629.57481834999999</v>
      </c>
      <c r="D346" s="37">
        <f>SUMIFS(СВЦЭМ!$J$34:$J$777,СВЦЭМ!$A$34:$A$777,$A346,СВЦЭМ!$B$34:$B$777,D$331)+'СЕТ СН'!$F$13</f>
        <v>653.66468192000002</v>
      </c>
      <c r="E346" s="37">
        <f>SUMIFS(СВЦЭМ!$J$34:$J$777,СВЦЭМ!$A$34:$A$777,$A346,СВЦЭМ!$B$34:$B$777,E$331)+'СЕТ СН'!$F$13</f>
        <v>664.73247128000003</v>
      </c>
      <c r="F346" s="37">
        <f>SUMIFS(СВЦЭМ!$J$34:$J$777,СВЦЭМ!$A$34:$A$777,$A346,СВЦЭМ!$B$34:$B$777,F$331)+'СЕТ СН'!$F$13</f>
        <v>661.55156943999998</v>
      </c>
      <c r="G346" s="37">
        <f>SUMIFS(СВЦЭМ!$J$34:$J$777,СВЦЭМ!$A$34:$A$777,$A346,СВЦЭМ!$B$34:$B$777,G$331)+'СЕТ СН'!$F$13</f>
        <v>650.71210538000003</v>
      </c>
      <c r="H346" s="37">
        <f>SUMIFS(СВЦЭМ!$J$34:$J$777,СВЦЭМ!$A$34:$A$777,$A346,СВЦЭМ!$B$34:$B$777,H$331)+'СЕТ СН'!$F$13</f>
        <v>630.50494041000002</v>
      </c>
      <c r="I346" s="37">
        <f>SUMIFS(СВЦЭМ!$J$34:$J$777,СВЦЭМ!$A$34:$A$777,$A346,СВЦЭМ!$B$34:$B$777,I$331)+'СЕТ СН'!$F$13</f>
        <v>598.79129369999998</v>
      </c>
      <c r="J346" s="37">
        <f>SUMIFS(СВЦЭМ!$J$34:$J$777,СВЦЭМ!$A$34:$A$777,$A346,СВЦЭМ!$B$34:$B$777,J$331)+'СЕТ СН'!$F$13</f>
        <v>581.5073261</v>
      </c>
      <c r="K346" s="37">
        <f>SUMIFS(СВЦЭМ!$J$34:$J$777,СВЦЭМ!$A$34:$A$777,$A346,СВЦЭМ!$B$34:$B$777,K$331)+'СЕТ СН'!$F$13</f>
        <v>539.42316505999997</v>
      </c>
      <c r="L346" s="37">
        <f>SUMIFS(СВЦЭМ!$J$34:$J$777,СВЦЭМ!$A$34:$A$777,$A346,СВЦЭМ!$B$34:$B$777,L$331)+'СЕТ СН'!$F$13</f>
        <v>488.38285887000001</v>
      </c>
      <c r="M346" s="37">
        <f>SUMIFS(СВЦЭМ!$J$34:$J$777,СВЦЭМ!$A$34:$A$777,$A346,СВЦЭМ!$B$34:$B$777,M$331)+'СЕТ СН'!$F$13</f>
        <v>479.94034405000002</v>
      </c>
      <c r="N346" s="37">
        <f>SUMIFS(СВЦЭМ!$J$34:$J$777,СВЦЭМ!$A$34:$A$777,$A346,СВЦЭМ!$B$34:$B$777,N$331)+'СЕТ СН'!$F$13</f>
        <v>486.76082680000002</v>
      </c>
      <c r="O346" s="37">
        <f>SUMIFS(СВЦЭМ!$J$34:$J$777,СВЦЭМ!$A$34:$A$777,$A346,СВЦЭМ!$B$34:$B$777,O$331)+'СЕТ СН'!$F$13</f>
        <v>487.37690459999999</v>
      </c>
      <c r="P346" s="37">
        <f>SUMIFS(СВЦЭМ!$J$34:$J$777,СВЦЭМ!$A$34:$A$777,$A346,СВЦЭМ!$B$34:$B$777,P$331)+'СЕТ СН'!$F$13</f>
        <v>487.35564837999999</v>
      </c>
      <c r="Q346" s="37">
        <f>SUMIFS(СВЦЭМ!$J$34:$J$777,СВЦЭМ!$A$34:$A$777,$A346,СВЦЭМ!$B$34:$B$777,Q$331)+'СЕТ СН'!$F$13</f>
        <v>490.82541064999998</v>
      </c>
      <c r="R346" s="37">
        <f>SUMIFS(СВЦЭМ!$J$34:$J$777,СВЦЭМ!$A$34:$A$777,$A346,СВЦЭМ!$B$34:$B$777,R$331)+'СЕТ СН'!$F$13</f>
        <v>489.30383662999998</v>
      </c>
      <c r="S346" s="37">
        <f>SUMIFS(СВЦЭМ!$J$34:$J$777,СВЦЭМ!$A$34:$A$777,$A346,СВЦЭМ!$B$34:$B$777,S$331)+'СЕТ СН'!$F$13</f>
        <v>475.12998342999998</v>
      </c>
      <c r="T346" s="37">
        <f>SUMIFS(СВЦЭМ!$J$34:$J$777,СВЦЭМ!$A$34:$A$777,$A346,СВЦЭМ!$B$34:$B$777,T$331)+'СЕТ СН'!$F$13</f>
        <v>457.53175648000001</v>
      </c>
      <c r="U346" s="37">
        <f>SUMIFS(СВЦЭМ!$J$34:$J$777,СВЦЭМ!$A$34:$A$777,$A346,СВЦЭМ!$B$34:$B$777,U$331)+'СЕТ СН'!$F$13</f>
        <v>456.61029599</v>
      </c>
      <c r="V346" s="37">
        <f>SUMIFS(СВЦЭМ!$J$34:$J$777,СВЦЭМ!$A$34:$A$777,$A346,СВЦЭМ!$B$34:$B$777,V$331)+'СЕТ СН'!$F$13</f>
        <v>465.14499561000002</v>
      </c>
      <c r="W346" s="37">
        <f>SUMIFS(СВЦЭМ!$J$34:$J$777,СВЦЭМ!$A$34:$A$777,$A346,СВЦЭМ!$B$34:$B$777,W$331)+'СЕТ СН'!$F$13</f>
        <v>495.82027585999998</v>
      </c>
      <c r="X346" s="37">
        <f>SUMIFS(СВЦЭМ!$J$34:$J$777,СВЦЭМ!$A$34:$A$777,$A346,СВЦЭМ!$B$34:$B$777,X$331)+'СЕТ СН'!$F$13</f>
        <v>541.02910612000005</v>
      </c>
      <c r="Y346" s="37">
        <f>SUMIFS(СВЦЭМ!$J$34:$J$777,СВЦЭМ!$A$34:$A$777,$A346,СВЦЭМ!$B$34:$B$777,Y$331)+'СЕТ СН'!$F$13</f>
        <v>590.20111010000005</v>
      </c>
    </row>
    <row r="347" spans="1:25" ht="15.75" x14ac:dyDescent="0.2">
      <c r="A347" s="36">
        <f t="shared" si="9"/>
        <v>43116</v>
      </c>
      <c r="B347" s="37">
        <f>SUMIFS(СВЦЭМ!$J$34:$J$777,СВЦЭМ!$A$34:$A$777,$A347,СВЦЭМ!$B$34:$B$777,B$331)+'СЕТ СН'!$F$13</f>
        <v>594.73547564</v>
      </c>
      <c r="C347" s="37">
        <f>SUMIFS(СВЦЭМ!$J$34:$J$777,СВЦЭМ!$A$34:$A$777,$A347,СВЦЭМ!$B$34:$B$777,C$331)+'СЕТ СН'!$F$13</f>
        <v>612.97228058999997</v>
      </c>
      <c r="D347" s="37">
        <f>SUMIFS(СВЦЭМ!$J$34:$J$777,СВЦЭМ!$A$34:$A$777,$A347,СВЦЭМ!$B$34:$B$777,D$331)+'СЕТ СН'!$F$13</f>
        <v>633.62690168999995</v>
      </c>
      <c r="E347" s="37">
        <f>SUMIFS(СВЦЭМ!$J$34:$J$777,СВЦЭМ!$A$34:$A$777,$A347,СВЦЭМ!$B$34:$B$777,E$331)+'СЕТ СН'!$F$13</f>
        <v>630.01532458999998</v>
      </c>
      <c r="F347" s="37">
        <f>SUMIFS(СВЦЭМ!$J$34:$J$777,СВЦЭМ!$A$34:$A$777,$A347,СВЦЭМ!$B$34:$B$777,F$331)+'СЕТ СН'!$F$13</f>
        <v>621.18701750000002</v>
      </c>
      <c r="G347" s="37">
        <f>SUMIFS(СВЦЭМ!$J$34:$J$777,СВЦЭМ!$A$34:$A$777,$A347,СВЦЭМ!$B$34:$B$777,G$331)+'СЕТ СН'!$F$13</f>
        <v>615.73837066999999</v>
      </c>
      <c r="H347" s="37">
        <f>SUMIFS(СВЦЭМ!$J$34:$J$777,СВЦЭМ!$A$34:$A$777,$A347,СВЦЭМ!$B$34:$B$777,H$331)+'СЕТ СН'!$F$13</f>
        <v>607.40835846000004</v>
      </c>
      <c r="I347" s="37">
        <f>SUMIFS(СВЦЭМ!$J$34:$J$777,СВЦЭМ!$A$34:$A$777,$A347,СВЦЭМ!$B$34:$B$777,I$331)+'СЕТ СН'!$F$13</f>
        <v>571.17833007000002</v>
      </c>
      <c r="J347" s="37">
        <f>SUMIFS(СВЦЭМ!$J$34:$J$777,СВЦЭМ!$A$34:$A$777,$A347,СВЦЭМ!$B$34:$B$777,J$331)+'СЕТ СН'!$F$13</f>
        <v>550.72248324999998</v>
      </c>
      <c r="K347" s="37">
        <f>SUMIFS(СВЦЭМ!$J$34:$J$777,СВЦЭМ!$A$34:$A$777,$A347,СВЦЭМ!$B$34:$B$777,K$331)+'СЕТ СН'!$F$13</f>
        <v>502.81735397</v>
      </c>
      <c r="L347" s="37">
        <f>SUMIFS(СВЦЭМ!$J$34:$J$777,СВЦЭМ!$A$34:$A$777,$A347,СВЦЭМ!$B$34:$B$777,L$331)+'СЕТ СН'!$F$13</f>
        <v>481.96853657999998</v>
      </c>
      <c r="M347" s="37">
        <f>SUMIFS(СВЦЭМ!$J$34:$J$777,СВЦЭМ!$A$34:$A$777,$A347,СВЦЭМ!$B$34:$B$777,M$331)+'СЕТ СН'!$F$13</f>
        <v>485.38251716000002</v>
      </c>
      <c r="N347" s="37">
        <f>SUMIFS(СВЦЭМ!$J$34:$J$777,СВЦЭМ!$A$34:$A$777,$A347,СВЦЭМ!$B$34:$B$777,N$331)+'СЕТ СН'!$F$13</f>
        <v>493.62038696000002</v>
      </c>
      <c r="O347" s="37">
        <f>SUMIFS(СВЦЭМ!$J$34:$J$777,СВЦЭМ!$A$34:$A$777,$A347,СВЦЭМ!$B$34:$B$777,O$331)+'СЕТ СН'!$F$13</f>
        <v>497.63290432999997</v>
      </c>
      <c r="P347" s="37">
        <f>SUMIFS(СВЦЭМ!$J$34:$J$777,СВЦЭМ!$A$34:$A$777,$A347,СВЦЭМ!$B$34:$B$777,P$331)+'СЕТ СН'!$F$13</f>
        <v>503.22835565999998</v>
      </c>
      <c r="Q347" s="37">
        <f>SUMIFS(СВЦЭМ!$J$34:$J$777,СВЦЭМ!$A$34:$A$777,$A347,СВЦЭМ!$B$34:$B$777,Q$331)+'СЕТ СН'!$F$13</f>
        <v>504.67282668000001</v>
      </c>
      <c r="R347" s="37">
        <f>SUMIFS(СВЦЭМ!$J$34:$J$777,СВЦЭМ!$A$34:$A$777,$A347,СВЦЭМ!$B$34:$B$777,R$331)+'СЕТ СН'!$F$13</f>
        <v>504.73104716</v>
      </c>
      <c r="S347" s="37">
        <f>SUMIFS(СВЦЭМ!$J$34:$J$777,СВЦЭМ!$A$34:$A$777,$A347,СВЦЭМ!$B$34:$B$777,S$331)+'СЕТ СН'!$F$13</f>
        <v>494.82626716999999</v>
      </c>
      <c r="T347" s="37">
        <f>SUMIFS(СВЦЭМ!$J$34:$J$777,СВЦЭМ!$A$34:$A$777,$A347,СВЦЭМ!$B$34:$B$777,T$331)+'СЕТ СН'!$F$13</f>
        <v>471.50910728999997</v>
      </c>
      <c r="U347" s="37">
        <f>SUMIFS(СВЦЭМ!$J$34:$J$777,СВЦЭМ!$A$34:$A$777,$A347,СВЦЭМ!$B$34:$B$777,U$331)+'СЕТ СН'!$F$13</f>
        <v>471.12937298999998</v>
      </c>
      <c r="V347" s="37">
        <f>SUMIFS(СВЦЭМ!$J$34:$J$777,СВЦЭМ!$A$34:$A$777,$A347,СВЦЭМ!$B$34:$B$777,V$331)+'СЕТ СН'!$F$13</f>
        <v>481.33474704999998</v>
      </c>
      <c r="W347" s="37">
        <f>SUMIFS(СВЦЭМ!$J$34:$J$777,СВЦЭМ!$A$34:$A$777,$A347,СВЦЭМ!$B$34:$B$777,W$331)+'СЕТ СН'!$F$13</f>
        <v>490.68082378000003</v>
      </c>
      <c r="X347" s="37">
        <f>SUMIFS(СВЦЭМ!$J$34:$J$777,СВЦЭМ!$A$34:$A$777,$A347,СВЦЭМ!$B$34:$B$777,X$331)+'СЕТ СН'!$F$13</f>
        <v>524.54475936999995</v>
      </c>
      <c r="Y347" s="37">
        <f>SUMIFS(СВЦЭМ!$J$34:$J$777,СВЦЭМ!$A$34:$A$777,$A347,СВЦЭМ!$B$34:$B$777,Y$331)+'СЕТ СН'!$F$13</f>
        <v>564.88708823000002</v>
      </c>
    </row>
    <row r="348" spans="1:25" ht="15.75" x14ac:dyDescent="0.2">
      <c r="A348" s="36">
        <f t="shared" si="9"/>
        <v>43117</v>
      </c>
      <c r="B348" s="37">
        <f>SUMIFS(СВЦЭМ!$J$34:$J$777,СВЦЭМ!$A$34:$A$777,$A348,СВЦЭМ!$B$34:$B$777,B$331)+'СЕТ СН'!$F$13</f>
        <v>602.62645639000004</v>
      </c>
      <c r="C348" s="37">
        <f>SUMIFS(СВЦЭМ!$J$34:$J$777,СВЦЭМ!$A$34:$A$777,$A348,СВЦЭМ!$B$34:$B$777,C$331)+'СЕТ СН'!$F$13</f>
        <v>627.31473762999997</v>
      </c>
      <c r="D348" s="37">
        <f>SUMIFS(СВЦЭМ!$J$34:$J$777,СВЦЭМ!$A$34:$A$777,$A348,СВЦЭМ!$B$34:$B$777,D$331)+'СЕТ СН'!$F$13</f>
        <v>652.22829180999997</v>
      </c>
      <c r="E348" s="37">
        <f>SUMIFS(СВЦЭМ!$J$34:$J$777,СВЦЭМ!$A$34:$A$777,$A348,СВЦЭМ!$B$34:$B$777,E$331)+'СЕТ СН'!$F$13</f>
        <v>659.58046496999998</v>
      </c>
      <c r="F348" s="37">
        <f>SUMIFS(СВЦЭМ!$J$34:$J$777,СВЦЭМ!$A$34:$A$777,$A348,СВЦЭМ!$B$34:$B$777,F$331)+'СЕТ СН'!$F$13</f>
        <v>661.56378159999997</v>
      </c>
      <c r="G348" s="37">
        <f>SUMIFS(СВЦЭМ!$J$34:$J$777,СВЦЭМ!$A$34:$A$777,$A348,СВЦЭМ!$B$34:$B$777,G$331)+'СЕТ СН'!$F$13</f>
        <v>647.29084051999996</v>
      </c>
      <c r="H348" s="37">
        <f>SUMIFS(СВЦЭМ!$J$34:$J$777,СВЦЭМ!$A$34:$A$777,$A348,СВЦЭМ!$B$34:$B$777,H$331)+'СЕТ СН'!$F$13</f>
        <v>613.14941062000003</v>
      </c>
      <c r="I348" s="37">
        <f>SUMIFS(СВЦЭМ!$J$34:$J$777,СВЦЭМ!$A$34:$A$777,$A348,СВЦЭМ!$B$34:$B$777,I$331)+'СЕТ СН'!$F$13</f>
        <v>572.88997775999997</v>
      </c>
      <c r="J348" s="37">
        <f>SUMIFS(СВЦЭМ!$J$34:$J$777,СВЦЭМ!$A$34:$A$777,$A348,СВЦЭМ!$B$34:$B$777,J$331)+'СЕТ СН'!$F$13</f>
        <v>541.99234980999995</v>
      </c>
      <c r="K348" s="37">
        <f>SUMIFS(СВЦЭМ!$J$34:$J$777,СВЦЭМ!$A$34:$A$777,$A348,СВЦЭМ!$B$34:$B$777,K$331)+'СЕТ СН'!$F$13</f>
        <v>502.43577404000001</v>
      </c>
      <c r="L348" s="37">
        <f>SUMIFS(СВЦЭМ!$J$34:$J$777,СВЦЭМ!$A$34:$A$777,$A348,СВЦЭМ!$B$34:$B$777,L$331)+'СЕТ СН'!$F$13</f>
        <v>485.50181291000001</v>
      </c>
      <c r="M348" s="37">
        <f>SUMIFS(СВЦЭМ!$J$34:$J$777,СВЦЭМ!$A$34:$A$777,$A348,СВЦЭМ!$B$34:$B$777,M$331)+'СЕТ СН'!$F$13</f>
        <v>487.94168109999998</v>
      </c>
      <c r="N348" s="37">
        <f>SUMIFS(СВЦЭМ!$J$34:$J$777,СВЦЭМ!$A$34:$A$777,$A348,СВЦЭМ!$B$34:$B$777,N$331)+'СЕТ СН'!$F$13</f>
        <v>491.50109780999998</v>
      </c>
      <c r="O348" s="37">
        <f>SUMIFS(СВЦЭМ!$J$34:$J$777,СВЦЭМ!$A$34:$A$777,$A348,СВЦЭМ!$B$34:$B$777,O$331)+'СЕТ СН'!$F$13</f>
        <v>494.79120146000002</v>
      </c>
      <c r="P348" s="37">
        <f>SUMIFS(СВЦЭМ!$J$34:$J$777,СВЦЭМ!$A$34:$A$777,$A348,СВЦЭМ!$B$34:$B$777,P$331)+'СЕТ СН'!$F$13</f>
        <v>503.53839391999998</v>
      </c>
      <c r="Q348" s="37">
        <f>SUMIFS(СВЦЭМ!$J$34:$J$777,СВЦЭМ!$A$34:$A$777,$A348,СВЦЭМ!$B$34:$B$777,Q$331)+'СЕТ СН'!$F$13</f>
        <v>509.34416023</v>
      </c>
      <c r="R348" s="37">
        <f>SUMIFS(СВЦЭМ!$J$34:$J$777,СВЦЭМ!$A$34:$A$777,$A348,СВЦЭМ!$B$34:$B$777,R$331)+'СЕТ СН'!$F$13</f>
        <v>515.02288752000004</v>
      </c>
      <c r="S348" s="37">
        <f>SUMIFS(СВЦЭМ!$J$34:$J$777,СВЦЭМ!$A$34:$A$777,$A348,СВЦЭМ!$B$34:$B$777,S$331)+'СЕТ СН'!$F$13</f>
        <v>512.11193595999998</v>
      </c>
      <c r="T348" s="37">
        <f>SUMIFS(СВЦЭМ!$J$34:$J$777,СВЦЭМ!$A$34:$A$777,$A348,СВЦЭМ!$B$34:$B$777,T$331)+'СЕТ СН'!$F$13</f>
        <v>499.49653395000001</v>
      </c>
      <c r="U348" s="37">
        <f>SUMIFS(СВЦЭМ!$J$34:$J$777,СВЦЭМ!$A$34:$A$777,$A348,СВЦЭМ!$B$34:$B$777,U$331)+'СЕТ СН'!$F$13</f>
        <v>506.73338315000001</v>
      </c>
      <c r="V348" s="37">
        <f>SUMIFS(СВЦЭМ!$J$34:$J$777,СВЦЭМ!$A$34:$A$777,$A348,СВЦЭМ!$B$34:$B$777,V$331)+'СЕТ СН'!$F$13</f>
        <v>516.11667826999997</v>
      </c>
      <c r="W348" s="37">
        <f>SUMIFS(СВЦЭМ!$J$34:$J$777,СВЦЭМ!$A$34:$A$777,$A348,СВЦЭМ!$B$34:$B$777,W$331)+'СЕТ СН'!$F$13</f>
        <v>510.78135591</v>
      </c>
      <c r="X348" s="37">
        <f>SUMIFS(СВЦЭМ!$J$34:$J$777,СВЦЭМ!$A$34:$A$777,$A348,СВЦЭМ!$B$34:$B$777,X$331)+'СЕТ СН'!$F$13</f>
        <v>522.70711502999995</v>
      </c>
      <c r="Y348" s="37">
        <f>SUMIFS(СВЦЭМ!$J$34:$J$777,СВЦЭМ!$A$34:$A$777,$A348,СВЦЭМ!$B$34:$B$777,Y$331)+'СЕТ СН'!$F$13</f>
        <v>567.67830957000001</v>
      </c>
    </row>
    <row r="349" spans="1:25" ht="15.75" x14ac:dyDescent="0.2">
      <c r="A349" s="36">
        <f t="shared" si="9"/>
        <v>43118</v>
      </c>
      <c r="B349" s="37">
        <f>SUMIFS(СВЦЭМ!$J$34:$J$777,СВЦЭМ!$A$34:$A$777,$A349,СВЦЭМ!$B$34:$B$777,B$331)+'СЕТ СН'!$F$13</f>
        <v>612.84603262999997</v>
      </c>
      <c r="C349" s="37">
        <f>SUMIFS(СВЦЭМ!$J$34:$J$777,СВЦЭМ!$A$34:$A$777,$A349,СВЦЭМ!$B$34:$B$777,C$331)+'СЕТ СН'!$F$13</f>
        <v>641.89004207000005</v>
      </c>
      <c r="D349" s="37">
        <f>SUMIFS(СВЦЭМ!$J$34:$J$777,СВЦЭМ!$A$34:$A$777,$A349,СВЦЭМ!$B$34:$B$777,D$331)+'СЕТ СН'!$F$13</f>
        <v>665.61102033999998</v>
      </c>
      <c r="E349" s="37">
        <f>SUMIFS(СВЦЭМ!$J$34:$J$777,СВЦЭМ!$A$34:$A$777,$A349,СВЦЭМ!$B$34:$B$777,E$331)+'СЕТ СН'!$F$13</f>
        <v>669.80519364999998</v>
      </c>
      <c r="F349" s="37">
        <f>SUMIFS(СВЦЭМ!$J$34:$J$777,СВЦЭМ!$A$34:$A$777,$A349,СВЦЭМ!$B$34:$B$777,F$331)+'СЕТ СН'!$F$13</f>
        <v>668.90490423000006</v>
      </c>
      <c r="G349" s="37">
        <f>SUMIFS(СВЦЭМ!$J$34:$J$777,СВЦЭМ!$A$34:$A$777,$A349,СВЦЭМ!$B$34:$B$777,G$331)+'СЕТ СН'!$F$13</f>
        <v>656.77712994000001</v>
      </c>
      <c r="H349" s="37">
        <f>SUMIFS(СВЦЭМ!$J$34:$J$777,СВЦЭМ!$A$34:$A$777,$A349,СВЦЭМ!$B$34:$B$777,H$331)+'СЕТ СН'!$F$13</f>
        <v>623.81041010000001</v>
      </c>
      <c r="I349" s="37">
        <f>SUMIFS(СВЦЭМ!$J$34:$J$777,СВЦЭМ!$A$34:$A$777,$A349,СВЦЭМ!$B$34:$B$777,I$331)+'СЕТ СН'!$F$13</f>
        <v>582.54865685000004</v>
      </c>
      <c r="J349" s="37">
        <f>SUMIFS(СВЦЭМ!$J$34:$J$777,СВЦЭМ!$A$34:$A$777,$A349,СВЦЭМ!$B$34:$B$777,J$331)+'СЕТ СН'!$F$13</f>
        <v>554.21340094000004</v>
      </c>
      <c r="K349" s="37">
        <f>SUMIFS(СВЦЭМ!$J$34:$J$777,СВЦЭМ!$A$34:$A$777,$A349,СВЦЭМ!$B$34:$B$777,K$331)+'СЕТ СН'!$F$13</f>
        <v>513.57993763000002</v>
      </c>
      <c r="L349" s="37">
        <f>SUMIFS(СВЦЭМ!$J$34:$J$777,СВЦЭМ!$A$34:$A$777,$A349,СВЦЭМ!$B$34:$B$777,L$331)+'СЕТ СН'!$F$13</f>
        <v>494.82445453999998</v>
      </c>
      <c r="M349" s="37">
        <f>SUMIFS(СВЦЭМ!$J$34:$J$777,СВЦЭМ!$A$34:$A$777,$A349,СВЦЭМ!$B$34:$B$777,M$331)+'СЕТ СН'!$F$13</f>
        <v>497.15877770999998</v>
      </c>
      <c r="N349" s="37">
        <f>SUMIFS(СВЦЭМ!$J$34:$J$777,СВЦЭМ!$A$34:$A$777,$A349,СВЦЭМ!$B$34:$B$777,N$331)+'СЕТ СН'!$F$13</f>
        <v>503.2610009</v>
      </c>
      <c r="O349" s="37">
        <f>SUMIFS(СВЦЭМ!$J$34:$J$777,СВЦЭМ!$A$34:$A$777,$A349,СВЦЭМ!$B$34:$B$777,O$331)+'СЕТ СН'!$F$13</f>
        <v>501.77906036000002</v>
      </c>
      <c r="P349" s="37">
        <f>SUMIFS(СВЦЭМ!$J$34:$J$777,СВЦЭМ!$A$34:$A$777,$A349,СВЦЭМ!$B$34:$B$777,P$331)+'СЕТ СН'!$F$13</f>
        <v>510.49906032000001</v>
      </c>
      <c r="Q349" s="37">
        <f>SUMIFS(СВЦЭМ!$J$34:$J$777,СВЦЭМ!$A$34:$A$777,$A349,СВЦЭМ!$B$34:$B$777,Q$331)+'СЕТ СН'!$F$13</f>
        <v>521.99173446999998</v>
      </c>
      <c r="R349" s="37">
        <f>SUMIFS(СВЦЭМ!$J$34:$J$777,СВЦЭМ!$A$34:$A$777,$A349,СВЦЭМ!$B$34:$B$777,R$331)+'СЕТ СН'!$F$13</f>
        <v>521.19505885000001</v>
      </c>
      <c r="S349" s="37">
        <f>SUMIFS(СВЦЭМ!$J$34:$J$777,СВЦЭМ!$A$34:$A$777,$A349,СВЦЭМ!$B$34:$B$777,S$331)+'СЕТ СН'!$F$13</f>
        <v>514.99053745000003</v>
      </c>
      <c r="T349" s="37">
        <f>SUMIFS(СВЦЭМ!$J$34:$J$777,СВЦЭМ!$A$34:$A$777,$A349,СВЦЭМ!$B$34:$B$777,T$331)+'СЕТ СН'!$F$13</f>
        <v>494.79835000999998</v>
      </c>
      <c r="U349" s="37">
        <f>SUMIFS(СВЦЭМ!$J$34:$J$777,СВЦЭМ!$A$34:$A$777,$A349,СВЦЭМ!$B$34:$B$777,U$331)+'СЕТ СН'!$F$13</f>
        <v>500.95040181000002</v>
      </c>
      <c r="V349" s="37">
        <f>SUMIFS(СВЦЭМ!$J$34:$J$777,СВЦЭМ!$A$34:$A$777,$A349,СВЦЭМ!$B$34:$B$777,V$331)+'СЕТ СН'!$F$13</f>
        <v>510.72705564</v>
      </c>
      <c r="W349" s="37">
        <f>SUMIFS(СВЦЭМ!$J$34:$J$777,СВЦЭМ!$A$34:$A$777,$A349,СВЦЭМ!$B$34:$B$777,W$331)+'СЕТ СН'!$F$13</f>
        <v>514.04736445000003</v>
      </c>
      <c r="X349" s="37">
        <f>SUMIFS(СВЦЭМ!$J$34:$J$777,СВЦЭМ!$A$34:$A$777,$A349,СВЦЭМ!$B$34:$B$777,X$331)+'СЕТ СН'!$F$13</f>
        <v>546.70786771999997</v>
      </c>
      <c r="Y349" s="37">
        <f>SUMIFS(СВЦЭМ!$J$34:$J$777,СВЦЭМ!$A$34:$A$777,$A349,СВЦЭМ!$B$34:$B$777,Y$331)+'СЕТ СН'!$F$13</f>
        <v>592.18718150999996</v>
      </c>
    </row>
    <row r="350" spans="1:25" ht="15.75" x14ac:dyDescent="0.2">
      <c r="A350" s="36">
        <f t="shared" si="9"/>
        <v>43119</v>
      </c>
      <c r="B350" s="37">
        <f>SUMIFS(СВЦЭМ!$J$34:$J$777,СВЦЭМ!$A$34:$A$777,$A350,СВЦЭМ!$B$34:$B$777,B$331)+'СЕТ СН'!$F$13</f>
        <v>600.92246531000001</v>
      </c>
      <c r="C350" s="37">
        <f>SUMIFS(СВЦЭМ!$J$34:$J$777,СВЦЭМ!$A$34:$A$777,$A350,СВЦЭМ!$B$34:$B$777,C$331)+'СЕТ СН'!$F$13</f>
        <v>626.71379689000003</v>
      </c>
      <c r="D350" s="37">
        <f>SUMIFS(СВЦЭМ!$J$34:$J$777,СВЦЭМ!$A$34:$A$777,$A350,СВЦЭМ!$B$34:$B$777,D$331)+'СЕТ СН'!$F$13</f>
        <v>652.63745914000003</v>
      </c>
      <c r="E350" s="37">
        <f>SUMIFS(СВЦЭМ!$J$34:$J$777,СВЦЭМ!$A$34:$A$777,$A350,СВЦЭМ!$B$34:$B$777,E$331)+'СЕТ СН'!$F$13</f>
        <v>657.21525760999998</v>
      </c>
      <c r="F350" s="37">
        <f>SUMIFS(СВЦЭМ!$J$34:$J$777,СВЦЭМ!$A$34:$A$777,$A350,СВЦЭМ!$B$34:$B$777,F$331)+'СЕТ СН'!$F$13</f>
        <v>657.66894351999997</v>
      </c>
      <c r="G350" s="37">
        <f>SUMIFS(СВЦЭМ!$J$34:$J$777,СВЦЭМ!$A$34:$A$777,$A350,СВЦЭМ!$B$34:$B$777,G$331)+'СЕТ СН'!$F$13</f>
        <v>645.92593873999999</v>
      </c>
      <c r="H350" s="37">
        <f>SUMIFS(СВЦЭМ!$J$34:$J$777,СВЦЭМ!$A$34:$A$777,$A350,СВЦЭМ!$B$34:$B$777,H$331)+'СЕТ СН'!$F$13</f>
        <v>615.49095190000003</v>
      </c>
      <c r="I350" s="37">
        <f>SUMIFS(СВЦЭМ!$J$34:$J$777,СВЦЭМ!$A$34:$A$777,$A350,СВЦЭМ!$B$34:$B$777,I$331)+'СЕТ СН'!$F$13</f>
        <v>577.28666364000003</v>
      </c>
      <c r="J350" s="37">
        <f>SUMIFS(СВЦЭМ!$J$34:$J$777,СВЦЭМ!$A$34:$A$777,$A350,СВЦЭМ!$B$34:$B$777,J$331)+'СЕТ СН'!$F$13</f>
        <v>549.66089526999997</v>
      </c>
      <c r="K350" s="37">
        <f>SUMIFS(СВЦЭМ!$J$34:$J$777,СВЦЭМ!$A$34:$A$777,$A350,СВЦЭМ!$B$34:$B$777,K$331)+'СЕТ СН'!$F$13</f>
        <v>514.25103920000004</v>
      </c>
      <c r="L350" s="37">
        <f>SUMIFS(СВЦЭМ!$J$34:$J$777,СВЦЭМ!$A$34:$A$777,$A350,СВЦЭМ!$B$34:$B$777,L$331)+'СЕТ СН'!$F$13</f>
        <v>501.57314523999997</v>
      </c>
      <c r="M350" s="37">
        <f>SUMIFS(СВЦЭМ!$J$34:$J$777,СВЦЭМ!$A$34:$A$777,$A350,СВЦЭМ!$B$34:$B$777,M$331)+'СЕТ СН'!$F$13</f>
        <v>504.81962350999999</v>
      </c>
      <c r="N350" s="37">
        <f>SUMIFS(СВЦЭМ!$J$34:$J$777,СВЦЭМ!$A$34:$A$777,$A350,СВЦЭМ!$B$34:$B$777,N$331)+'СЕТ СН'!$F$13</f>
        <v>513.20718192000004</v>
      </c>
      <c r="O350" s="37">
        <f>SUMIFS(СВЦЭМ!$J$34:$J$777,СВЦЭМ!$A$34:$A$777,$A350,СВЦЭМ!$B$34:$B$777,O$331)+'СЕТ СН'!$F$13</f>
        <v>509.46050319</v>
      </c>
      <c r="P350" s="37">
        <f>SUMIFS(СВЦЭМ!$J$34:$J$777,СВЦЭМ!$A$34:$A$777,$A350,СВЦЭМ!$B$34:$B$777,P$331)+'СЕТ СН'!$F$13</f>
        <v>519.2366475</v>
      </c>
      <c r="Q350" s="37">
        <f>SUMIFS(СВЦЭМ!$J$34:$J$777,СВЦЭМ!$A$34:$A$777,$A350,СВЦЭМ!$B$34:$B$777,Q$331)+'СЕТ СН'!$F$13</f>
        <v>525.26839141999994</v>
      </c>
      <c r="R350" s="37">
        <f>SUMIFS(СВЦЭМ!$J$34:$J$777,СВЦЭМ!$A$34:$A$777,$A350,СВЦЭМ!$B$34:$B$777,R$331)+'СЕТ СН'!$F$13</f>
        <v>527.94490476999999</v>
      </c>
      <c r="S350" s="37">
        <f>SUMIFS(СВЦЭМ!$J$34:$J$777,СВЦЭМ!$A$34:$A$777,$A350,СВЦЭМ!$B$34:$B$777,S$331)+'СЕТ СН'!$F$13</f>
        <v>521.62957562999998</v>
      </c>
      <c r="T350" s="37">
        <f>SUMIFS(СВЦЭМ!$J$34:$J$777,СВЦЭМ!$A$34:$A$777,$A350,СВЦЭМ!$B$34:$B$777,T$331)+'СЕТ СН'!$F$13</f>
        <v>497.54025626999999</v>
      </c>
      <c r="U350" s="37">
        <f>SUMIFS(СВЦЭМ!$J$34:$J$777,СВЦЭМ!$A$34:$A$777,$A350,СВЦЭМ!$B$34:$B$777,U$331)+'СЕТ СН'!$F$13</f>
        <v>501.78371564000003</v>
      </c>
      <c r="V350" s="37">
        <f>SUMIFS(СВЦЭМ!$J$34:$J$777,СВЦЭМ!$A$34:$A$777,$A350,СВЦЭМ!$B$34:$B$777,V$331)+'СЕТ СН'!$F$13</f>
        <v>511.88543619000001</v>
      </c>
      <c r="W350" s="37">
        <f>SUMIFS(СВЦЭМ!$J$34:$J$777,СВЦЭМ!$A$34:$A$777,$A350,СВЦЭМ!$B$34:$B$777,W$331)+'СЕТ СН'!$F$13</f>
        <v>503.50591644000002</v>
      </c>
      <c r="X350" s="37">
        <f>SUMIFS(СВЦЭМ!$J$34:$J$777,СВЦЭМ!$A$34:$A$777,$A350,СВЦЭМ!$B$34:$B$777,X$331)+'СЕТ СН'!$F$13</f>
        <v>533.42668901000002</v>
      </c>
      <c r="Y350" s="37">
        <f>SUMIFS(СВЦЭМ!$J$34:$J$777,СВЦЭМ!$A$34:$A$777,$A350,СВЦЭМ!$B$34:$B$777,Y$331)+'СЕТ СН'!$F$13</f>
        <v>580.95420480999996</v>
      </c>
    </row>
    <row r="351" spans="1:25" ht="15.75" x14ac:dyDescent="0.2">
      <c r="A351" s="36">
        <f t="shared" si="9"/>
        <v>43120</v>
      </c>
      <c r="B351" s="37">
        <f>SUMIFS(СВЦЭМ!$J$34:$J$777,СВЦЭМ!$A$34:$A$777,$A351,СВЦЭМ!$B$34:$B$777,B$331)+'СЕТ СН'!$F$13</f>
        <v>600.59897914999999</v>
      </c>
      <c r="C351" s="37">
        <f>SUMIFS(СВЦЭМ!$J$34:$J$777,СВЦЭМ!$A$34:$A$777,$A351,СВЦЭМ!$B$34:$B$777,C$331)+'СЕТ СН'!$F$13</f>
        <v>624.89119281000001</v>
      </c>
      <c r="D351" s="37">
        <f>SUMIFS(СВЦЭМ!$J$34:$J$777,СВЦЭМ!$A$34:$A$777,$A351,СВЦЭМ!$B$34:$B$777,D$331)+'СЕТ СН'!$F$13</f>
        <v>647.62915911000005</v>
      </c>
      <c r="E351" s="37">
        <f>SUMIFS(СВЦЭМ!$J$34:$J$777,СВЦЭМ!$A$34:$A$777,$A351,СВЦЭМ!$B$34:$B$777,E$331)+'СЕТ СН'!$F$13</f>
        <v>651.17309653999996</v>
      </c>
      <c r="F351" s="37">
        <f>SUMIFS(СВЦЭМ!$J$34:$J$777,СВЦЭМ!$A$34:$A$777,$A351,СВЦЭМ!$B$34:$B$777,F$331)+'СЕТ СН'!$F$13</f>
        <v>648.13499234000005</v>
      </c>
      <c r="G351" s="37">
        <f>SUMIFS(СВЦЭМ!$J$34:$J$777,СВЦЭМ!$A$34:$A$777,$A351,СВЦЭМ!$B$34:$B$777,G$331)+'СЕТ СН'!$F$13</f>
        <v>640.29851123000003</v>
      </c>
      <c r="H351" s="37">
        <f>SUMIFS(СВЦЭМ!$J$34:$J$777,СВЦЭМ!$A$34:$A$777,$A351,СВЦЭМ!$B$34:$B$777,H$331)+'СЕТ СН'!$F$13</f>
        <v>629.75734169999998</v>
      </c>
      <c r="I351" s="37">
        <f>SUMIFS(СВЦЭМ!$J$34:$J$777,СВЦЭМ!$A$34:$A$777,$A351,СВЦЭМ!$B$34:$B$777,I$331)+'СЕТ СН'!$F$13</f>
        <v>605.40449445000002</v>
      </c>
      <c r="J351" s="37">
        <f>SUMIFS(СВЦЭМ!$J$34:$J$777,СВЦЭМ!$A$34:$A$777,$A351,СВЦЭМ!$B$34:$B$777,J$331)+'СЕТ СН'!$F$13</f>
        <v>567.74579487000005</v>
      </c>
      <c r="K351" s="37">
        <f>SUMIFS(СВЦЭМ!$J$34:$J$777,СВЦЭМ!$A$34:$A$777,$A351,СВЦЭМ!$B$34:$B$777,K$331)+'СЕТ СН'!$F$13</f>
        <v>517.39734969000006</v>
      </c>
      <c r="L351" s="37">
        <f>SUMIFS(СВЦЭМ!$J$34:$J$777,СВЦЭМ!$A$34:$A$777,$A351,СВЦЭМ!$B$34:$B$777,L$331)+'СЕТ СН'!$F$13</f>
        <v>488.38602659999998</v>
      </c>
      <c r="M351" s="37">
        <f>SUMIFS(СВЦЭМ!$J$34:$J$777,СВЦЭМ!$A$34:$A$777,$A351,СВЦЭМ!$B$34:$B$777,M$331)+'СЕТ СН'!$F$13</f>
        <v>494.11202093999998</v>
      </c>
      <c r="N351" s="37">
        <f>SUMIFS(СВЦЭМ!$J$34:$J$777,СВЦЭМ!$A$34:$A$777,$A351,СВЦЭМ!$B$34:$B$777,N$331)+'СЕТ СН'!$F$13</f>
        <v>498.29449942999997</v>
      </c>
      <c r="O351" s="37">
        <f>SUMIFS(СВЦЭМ!$J$34:$J$777,СВЦЭМ!$A$34:$A$777,$A351,СВЦЭМ!$B$34:$B$777,O$331)+'СЕТ СН'!$F$13</f>
        <v>512.04182372000002</v>
      </c>
      <c r="P351" s="37">
        <f>SUMIFS(СВЦЭМ!$J$34:$J$777,СВЦЭМ!$A$34:$A$777,$A351,СВЦЭМ!$B$34:$B$777,P$331)+'СЕТ СН'!$F$13</f>
        <v>521.44199674000004</v>
      </c>
      <c r="Q351" s="37">
        <f>SUMIFS(СВЦЭМ!$J$34:$J$777,СВЦЭМ!$A$34:$A$777,$A351,СВЦЭМ!$B$34:$B$777,Q$331)+'СЕТ СН'!$F$13</f>
        <v>521.35934257999997</v>
      </c>
      <c r="R351" s="37">
        <f>SUMIFS(СВЦЭМ!$J$34:$J$777,СВЦЭМ!$A$34:$A$777,$A351,СВЦЭМ!$B$34:$B$777,R$331)+'СЕТ СН'!$F$13</f>
        <v>522.51489729000002</v>
      </c>
      <c r="S351" s="37">
        <f>SUMIFS(СВЦЭМ!$J$34:$J$777,СВЦЭМ!$A$34:$A$777,$A351,СВЦЭМ!$B$34:$B$777,S$331)+'СЕТ СН'!$F$13</f>
        <v>506.67269132000001</v>
      </c>
      <c r="T351" s="37">
        <f>SUMIFS(СВЦЭМ!$J$34:$J$777,СВЦЭМ!$A$34:$A$777,$A351,СВЦЭМ!$B$34:$B$777,T$331)+'СЕТ СН'!$F$13</f>
        <v>480.95303944</v>
      </c>
      <c r="U351" s="37">
        <f>SUMIFS(СВЦЭМ!$J$34:$J$777,СВЦЭМ!$A$34:$A$777,$A351,СВЦЭМ!$B$34:$B$777,U$331)+'СЕТ СН'!$F$13</f>
        <v>481.61500246999998</v>
      </c>
      <c r="V351" s="37">
        <f>SUMIFS(СВЦЭМ!$J$34:$J$777,СВЦЭМ!$A$34:$A$777,$A351,СВЦЭМ!$B$34:$B$777,V$331)+'СЕТ СН'!$F$13</f>
        <v>494.72559342</v>
      </c>
      <c r="W351" s="37">
        <f>SUMIFS(СВЦЭМ!$J$34:$J$777,СВЦЭМ!$A$34:$A$777,$A351,СВЦЭМ!$B$34:$B$777,W$331)+'СЕТ СН'!$F$13</f>
        <v>497.70028006000001</v>
      </c>
      <c r="X351" s="37">
        <f>SUMIFS(СВЦЭМ!$J$34:$J$777,СВЦЭМ!$A$34:$A$777,$A351,СВЦЭМ!$B$34:$B$777,X$331)+'СЕТ СН'!$F$13</f>
        <v>539.52307231999998</v>
      </c>
      <c r="Y351" s="37">
        <f>SUMIFS(СВЦЭМ!$J$34:$J$777,СВЦЭМ!$A$34:$A$777,$A351,СВЦЭМ!$B$34:$B$777,Y$331)+'СЕТ СН'!$F$13</f>
        <v>581.86723461999998</v>
      </c>
    </row>
    <row r="352" spans="1:25" ht="15.75" x14ac:dyDescent="0.2">
      <c r="A352" s="36">
        <f t="shared" si="9"/>
        <v>43121</v>
      </c>
      <c r="B352" s="37">
        <f>SUMIFS(СВЦЭМ!$J$34:$J$777,СВЦЭМ!$A$34:$A$777,$A352,СВЦЭМ!$B$34:$B$777,B$331)+'СЕТ СН'!$F$13</f>
        <v>609.56261373999996</v>
      </c>
      <c r="C352" s="37">
        <f>SUMIFS(СВЦЭМ!$J$34:$J$777,СВЦЭМ!$A$34:$A$777,$A352,СВЦЭМ!$B$34:$B$777,C$331)+'СЕТ СН'!$F$13</f>
        <v>637.95089414999995</v>
      </c>
      <c r="D352" s="37">
        <f>SUMIFS(СВЦЭМ!$J$34:$J$777,СВЦЭМ!$A$34:$A$777,$A352,СВЦЭМ!$B$34:$B$777,D$331)+'СЕТ СН'!$F$13</f>
        <v>661.06561811999995</v>
      </c>
      <c r="E352" s="37">
        <f>SUMIFS(СВЦЭМ!$J$34:$J$777,СВЦЭМ!$A$34:$A$777,$A352,СВЦЭМ!$B$34:$B$777,E$331)+'СЕТ СН'!$F$13</f>
        <v>667.51250233999997</v>
      </c>
      <c r="F352" s="37">
        <f>SUMIFS(СВЦЭМ!$J$34:$J$777,СВЦЭМ!$A$34:$A$777,$A352,СВЦЭМ!$B$34:$B$777,F$331)+'СЕТ СН'!$F$13</f>
        <v>671.08635344000004</v>
      </c>
      <c r="G352" s="37">
        <f>SUMIFS(СВЦЭМ!$J$34:$J$777,СВЦЭМ!$A$34:$A$777,$A352,СВЦЭМ!$B$34:$B$777,G$331)+'СЕТ СН'!$F$13</f>
        <v>665.62653452999996</v>
      </c>
      <c r="H352" s="37">
        <f>SUMIFS(СВЦЭМ!$J$34:$J$777,СВЦЭМ!$A$34:$A$777,$A352,СВЦЭМ!$B$34:$B$777,H$331)+'СЕТ СН'!$F$13</f>
        <v>644.06916472</v>
      </c>
      <c r="I352" s="37">
        <f>SUMIFS(СВЦЭМ!$J$34:$J$777,СВЦЭМ!$A$34:$A$777,$A352,СВЦЭМ!$B$34:$B$777,I$331)+'СЕТ СН'!$F$13</f>
        <v>612.67011588000003</v>
      </c>
      <c r="J352" s="37">
        <f>SUMIFS(СВЦЭМ!$J$34:$J$777,СВЦЭМ!$A$34:$A$777,$A352,СВЦЭМ!$B$34:$B$777,J$331)+'СЕТ СН'!$F$13</f>
        <v>574.76803924000001</v>
      </c>
      <c r="K352" s="37">
        <f>SUMIFS(СВЦЭМ!$J$34:$J$777,СВЦЭМ!$A$34:$A$777,$A352,СВЦЭМ!$B$34:$B$777,K$331)+'СЕТ СН'!$F$13</f>
        <v>531.14759013000003</v>
      </c>
      <c r="L352" s="37">
        <f>SUMIFS(СВЦЭМ!$J$34:$J$777,СВЦЭМ!$A$34:$A$777,$A352,СВЦЭМ!$B$34:$B$777,L$331)+'СЕТ СН'!$F$13</f>
        <v>502.56877933999999</v>
      </c>
      <c r="M352" s="37">
        <f>SUMIFS(СВЦЭМ!$J$34:$J$777,СВЦЭМ!$A$34:$A$777,$A352,СВЦЭМ!$B$34:$B$777,M$331)+'СЕТ СН'!$F$13</f>
        <v>500.46790937999998</v>
      </c>
      <c r="N352" s="37">
        <f>SUMIFS(СВЦЭМ!$J$34:$J$777,СВЦЭМ!$A$34:$A$777,$A352,СВЦЭМ!$B$34:$B$777,N$331)+'СЕТ СН'!$F$13</f>
        <v>505.40328504000001</v>
      </c>
      <c r="O352" s="37">
        <f>SUMIFS(СВЦЭМ!$J$34:$J$777,СВЦЭМ!$A$34:$A$777,$A352,СВЦЭМ!$B$34:$B$777,O$331)+'СЕТ СН'!$F$13</f>
        <v>508.34713431</v>
      </c>
      <c r="P352" s="37">
        <f>SUMIFS(СВЦЭМ!$J$34:$J$777,СВЦЭМ!$A$34:$A$777,$A352,СВЦЭМ!$B$34:$B$777,P$331)+'СЕТ СН'!$F$13</f>
        <v>517.46637963000001</v>
      </c>
      <c r="Q352" s="37">
        <f>SUMIFS(СВЦЭМ!$J$34:$J$777,СВЦЭМ!$A$34:$A$777,$A352,СВЦЭМ!$B$34:$B$777,Q$331)+'СЕТ СН'!$F$13</f>
        <v>520.10569982000004</v>
      </c>
      <c r="R352" s="37">
        <f>SUMIFS(СВЦЭМ!$J$34:$J$777,СВЦЭМ!$A$34:$A$777,$A352,СВЦЭМ!$B$34:$B$777,R$331)+'СЕТ СН'!$F$13</f>
        <v>519.32350235000001</v>
      </c>
      <c r="S352" s="37">
        <f>SUMIFS(СВЦЭМ!$J$34:$J$777,СВЦЭМ!$A$34:$A$777,$A352,СВЦЭМ!$B$34:$B$777,S$331)+'СЕТ СН'!$F$13</f>
        <v>503.03921364000001</v>
      </c>
      <c r="T352" s="37">
        <f>SUMIFS(СВЦЭМ!$J$34:$J$777,СВЦЭМ!$A$34:$A$777,$A352,СВЦЭМ!$B$34:$B$777,T$331)+'СЕТ СН'!$F$13</f>
        <v>482.2522725</v>
      </c>
      <c r="U352" s="37">
        <f>SUMIFS(СВЦЭМ!$J$34:$J$777,СВЦЭМ!$A$34:$A$777,$A352,СВЦЭМ!$B$34:$B$777,U$331)+'СЕТ СН'!$F$13</f>
        <v>479.36551267999999</v>
      </c>
      <c r="V352" s="37">
        <f>SUMIFS(СВЦЭМ!$J$34:$J$777,СВЦЭМ!$A$34:$A$777,$A352,СВЦЭМ!$B$34:$B$777,V$331)+'СЕТ СН'!$F$13</f>
        <v>486.13470369999999</v>
      </c>
      <c r="W352" s="37">
        <f>SUMIFS(СВЦЭМ!$J$34:$J$777,СВЦЭМ!$A$34:$A$777,$A352,СВЦЭМ!$B$34:$B$777,W$331)+'СЕТ СН'!$F$13</f>
        <v>489.96564436</v>
      </c>
      <c r="X352" s="37">
        <f>SUMIFS(СВЦЭМ!$J$34:$J$777,СВЦЭМ!$A$34:$A$777,$A352,СВЦЭМ!$B$34:$B$777,X$331)+'СЕТ СН'!$F$13</f>
        <v>535.99579855000002</v>
      </c>
      <c r="Y352" s="37">
        <f>SUMIFS(СВЦЭМ!$J$34:$J$777,СВЦЭМ!$A$34:$A$777,$A352,СВЦЭМ!$B$34:$B$777,Y$331)+'СЕТ СН'!$F$13</f>
        <v>574.59188515999995</v>
      </c>
    </row>
    <row r="353" spans="1:27" ht="15.75" x14ac:dyDescent="0.2">
      <c r="A353" s="36">
        <f t="shared" si="9"/>
        <v>43122</v>
      </c>
      <c r="B353" s="37">
        <f>SUMIFS(СВЦЭМ!$J$34:$J$777,СВЦЭМ!$A$34:$A$777,$A353,СВЦЭМ!$B$34:$B$777,B$331)+'СЕТ СН'!$F$13</f>
        <v>624.47837703000005</v>
      </c>
      <c r="C353" s="37">
        <f>SUMIFS(СВЦЭМ!$J$34:$J$777,СВЦЭМ!$A$34:$A$777,$A353,СВЦЭМ!$B$34:$B$777,C$331)+'СЕТ СН'!$F$13</f>
        <v>649.37861810000004</v>
      </c>
      <c r="D353" s="37">
        <f>SUMIFS(СВЦЭМ!$J$34:$J$777,СВЦЭМ!$A$34:$A$777,$A353,СВЦЭМ!$B$34:$B$777,D$331)+'СЕТ СН'!$F$13</f>
        <v>672.14951787999996</v>
      </c>
      <c r="E353" s="37">
        <f>SUMIFS(СВЦЭМ!$J$34:$J$777,СВЦЭМ!$A$34:$A$777,$A353,СВЦЭМ!$B$34:$B$777,E$331)+'СЕТ СН'!$F$13</f>
        <v>680.54101564999996</v>
      </c>
      <c r="F353" s="37">
        <f>SUMIFS(СВЦЭМ!$J$34:$J$777,СВЦЭМ!$A$34:$A$777,$A353,СВЦЭМ!$B$34:$B$777,F$331)+'СЕТ СН'!$F$13</f>
        <v>677.82347735999997</v>
      </c>
      <c r="G353" s="37">
        <f>SUMIFS(СВЦЭМ!$J$34:$J$777,СВЦЭМ!$A$34:$A$777,$A353,СВЦЭМ!$B$34:$B$777,G$331)+'СЕТ СН'!$F$13</f>
        <v>662.24886994999997</v>
      </c>
      <c r="H353" s="37">
        <f>SUMIFS(СВЦЭМ!$J$34:$J$777,СВЦЭМ!$A$34:$A$777,$A353,СВЦЭМ!$B$34:$B$777,H$331)+'СЕТ СН'!$F$13</f>
        <v>633.22754525000005</v>
      </c>
      <c r="I353" s="37">
        <f>SUMIFS(СВЦЭМ!$J$34:$J$777,СВЦЭМ!$A$34:$A$777,$A353,СВЦЭМ!$B$34:$B$777,I$331)+'СЕТ СН'!$F$13</f>
        <v>587.94026424000003</v>
      </c>
      <c r="J353" s="37">
        <f>SUMIFS(СВЦЭМ!$J$34:$J$777,СВЦЭМ!$A$34:$A$777,$A353,СВЦЭМ!$B$34:$B$777,J$331)+'СЕТ СН'!$F$13</f>
        <v>560.75353779</v>
      </c>
      <c r="K353" s="37">
        <f>SUMIFS(СВЦЭМ!$J$34:$J$777,СВЦЭМ!$A$34:$A$777,$A353,СВЦЭМ!$B$34:$B$777,K$331)+'СЕТ СН'!$F$13</f>
        <v>519.69346040999994</v>
      </c>
      <c r="L353" s="37">
        <f>SUMIFS(СВЦЭМ!$J$34:$J$777,СВЦЭМ!$A$34:$A$777,$A353,СВЦЭМ!$B$34:$B$777,L$331)+'СЕТ СН'!$F$13</f>
        <v>502.43935174000001</v>
      </c>
      <c r="M353" s="37">
        <f>SUMIFS(СВЦЭМ!$J$34:$J$777,СВЦЭМ!$A$34:$A$777,$A353,СВЦЭМ!$B$34:$B$777,M$331)+'СЕТ СН'!$F$13</f>
        <v>508.63261073000001</v>
      </c>
      <c r="N353" s="37">
        <f>SUMIFS(СВЦЭМ!$J$34:$J$777,СВЦЭМ!$A$34:$A$777,$A353,СВЦЭМ!$B$34:$B$777,N$331)+'СЕТ СН'!$F$13</f>
        <v>518.65365489999999</v>
      </c>
      <c r="O353" s="37">
        <f>SUMIFS(СВЦЭМ!$J$34:$J$777,СВЦЭМ!$A$34:$A$777,$A353,СВЦЭМ!$B$34:$B$777,O$331)+'СЕТ СН'!$F$13</f>
        <v>524.50136053999995</v>
      </c>
      <c r="P353" s="37">
        <f>SUMIFS(СВЦЭМ!$J$34:$J$777,СВЦЭМ!$A$34:$A$777,$A353,СВЦЭМ!$B$34:$B$777,P$331)+'СЕТ СН'!$F$13</f>
        <v>532.18135165000001</v>
      </c>
      <c r="Q353" s="37">
        <f>SUMIFS(СВЦЭМ!$J$34:$J$777,СВЦЭМ!$A$34:$A$777,$A353,СВЦЭМ!$B$34:$B$777,Q$331)+'СЕТ СН'!$F$13</f>
        <v>536.47169588999998</v>
      </c>
      <c r="R353" s="37">
        <f>SUMIFS(СВЦЭМ!$J$34:$J$777,СВЦЭМ!$A$34:$A$777,$A353,СВЦЭМ!$B$34:$B$777,R$331)+'СЕТ СН'!$F$13</f>
        <v>536.10979408000003</v>
      </c>
      <c r="S353" s="37">
        <f>SUMIFS(СВЦЭМ!$J$34:$J$777,СВЦЭМ!$A$34:$A$777,$A353,СВЦЭМ!$B$34:$B$777,S$331)+'СЕТ СН'!$F$13</f>
        <v>520.74016540000002</v>
      </c>
      <c r="T353" s="37">
        <f>SUMIFS(СВЦЭМ!$J$34:$J$777,СВЦЭМ!$A$34:$A$777,$A353,СВЦЭМ!$B$34:$B$777,T$331)+'СЕТ СН'!$F$13</f>
        <v>494.39854274999999</v>
      </c>
      <c r="U353" s="37">
        <f>SUMIFS(СВЦЭМ!$J$34:$J$777,СВЦЭМ!$A$34:$A$777,$A353,СВЦЭМ!$B$34:$B$777,U$331)+'СЕТ СН'!$F$13</f>
        <v>494.88205797000001</v>
      </c>
      <c r="V353" s="37">
        <f>SUMIFS(СВЦЭМ!$J$34:$J$777,СВЦЭМ!$A$34:$A$777,$A353,СВЦЭМ!$B$34:$B$777,V$331)+'СЕТ СН'!$F$13</f>
        <v>504.85112230999999</v>
      </c>
      <c r="W353" s="37">
        <f>SUMIFS(СВЦЭМ!$J$34:$J$777,СВЦЭМ!$A$34:$A$777,$A353,СВЦЭМ!$B$34:$B$777,W$331)+'СЕТ СН'!$F$13</f>
        <v>511.59281664999997</v>
      </c>
      <c r="X353" s="37">
        <f>SUMIFS(СВЦЭМ!$J$34:$J$777,СВЦЭМ!$A$34:$A$777,$A353,СВЦЭМ!$B$34:$B$777,X$331)+'СЕТ СН'!$F$13</f>
        <v>547.72355376999997</v>
      </c>
      <c r="Y353" s="37">
        <f>SUMIFS(СВЦЭМ!$J$34:$J$777,СВЦЭМ!$A$34:$A$777,$A353,СВЦЭМ!$B$34:$B$777,Y$331)+'СЕТ СН'!$F$13</f>
        <v>592.86160715999995</v>
      </c>
    </row>
    <row r="354" spans="1:27" ht="15.75" x14ac:dyDescent="0.2">
      <c r="A354" s="36">
        <f t="shared" si="9"/>
        <v>43123</v>
      </c>
      <c r="B354" s="37">
        <f>SUMIFS(СВЦЭМ!$J$34:$J$777,СВЦЭМ!$A$34:$A$777,$A354,СВЦЭМ!$B$34:$B$777,B$331)+'СЕТ СН'!$F$13</f>
        <v>612.02128081000001</v>
      </c>
      <c r="C354" s="37">
        <f>SUMIFS(СВЦЭМ!$J$34:$J$777,СВЦЭМ!$A$34:$A$777,$A354,СВЦЭМ!$B$34:$B$777,C$331)+'СЕТ СН'!$F$13</f>
        <v>637.38083807999999</v>
      </c>
      <c r="D354" s="37">
        <f>SUMIFS(СВЦЭМ!$J$34:$J$777,СВЦЭМ!$A$34:$A$777,$A354,СВЦЭМ!$B$34:$B$777,D$331)+'СЕТ СН'!$F$13</f>
        <v>660.73860783999999</v>
      </c>
      <c r="E354" s="37">
        <f>SUMIFS(СВЦЭМ!$J$34:$J$777,СВЦЭМ!$A$34:$A$777,$A354,СВЦЭМ!$B$34:$B$777,E$331)+'СЕТ СН'!$F$13</f>
        <v>666.68262317999995</v>
      </c>
      <c r="F354" s="37">
        <f>SUMIFS(СВЦЭМ!$J$34:$J$777,СВЦЭМ!$A$34:$A$777,$A354,СВЦЭМ!$B$34:$B$777,F$331)+'СЕТ СН'!$F$13</f>
        <v>667.90597189000005</v>
      </c>
      <c r="G354" s="37">
        <f>SUMIFS(СВЦЭМ!$J$34:$J$777,СВЦЭМ!$A$34:$A$777,$A354,СВЦЭМ!$B$34:$B$777,G$331)+'СЕТ СН'!$F$13</f>
        <v>657.47312627999997</v>
      </c>
      <c r="H354" s="37">
        <f>SUMIFS(СВЦЭМ!$J$34:$J$777,СВЦЭМ!$A$34:$A$777,$A354,СВЦЭМ!$B$34:$B$777,H$331)+'СЕТ СН'!$F$13</f>
        <v>626.32330715000001</v>
      </c>
      <c r="I354" s="37">
        <f>SUMIFS(СВЦЭМ!$J$34:$J$777,СВЦЭМ!$A$34:$A$777,$A354,СВЦЭМ!$B$34:$B$777,I$331)+'СЕТ СН'!$F$13</f>
        <v>582.26769098</v>
      </c>
      <c r="J354" s="37">
        <f>SUMIFS(СВЦЭМ!$J$34:$J$777,СВЦЭМ!$A$34:$A$777,$A354,СВЦЭМ!$B$34:$B$777,J$331)+'СЕТ СН'!$F$13</f>
        <v>552.37576037999997</v>
      </c>
      <c r="K354" s="37">
        <f>SUMIFS(СВЦЭМ!$J$34:$J$777,СВЦЭМ!$A$34:$A$777,$A354,СВЦЭМ!$B$34:$B$777,K$331)+'СЕТ СН'!$F$13</f>
        <v>509.43326091</v>
      </c>
      <c r="L354" s="37">
        <f>SUMIFS(СВЦЭМ!$J$34:$J$777,СВЦЭМ!$A$34:$A$777,$A354,СВЦЭМ!$B$34:$B$777,L$331)+'СЕТ СН'!$F$13</f>
        <v>494.91919167999998</v>
      </c>
      <c r="M354" s="37">
        <f>SUMIFS(СВЦЭМ!$J$34:$J$777,СВЦЭМ!$A$34:$A$777,$A354,СВЦЭМ!$B$34:$B$777,M$331)+'СЕТ СН'!$F$13</f>
        <v>499.91776220000003</v>
      </c>
      <c r="N354" s="37">
        <f>SUMIFS(СВЦЭМ!$J$34:$J$777,СВЦЭМ!$A$34:$A$777,$A354,СВЦЭМ!$B$34:$B$777,N$331)+'СЕТ СН'!$F$13</f>
        <v>510.40514264000001</v>
      </c>
      <c r="O354" s="37">
        <f>SUMIFS(СВЦЭМ!$J$34:$J$777,СВЦЭМ!$A$34:$A$777,$A354,СВЦЭМ!$B$34:$B$777,O$331)+'СЕТ СН'!$F$13</f>
        <v>511.26102089</v>
      </c>
      <c r="P354" s="37">
        <f>SUMIFS(СВЦЭМ!$J$34:$J$777,СВЦЭМ!$A$34:$A$777,$A354,СВЦЭМ!$B$34:$B$777,P$331)+'СЕТ СН'!$F$13</f>
        <v>519.88398631999996</v>
      </c>
      <c r="Q354" s="37">
        <f>SUMIFS(СВЦЭМ!$J$34:$J$777,СВЦЭМ!$A$34:$A$777,$A354,СВЦЭМ!$B$34:$B$777,Q$331)+'СЕТ СН'!$F$13</f>
        <v>524.59092924000004</v>
      </c>
      <c r="R354" s="37">
        <f>SUMIFS(СВЦЭМ!$J$34:$J$777,СВЦЭМ!$A$34:$A$777,$A354,СВЦЭМ!$B$34:$B$777,R$331)+'СЕТ СН'!$F$13</f>
        <v>525.13095824000004</v>
      </c>
      <c r="S354" s="37">
        <f>SUMIFS(СВЦЭМ!$J$34:$J$777,СВЦЭМ!$A$34:$A$777,$A354,СВЦЭМ!$B$34:$B$777,S$331)+'СЕТ СН'!$F$13</f>
        <v>515.85047413999996</v>
      </c>
      <c r="T354" s="37">
        <f>SUMIFS(СВЦЭМ!$J$34:$J$777,СВЦЭМ!$A$34:$A$777,$A354,СВЦЭМ!$B$34:$B$777,T$331)+'СЕТ СН'!$F$13</f>
        <v>491.73341663999997</v>
      </c>
      <c r="U354" s="37">
        <f>SUMIFS(СВЦЭМ!$J$34:$J$777,СВЦЭМ!$A$34:$A$777,$A354,СВЦЭМ!$B$34:$B$777,U$331)+'СЕТ СН'!$F$13</f>
        <v>487.86746726000001</v>
      </c>
      <c r="V354" s="37">
        <f>SUMIFS(СВЦЭМ!$J$34:$J$777,СВЦЭМ!$A$34:$A$777,$A354,СВЦЭМ!$B$34:$B$777,V$331)+'СЕТ СН'!$F$13</f>
        <v>496.83365338999999</v>
      </c>
      <c r="W354" s="37">
        <f>SUMIFS(СВЦЭМ!$J$34:$J$777,СВЦЭМ!$A$34:$A$777,$A354,СВЦЭМ!$B$34:$B$777,W$331)+'СЕТ СН'!$F$13</f>
        <v>501.43421932000001</v>
      </c>
      <c r="X354" s="37">
        <f>SUMIFS(СВЦЭМ!$J$34:$J$777,СВЦЭМ!$A$34:$A$777,$A354,СВЦЭМ!$B$34:$B$777,X$331)+'СЕТ СН'!$F$13</f>
        <v>537.13677694</v>
      </c>
      <c r="Y354" s="37">
        <f>SUMIFS(СВЦЭМ!$J$34:$J$777,СВЦЭМ!$A$34:$A$777,$A354,СВЦЭМ!$B$34:$B$777,Y$331)+'СЕТ СН'!$F$13</f>
        <v>582.16178075000005</v>
      </c>
    </row>
    <row r="355" spans="1:27" ht="15.75" x14ac:dyDescent="0.2">
      <c r="A355" s="36">
        <f t="shared" si="9"/>
        <v>43124</v>
      </c>
      <c r="B355" s="37">
        <f>SUMIFS(СВЦЭМ!$J$34:$J$777,СВЦЭМ!$A$34:$A$777,$A355,СВЦЭМ!$B$34:$B$777,B$331)+'СЕТ СН'!$F$13</f>
        <v>626.12071019999996</v>
      </c>
      <c r="C355" s="37">
        <f>SUMIFS(СВЦЭМ!$J$34:$J$777,СВЦЭМ!$A$34:$A$777,$A355,СВЦЭМ!$B$34:$B$777,C$331)+'СЕТ СН'!$F$13</f>
        <v>653.43629942999996</v>
      </c>
      <c r="D355" s="37">
        <f>SUMIFS(СВЦЭМ!$J$34:$J$777,СВЦЭМ!$A$34:$A$777,$A355,СВЦЭМ!$B$34:$B$777,D$331)+'СЕТ СН'!$F$13</f>
        <v>674.50325914999996</v>
      </c>
      <c r="E355" s="37">
        <f>SUMIFS(СВЦЭМ!$J$34:$J$777,СВЦЭМ!$A$34:$A$777,$A355,СВЦЭМ!$B$34:$B$777,E$331)+'СЕТ СН'!$F$13</f>
        <v>687.08372379000002</v>
      </c>
      <c r="F355" s="37">
        <f>SUMIFS(СВЦЭМ!$J$34:$J$777,СВЦЭМ!$A$34:$A$777,$A355,СВЦЭМ!$B$34:$B$777,F$331)+'СЕТ СН'!$F$13</f>
        <v>682.51645306</v>
      </c>
      <c r="G355" s="37">
        <f>SUMIFS(СВЦЭМ!$J$34:$J$777,СВЦЭМ!$A$34:$A$777,$A355,СВЦЭМ!$B$34:$B$777,G$331)+'СЕТ СН'!$F$13</f>
        <v>667.42770294000002</v>
      </c>
      <c r="H355" s="37">
        <f>SUMIFS(СВЦЭМ!$J$34:$J$777,СВЦЭМ!$A$34:$A$777,$A355,СВЦЭМ!$B$34:$B$777,H$331)+'СЕТ СН'!$F$13</f>
        <v>638.76676301999998</v>
      </c>
      <c r="I355" s="37">
        <f>SUMIFS(СВЦЭМ!$J$34:$J$777,СВЦЭМ!$A$34:$A$777,$A355,СВЦЭМ!$B$34:$B$777,I$331)+'СЕТ СН'!$F$13</f>
        <v>599.45708263999995</v>
      </c>
      <c r="J355" s="37">
        <f>SUMIFS(СВЦЭМ!$J$34:$J$777,СВЦЭМ!$A$34:$A$777,$A355,СВЦЭМ!$B$34:$B$777,J$331)+'СЕТ СН'!$F$13</f>
        <v>567.18529447000003</v>
      </c>
      <c r="K355" s="37">
        <f>SUMIFS(СВЦЭМ!$J$34:$J$777,СВЦЭМ!$A$34:$A$777,$A355,СВЦЭМ!$B$34:$B$777,K$331)+'СЕТ СН'!$F$13</f>
        <v>527.48673144999998</v>
      </c>
      <c r="L355" s="37">
        <f>SUMIFS(СВЦЭМ!$J$34:$J$777,СВЦЭМ!$A$34:$A$777,$A355,СВЦЭМ!$B$34:$B$777,L$331)+'СЕТ СН'!$F$13</f>
        <v>511.13532211</v>
      </c>
      <c r="M355" s="37">
        <f>SUMIFS(СВЦЭМ!$J$34:$J$777,СВЦЭМ!$A$34:$A$777,$A355,СВЦЭМ!$B$34:$B$777,M$331)+'СЕТ СН'!$F$13</f>
        <v>515.63248711000006</v>
      </c>
      <c r="N355" s="37">
        <f>SUMIFS(СВЦЭМ!$J$34:$J$777,СВЦЭМ!$A$34:$A$777,$A355,СВЦЭМ!$B$34:$B$777,N$331)+'СЕТ СН'!$F$13</f>
        <v>525.00508010999999</v>
      </c>
      <c r="O355" s="37">
        <f>SUMIFS(СВЦЭМ!$J$34:$J$777,СВЦЭМ!$A$34:$A$777,$A355,СВЦЭМ!$B$34:$B$777,O$331)+'СЕТ СН'!$F$13</f>
        <v>528.15535122999995</v>
      </c>
      <c r="P355" s="37">
        <f>SUMIFS(СВЦЭМ!$J$34:$J$777,СВЦЭМ!$A$34:$A$777,$A355,СВЦЭМ!$B$34:$B$777,P$331)+'СЕТ СН'!$F$13</f>
        <v>534.66022440999996</v>
      </c>
      <c r="Q355" s="37">
        <f>SUMIFS(СВЦЭМ!$J$34:$J$777,СВЦЭМ!$A$34:$A$777,$A355,СВЦЭМ!$B$34:$B$777,Q$331)+'СЕТ СН'!$F$13</f>
        <v>538.39473753000004</v>
      </c>
      <c r="R355" s="37">
        <f>SUMIFS(СВЦЭМ!$J$34:$J$777,СВЦЭМ!$A$34:$A$777,$A355,СВЦЭМ!$B$34:$B$777,R$331)+'СЕТ СН'!$F$13</f>
        <v>540.16730332999998</v>
      </c>
      <c r="S355" s="37">
        <f>SUMIFS(СВЦЭМ!$J$34:$J$777,СВЦЭМ!$A$34:$A$777,$A355,СВЦЭМ!$B$34:$B$777,S$331)+'СЕТ СН'!$F$13</f>
        <v>530.15742514999999</v>
      </c>
      <c r="T355" s="37">
        <f>SUMIFS(СВЦЭМ!$J$34:$J$777,СВЦЭМ!$A$34:$A$777,$A355,СВЦЭМ!$B$34:$B$777,T$331)+'СЕТ СН'!$F$13</f>
        <v>506.17131179</v>
      </c>
      <c r="U355" s="37">
        <f>SUMIFS(СВЦЭМ!$J$34:$J$777,СВЦЭМ!$A$34:$A$777,$A355,СВЦЭМ!$B$34:$B$777,U$331)+'СЕТ СН'!$F$13</f>
        <v>504.39260983000003</v>
      </c>
      <c r="V355" s="37">
        <f>SUMIFS(СВЦЭМ!$J$34:$J$777,СВЦЭМ!$A$34:$A$777,$A355,СВЦЭМ!$B$34:$B$777,V$331)+'СЕТ СН'!$F$13</f>
        <v>511.64016735000001</v>
      </c>
      <c r="W355" s="37">
        <f>SUMIFS(СВЦЭМ!$J$34:$J$777,СВЦЭМ!$A$34:$A$777,$A355,СВЦЭМ!$B$34:$B$777,W$331)+'СЕТ СН'!$F$13</f>
        <v>519.74349690999998</v>
      </c>
      <c r="X355" s="37">
        <f>SUMIFS(СВЦЭМ!$J$34:$J$777,СВЦЭМ!$A$34:$A$777,$A355,СВЦЭМ!$B$34:$B$777,X$331)+'СЕТ СН'!$F$13</f>
        <v>553.44746199999997</v>
      </c>
      <c r="Y355" s="37">
        <f>SUMIFS(СВЦЭМ!$J$34:$J$777,СВЦЭМ!$A$34:$A$777,$A355,СВЦЭМ!$B$34:$B$777,Y$331)+'СЕТ СН'!$F$13</f>
        <v>595.85747846000004</v>
      </c>
    </row>
    <row r="356" spans="1:27" ht="15.75" x14ac:dyDescent="0.2">
      <c r="A356" s="36">
        <f t="shared" si="9"/>
        <v>43125</v>
      </c>
      <c r="B356" s="37">
        <f>SUMIFS(СВЦЭМ!$J$34:$J$777,СВЦЭМ!$A$34:$A$777,$A356,СВЦЭМ!$B$34:$B$777,B$331)+'СЕТ СН'!$F$13</f>
        <v>607.73873956</v>
      </c>
      <c r="C356" s="37">
        <f>SUMIFS(СВЦЭМ!$J$34:$J$777,СВЦЭМ!$A$34:$A$777,$A356,СВЦЭМ!$B$34:$B$777,C$331)+'СЕТ СН'!$F$13</f>
        <v>637.78503092999995</v>
      </c>
      <c r="D356" s="37">
        <f>SUMIFS(СВЦЭМ!$J$34:$J$777,СВЦЭМ!$A$34:$A$777,$A356,СВЦЭМ!$B$34:$B$777,D$331)+'СЕТ СН'!$F$13</f>
        <v>656.98005622000005</v>
      </c>
      <c r="E356" s="37">
        <f>SUMIFS(СВЦЭМ!$J$34:$J$777,СВЦЭМ!$A$34:$A$777,$A356,СВЦЭМ!$B$34:$B$777,E$331)+'СЕТ СН'!$F$13</f>
        <v>660.70275289000006</v>
      </c>
      <c r="F356" s="37">
        <f>SUMIFS(СВЦЭМ!$J$34:$J$777,СВЦЭМ!$A$34:$A$777,$A356,СВЦЭМ!$B$34:$B$777,F$331)+'СЕТ СН'!$F$13</f>
        <v>661.41188431</v>
      </c>
      <c r="G356" s="37">
        <f>SUMIFS(СВЦЭМ!$J$34:$J$777,СВЦЭМ!$A$34:$A$777,$A356,СВЦЭМ!$B$34:$B$777,G$331)+'СЕТ СН'!$F$13</f>
        <v>652.98634257000003</v>
      </c>
      <c r="H356" s="37">
        <f>SUMIFS(СВЦЭМ!$J$34:$J$777,СВЦЭМ!$A$34:$A$777,$A356,СВЦЭМ!$B$34:$B$777,H$331)+'СЕТ СН'!$F$13</f>
        <v>624.64429393</v>
      </c>
      <c r="I356" s="37">
        <f>SUMIFS(СВЦЭМ!$J$34:$J$777,СВЦЭМ!$A$34:$A$777,$A356,СВЦЭМ!$B$34:$B$777,I$331)+'СЕТ СН'!$F$13</f>
        <v>590.65746250999996</v>
      </c>
      <c r="J356" s="37">
        <f>SUMIFS(СВЦЭМ!$J$34:$J$777,СВЦЭМ!$A$34:$A$777,$A356,СВЦЭМ!$B$34:$B$777,J$331)+'СЕТ СН'!$F$13</f>
        <v>565.33459207999999</v>
      </c>
      <c r="K356" s="37">
        <f>SUMIFS(СВЦЭМ!$J$34:$J$777,СВЦЭМ!$A$34:$A$777,$A356,СВЦЭМ!$B$34:$B$777,K$331)+'СЕТ СН'!$F$13</f>
        <v>533.85351694999997</v>
      </c>
      <c r="L356" s="37">
        <f>SUMIFS(СВЦЭМ!$J$34:$J$777,СВЦЭМ!$A$34:$A$777,$A356,СВЦЭМ!$B$34:$B$777,L$331)+'СЕТ СН'!$F$13</f>
        <v>523.60511415999997</v>
      </c>
      <c r="M356" s="37">
        <f>SUMIFS(СВЦЭМ!$J$34:$J$777,СВЦЭМ!$A$34:$A$777,$A356,СВЦЭМ!$B$34:$B$777,M$331)+'СЕТ СН'!$F$13</f>
        <v>526.95258453999998</v>
      </c>
      <c r="N356" s="37">
        <f>SUMIFS(СВЦЭМ!$J$34:$J$777,СВЦЭМ!$A$34:$A$777,$A356,СВЦЭМ!$B$34:$B$777,N$331)+'СЕТ СН'!$F$13</f>
        <v>529.21997636000003</v>
      </c>
      <c r="O356" s="37">
        <f>SUMIFS(СВЦЭМ!$J$34:$J$777,СВЦЭМ!$A$34:$A$777,$A356,СВЦЭМ!$B$34:$B$777,O$331)+'СЕТ СН'!$F$13</f>
        <v>528.62609049000002</v>
      </c>
      <c r="P356" s="37">
        <f>SUMIFS(СВЦЭМ!$J$34:$J$777,СВЦЭМ!$A$34:$A$777,$A356,СВЦЭМ!$B$34:$B$777,P$331)+'СЕТ СН'!$F$13</f>
        <v>533.44326290000004</v>
      </c>
      <c r="Q356" s="37">
        <f>SUMIFS(СВЦЭМ!$J$34:$J$777,СВЦЭМ!$A$34:$A$777,$A356,СВЦЭМ!$B$34:$B$777,Q$331)+'СЕТ СН'!$F$13</f>
        <v>534.62752519000003</v>
      </c>
      <c r="R356" s="37">
        <f>SUMIFS(СВЦЭМ!$J$34:$J$777,СВЦЭМ!$A$34:$A$777,$A356,СВЦЭМ!$B$34:$B$777,R$331)+'СЕТ СН'!$F$13</f>
        <v>539.15616193999995</v>
      </c>
      <c r="S356" s="37">
        <f>SUMIFS(СВЦЭМ!$J$34:$J$777,СВЦЭМ!$A$34:$A$777,$A356,СВЦЭМ!$B$34:$B$777,S$331)+'СЕТ СН'!$F$13</f>
        <v>534.21084456000006</v>
      </c>
      <c r="T356" s="37">
        <f>SUMIFS(СВЦЭМ!$J$34:$J$777,СВЦЭМ!$A$34:$A$777,$A356,СВЦЭМ!$B$34:$B$777,T$331)+'СЕТ СН'!$F$13</f>
        <v>526.88971284000002</v>
      </c>
      <c r="U356" s="37">
        <f>SUMIFS(СВЦЭМ!$J$34:$J$777,СВЦЭМ!$A$34:$A$777,$A356,СВЦЭМ!$B$34:$B$777,U$331)+'СЕТ СН'!$F$13</f>
        <v>523.17453791000003</v>
      </c>
      <c r="V356" s="37">
        <f>SUMIFS(СВЦЭМ!$J$34:$J$777,СВЦЭМ!$A$34:$A$777,$A356,СВЦЭМ!$B$34:$B$777,V$331)+'СЕТ СН'!$F$13</f>
        <v>524.91127948999997</v>
      </c>
      <c r="W356" s="37">
        <f>SUMIFS(СВЦЭМ!$J$34:$J$777,СВЦЭМ!$A$34:$A$777,$A356,СВЦЭМ!$B$34:$B$777,W$331)+'СЕТ СН'!$F$13</f>
        <v>526.81010203000005</v>
      </c>
      <c r="X356" s="37">
        <f>SUMIFS(СВЦЭМ!$J$34:$J$777,СВЦЭМ!$A$34:$A$777,$A356,СВЦЭМ!$B$34:$B$777,X$331)+'СЕТ СН'!$F$13</f>
        <v>551.56461693000006</v>
      </c>
      <c r="Y356" s="37">
        <f>SUMIFS(СВЦЭМ!$J$34:$J$777,СВЦЭМ!$A$34:$A$777,$A356,СВЦЭМ!$B$34:$B$777,Y$331)+'СЕТ СН'!$F$13</f>
        <v>590.06139843000005</v>
      </c>
    </row>
    <row r="357" spans="1:27" ht="15.75" x14ac:dyDescent="0.2">
      <c r="A357" s="36">
        <f t="shared" si="9"/>
        <v>43126</v>
      </c>
      <c r="B357" s="37">
        <f>SUMIFS(СВЦЭМ!$J$34:$J$777,СВЦЭМ!$A$34:$A$777,$A357,СВЦЭМ!$B$34:$B$777,B$331)+'СЕТ СН'!$F$13</f>
        <v>601.82445170000005</v>
      </c>
      <c r="C357" s="37">
        <f>SUMIFS(СВЦЭМ!$J$34:$J$777,СВЦЭМ!$A$34:$A$777,$A357,СВЦЭМ!$B$34:$B$777,C$331)+'СЕТ СН'!$F$13</f>
        <v>629.18885872999999</v>
      </c>
      <c r="D357" s="37">
        <f>SUMIFS(СВЦЭМ!$J$34:$J$777,СВЦЭМ!$A$34:$A$777,$A357,СВЦЭМ!$B$34:$B$777,D$331)+'СЕТ СН'!$F$13</f>
        <v>649.09042469999997</v>
      </c>
      <c r="E357" s="37">
        <f>SUMIFS(СВЦЭМ!$J$34:$J$777,СВЦЭМ!$A$34:$A$777,$A357,СВЦЭМ!$B$34:$B$777,E$331)+'СЕТ СН'!$F$13</f>
        <v>657.24723649999999</v>
      </c>
      <c r="F357" s="37">
        <f>SUMIFS(СВЦЭМ!$J$34:$J$777,СВЦЭМ!$A$34:$A$777,$A357,СВЦЭМ!$B$34:$B$777,F$331)+'СЕТ СН'!$F$13</f>
        <v>654.54339045999996</v>
      </c>
      <c r="G357" s="37">
        <f>SUMIFS(СВЦЭМ!$J$34:$J$777,СВЦЭМ!$A$34:$A$777,$A357,СВЦЭМ!$B$34:$B$777,G$331)+'СЕТ СН'!$F$13</f>
        <v>641.86314295</v>
      </c>
      <c r="H357" s="37">
        <f>SUMIFS(СВЦЭМ!$J$34:$J$777,СВЦЭМ!$A$34:$A$777,$A357,СВЦЭМ!$B$34:$B$777,H$331)+'СЕТ СН'!$F$13</f>
        <v>611.29164355</v>
      </c>
      <c r="I357" s="37">
        <f>SUMIFS(СВЦЭМ!$J$34:$J$777,СВЦЭМ!$A$34:$A$777,$A357,СВЦЭМ!$B$34:$B$777,I$331)+'СЕТ СН'!$F$13</f>
        <v>579.18690349999997</v>
      </c>
      <c r="J357" s="37">
        <f>SUMIFS(СВЦЭМ!$J$34:$J$777,СВЦЭМ!$A$34:$A$777,$A357,СВЦЭМ!$B$34:$B$777,J$331)+'СЕТ СН'!$F$13</f>
        <v>555.28560993999997</v>
      </c>
      <c r="K357" s="37">
        <f>SUMIFS(СВЦЭМ!$J$34:$J$777,СВЦЭМ!$A$34:$A$777,$A357,СВЦЭМ!$B$34:$B$777,K$331)+'СЕТ СН'!$F$13</f>
        <v>516.49952440000004</v>
      </c>
      <c r="L357" s="37">
        <f>SUMIFS(СВЦЭМ!$J$34:$J$777,СВЦЭМ!$A$34:$A$777,$A357,СВЦЭМ!$B$34:$B$777,L$331)+'СЕТ СН'!$F$13</f>
        <v>498.85531589999999</v>
      </c>
      <c r="M357" s="37">
        <f>SUMIFS(СВЦЭМ!$J$34:$J$777,СВЦЭМ!$A$34:$A$777,$A357,СВЦЭМ!$B$34:$B$777,M$331)+'СЕТ СН'!$F$13</f>
        <v>506.48614530999998</v>
      </c>
      <c r="N357" s="37">
        <f>SUMIFS(СВЦЭМ!$J$34:$J$777,СВЦЭМ!$A$34:$A$777,$A357,СВЦЭМ!$B$34:$B$777,N$331)+'СЕТ СН'!$F$13</f>
        <v>512.90221382000004</v>
      </c>
      <c r="O357" s="37">
        <f>SUMIFS(СВЦЭМ!$J$34:$J$777,СВЦЭМ!$A$34:$A$777,$A357,СВЦЭМ!$B$34:$B$777,O$331)+'СЕТ СН'!$F$13</f>
        <v>515.58736170999998</v>
      </c>
      <c r="P357" s="37">
        <f>SUMIFS(СВЦЭМ!$J$34:$J$777,СВЦЭМ!$A$34:$A$777,$A357,СВЦЭМ!$B$34:$B$777,P$331)+'СЕТ СН'!$F$13</f>
        <v>521.87696216999996</v>
      </c>
      <c r="Q357" s="37">
        <f>SUMIFS(СВЦЭМ!$J$34:$J$777,СВЦЭМ!$A$34:$A$777,$A357,СВЦЭМ!$B$34:$B$777,Q$331)+'СЕТ СН'!$F$13</f>
        <v>527.56780320999997</v>
      </c>
      <c r="R357" s="37">
        <f>SUMIFS(СВЦЭМ!$J$34:$J$777,СВЦЭМ!$A$34:$A$777,$A357,СВЦЭМ!$B$34:$B$777,R$331)+'СЕТ СН'!$F$13</f>
        <v>530.43794161000005</v>
      </c>
      <c r="S357" s="37">
        <f>SUMIFS(СВЦЭМ!$J$34:$J$777,СВЦЭМ!$A$34:$A$777,$A357,СВЦЭМ!$B$34:$B$777,S$331)+'СЕТ СН'!$F$13</f>
        <v>523.83890847999999</v>
      </c>
      <c r="T357" s="37">
        <f>SUMIFS(СВЦЭМ!$J$34:$J$777,СВЦЭМ!$A$34:$A$777,$A357,СВЦЭМ!$B$34:$B$777,T$331)+'СЕТ СН'!$F$13</f>
        <v>503.93459023000003</v>
      </c>
      <c r="U357" s="37">
        <f>SUMIFS(СВЦЭМ!$J$34:$J$777,СВЦЭМ!$A$34:$A$777,$A357,СВЦЭМ!$B$34:$B$777,U$331)+'СЕТ СН'!$F$13</f>
        <v>499.61043828999999</v>
      </c>
      <c r="V357" s="37">
        <f>SUMIFS(СВЦЭМ!$J$34:$J$777,СВЦЭМ!$A$34:$A$777,$A357,СВЦЭМ!$B$34:$B$777,V$331)+'СЕТ СН'!$F$13</f>
        <v>506.47439831000003</v>
      </c>
      <c r="W357" s="37">
        <f>SUMIFS(СВЦЭМ!$J$34:$J$777,СВЦЭМ!$A$34:$A$777,$A357,СВЦЭМ!$B$34:$B$777,W$331)+'СЕТ СН'!$F$13</f>
        <v>518.47809288999997</v>
      </c>
      <c r="X357" s="37">
        <f>SUMIFS(СВЦЭМ!$J$34:$J$777,СВЦЭМ!$A$34:$A$777,$A357,СВЦЭМ!$B$34:$B$777,X$331)+'СЕТ СН'!$F$13</f>
        <v>551.67592277000006</v>
      </c>
      <c r="Y357" s="37">
        <f>SUMIFS(СВЦЭМ!$J$34:$J$777,СВЦЭМ!$A$34:$A$777,$A357,СВЦЭМ!$B$34:$B$777,Y$331)+'СЕТ СН'!$F$13</f>
        <v>597.45464462999996</v>
      </c>
    </row>
    <row r="358" spans="1:27" ht="15.75" x14ac:dyDescent="0.2">
      <c r="A358" s="36">
        <f t="shared" si="9"/>
        <v>43127</v>
      </c>
      <c r="B358" s="37">
        <f>SUMIFS(СВЦЭМ!$J$34:$J$777,СВЦЭМ!$A$34:$A$777,$A358,СВЦЭМ!$B$34:$B$777,B$331)+'СЕТ СН'!$F$13</f>
        <v>591.45118148999995</v>
      </c>
      <c r="C358" s="37">
        <f>SUMIFS(СВЦЭМ!$J$34:$J$777,СВЦЭМ!$A$34:$A$777,$A358,СВЦЭМ!$B$34:$B$777,C$331)+'СЕТ СН'!$F$13</f>
        <v>610.74620350999999</v>
      </c>
      <c r="D358" s="37">
        <f>SUMIFS(СВЦЭМ!$J$34:$J$777,СВЦЭМ!$A$34:$A$777,$A358,СВЦЭМ!$B$34:$B$777,D$331)+'СЕТ СН'!$F$13</f>
        <v>649.07906667999998</v>
      </c>
      <c r="E358" s="37">
        <f>SUMIFS(СВЦЭМ!$J$34:$J$777,СВЦЭМ!$A$34:$A$777,$A358,СВЦЭМ!$B$34:$B$777,E$331)+'СЕТ СН'!$F$13</f>
        <v>655.05786964000004</v>
      </c>
      <c r="F358" s="37">
        <f>SUMIFS(СВЦЭМ!$J$34:$J$777,СВЦЭМ!$A$34:$A$777,$A358,СВЦЭМ!$B$34:$B$777,F$331)+'СЕТ СН'!$F$13</f>
        <v>650.66333925000004</v>
      </c>
      <c r="G358" s="37">
        <f>SUMIFS(СВЦЭМ!$J$34:$J$777,СВЦЭМ!$A$34:$A$777,$A358,СВЦЭМ!$B$34:$B$777,G$331)+'СЕТ СН'!$F$13</f>
        <v>648.18131789999995</v>
      </c>
      <c r="H358" s="37">
        <f>SUMIFS(СВЦЭМ!$J$34:$J$777,СВЦЭМ!$A$34:$A$777,$A358,СВЦЭМ!$B$34:$B$777,H$331)+'СЕТ СН'!$F$13</f>
        <v>632.92634585999997</v>
      </c>
      <c r="I358" s="37">
        <f>SUMIFS(СВЦЭМ!$J$34:$J$777,СВЦЭМ!$A$34:$A$777,$A358,СВЦЭМ!$B$34:$B$777,I$331)+'СЕТ СН'!$F$13</f>
        <v>597.84356778999995</v>
      </c>
      <c r="J358" s="37">
        <f>SUMIFS(СВЦЭМ!$J$34:$J$777,СВЦЭМ!$A$34:$A$777,$A358,СВЦЭМ!$B$34:$B$777,J$331)+'СЕТ СН'!$F$13</f>
        <v>564.13865152999995</v>
      </c>
      <c r="K358" s="37">
        <f>SUMIFS(СВЦЭМ!$J$34:$J$777,СВЦЭМ!$A$34:$A$777,$A358,СВЦЭМ!$B$34:$B$777,K$331)+'СЕТ СН'!$F$13</f>
        <v>533.53052668999999</v>
      </c>
      <c r="L358" s="37">
        <f>SUMIFS(СВЦЭМ!$J$34:$J$777,СВЦЭМ!$A$34:$A$777,$A358,СВЦЭМ!$B$34:$B$777,L$331)+'СЕТ СН'!$F$13</f>
        <v>518.90093281999998</v>
      </c>
      <c r="M358" s="37">
        <f>SUMIFS(СВЦЭМ!$J$34:$J$777,СВЦЭМ!$A$34:$A$777,$A358,СВЦЭМ!$B$34:$B$777,M$331)+'СЕТ СН'!$F$13</f>
        <v>515.47113052999998</v>
      </c>
      <c r="N358" s="37">
        <f>SUMIFS(СВЦЭМ!$J$34:$J$777,СВЦЭМ!$A$34:$A$777,$A358,СВЦЭМ!$B$34:$B$777,N$331)+'СЕТ СН'!$F$13</f>
        <v>522.34410935000005</v>
      </c>
      <c r="O358" s="37">
        <f>SUMIFS(СВЦЭМ!$J$34:$J$777,СВЦЭМ!$A$34:$A$777,$A358,СВЦЭМ!$B$34:$B$777,O$331)+'СЕТ СН'!$F$13</f>
        <v>527.46548782000002</v>
      </c>
      <c r="P358" s="37">
        <f>SUMIFS(СВЦЭМ!$J$34:$J$777,СВЦЭМ!$A$34:$A$777,$A358,СВЦЭМ!$B$34:$B$777,P$331)+'СЕТ СН'!$F$13</f>
        <v>538.07970938999995</v>
      </c>
      <c r="Q358" s="37">
        <f>SUMIFS(СВЦЭМ!$J$34:$J$777,СВЦЭМ!$A$34:$A$777,$A358,СВЦЭМ!$B$34:$B$777,Q$331)+'СЕТ СН'!$F$13</f>
        <v>542.50820930999998</v>
      </c>
      <c r="R358" s="37">
        <f>SUMIFS(СВЦЭМ!$J$34:$J$777,СВЦЭМ!$A$34:$A$777,$A358,СВЦЭМ!$B$34:$B$777,R$331)+'СЕТ СН'!$F$13</f>
        <v>546.62066039000001</v>
      </c>
      <c r="S358" s="37">
        <f>SUMIFS(СВЦЭМ!$J$34:$J$777,СВЦЭМ!$A$34:$A$777,$A358,СВЦЭМ!$B$34:$B$777,S$331)+'СЕТ СН'!$F$13</f>
        <v>536.09712952999996</v>
      </c>
      <c r="T358" s="37">
        <f>SUMIFS(СВЦЭМ!$J$34:$J$777,СВЦЭМ!$A$34:$A$777,$A358,СВЦЭМ!$B$34:$B$777,T$331)+'СЕТ СН'!$F$13</f>
        <v>512.91842455999995</v>
      </c>
      <c r="U358" s="37">
        <f>SUMIFS(СВЦЭМ!$J$34:$J$777,СВЦЭМ!$A$34:$A$777,$A358,СВЦЭМ!$B$34:$B$777,U$331)+'СЕТ СН'!$F$13</f>
        <v>509.57374155999997</v>
      </c>
      <c r="V358" s="37">
        <f>SUMIFS(СВЦЭМ!$J$34:$J$777,СВЦЭМ!$A$34:$A$777,$A358,СВЦЭМ!$B$34:$B$777,V$331)+'СЕТ СН'!$F$13</f>
        <v>513.98064006000004</v>
      </c>
      <c r="W358" s="37">
        <f>SUMIFS(СВЦЭМ!$J$34:$J$777,СВЦЭМ!$A$34:$A$777,$A358,СВЦЭМ!$B$34:$B$777,W$331)+'СЕТ СН'!$F$13</f>
        <v>519.08095689000004</v>
      </c>
      <c r="X358" s="37">
        <f>SUMIFS(СВЦЭМ!$J$34:$J$777,СВЦЭМ!$A$34:$A$777,$A358,СВЦЭМ!$B$34:$B$777,X$331)+'СЕТ СН'!$F$13</f>
        <v>531.53928187999998</v>
      </c>
      <c r="Y358" s="37">
        <f>SUMIFS(СВЦЭМ!$J$34:$J$777,СВЦЭМ!$A$34:$A$777,$A358,СВЦЭМ!$B$34:$B$777,Y$331)+'СЕТ СН'!$F$13</f>
        <v>567.77665941999999</v>
      </c>
    </row>
    <row r="359" spans="1:27" ht="15.75" x14ac:dyDescent="0.2">
      <c r="A359" s="36">
        <f t="shared" si="9"/>
        <v>43128</v>
      </c>
      <c r="B359" s="37">
        <f>SUMIFS(СВЦЭМ!$J$34:$J$777,СВЦЭМ!$A$34:$A$777,$A359,СВЦЭМ!$B$34:$B$777,B$331)+'СЕТ СН'!$F$13</f>
        <v>604.39757398999996</v>
      </c>
      <c r="C359" s="37">
        <f>SUMIFS(СВЦЭМ!$J$34:$J$777,СВЦЭМ!$A$34:$A$777,$A359,СВЦЭМ!$B$34:$B$777,C$331)+'СЕТ СН'!$F$13</f>
        <v>623.97179322</v>
      </c>
      <c r="D359" s="37">
        <f>SUMIFS(СВЦЭМ!$J$34:$J$777,СВЦЭМ!$A$34:$A$777,$A359,СВЦЭМ!$B$34:$B$777,D$331)+'СЕТ СН'!$F$13</f>
        <v>655.33524589000001</v>
      </c>
      <c r="E359" s="37">
        <f>SUMIFS(СВЦЭМ!$J$34:$J$777,СВЦЭМ!$A$34:$A$777,$A359,СВЦЭМ!$B$34:$B$777,E$331)+'СЕТ СН'!$F$13</f>
        <v>665.72245161000001</v>
      </c>
      <c r="F359" s="37">
        <f>SUMIFS(СВЦЭМ!$J$34:$J$777,СВЦЭМ!$A$34:$A$777,$A359,СВЦЭМ!$B$34:$B$777,F$331)+'СЕТ СН'!$F$13</f>
        <v>667.54545337000002</v>
      </c>
      <c r="G359" s="37">
        <f>SUMIFS(СВЦЭМ!$J$34:$J$777,СВЦЭМ!$A$34:$A$777,$A359,СВЦЭМ!$B$34:$B$777,G$331)+'СЕТ СН'!$F$13</f>
        <v>663.90457546000005</v>
      </c>
      <c r="H359" s="37">
        <f>SUMIFS(СВЦЭМ!$J$34:$J$777,СВЦЭМ!$A$34:$A$777,$A359,СВЦЭМ!$B$34:$B$777,H$331)+'СЕТ СН'!$F$13</f>
        <v>646.02715884999998</v>
      </c>
      <c r="I359" s="37">
        <f>SUMIFS(СВЦЭМ!$J$34:$J$777,СВЦЭМ!$A$34:$A$777,$A359,СВЦЭМ!$B$34:$B$777,I$331)+'СЕТ СН'!$F$13</f>
        <v>614.24440113000003</v>
      </c>
      <c r="J359" s="37">
        <f>SUMIFS(СВЦЭМ!$J$34:$J$777,СВЦЭМ!$A$34:$A$777,$A359,СВЦЭМ!$B$34:$B$777,J$331)+'СЕТ СН'!$F$13</f>
        <v>576.36936333999995</v>
      </c>
      <c r="K359" s="37">
        <f>SUMIFS(СВЦЭМ!$J$34:$J$777,СВЦЭМ!$A$34:$A$777,$A359,СВЦЭМ!$B$34:$B$777,K$331)+'СЕТ СН'!$F$13</f>
        <v>543.26185693000002</v>
      </c>
      <c r="L359" s="37">
        <f>SUMIFS(СВЦЭМ!$J$34:$J$777,СВЦЭМ!$A$34:$A$777,$A359,СВЦЭМ!$B$34:$B$777,L$331)+'СЕТ СН'!$F$13</f>
        <v>524.64617791000001</v>
      </c>
      <c r="M359" s="37">
        <f>SUMIFS(СВЦЭМ!$J$34:$J$777,СВЦЭМ!$A$34:$A$777,$A359,СВЦЭМ!$B$34:$B$777,M$331)+'СЕТ СН'!$F$13</f>
        <v>521.73762212999998</v>
      </c>
      <c r="N359" s="37">
        <f>SUMIFS(СВЦЭМ!$J$34:$J$777,СВЦЭМ!$A$34:$A$777,$A359,СВЦЭМ!$B$34:$B$777,N$331)+'СЕТ СН'!$F$13</f>
        <v>527.08320706999996</v>
      </c>
      <c r="O359" s="37">
        <f>SUMIFS(СВЦЭМ!$J$34:$J$777,СВЦЭМ!$A$34:$A$777,$A359,СВЦЭМ!$B$34:$B$777,O$331)+'СЕТ СН'!$F$13</f>
        <v>530.86611528000003</v>
      </c>
      <c r="P359" s="37">
        <f>SUMIFS(СВЦЭМ!$J$34:$J$777,СВЦЭМ!$A$34:$A$777,$A359,СВЦЭМ!$B$34:$B$777,P$331)+'СЕТ СН'!$F$13</f>
        <v>535.58229229999995</v>
      </c>
      <c r="Q359" s="37">
        <f>SUMIFS(СВЦЭМ!$J$34:$J$777,СВЦЭМ!$A$34:$A$777,$A359,СВЦЭМ!$B$34:$B$777,Q$331)+'СЕТ СН'!$F$13</f>
        <v>546.07284565999998</v>
      </c>
      <c r="R359" s="37">
        <f>SUMIFS(СВЦЭМ!$J$34:$J$777,СВЦЭМ!$A$34:$A$777,$A359,СВЦЭМ!$B$34:$B$777,R$331)+'СЕТ СН'!$F$13</f>
        <v>549.37824307999995</v>
      </c>
      <c r="S359" s="37">
        <f>SUMIFS(СВЦЭМ!$J$34:$J$777,СВЦЭМ!$A$34:$A$777,$A359,СВЦЭМ!$B$34:$B$777,S$331)+'СЕТ СН'!$F$13</f>
        <v>532.72635634000005</v>
      </c>
      <c r="T359" s="37">
        <f>SUMIFS(СВЦЭМ!$J$34:$J$777,СВЦЭМ!$A$34:$A$777,$A359,СВЦЭМ!$B$34:$B$777,T$331)+'СЕТ СН'!$F$13</f>
        <v>518.05708497000001</v>
      </c>
      <c r="U359" s="37">
        <f>SUMIFS(СВЦЭМ!$J$34:$J$777,СВЦЭМ!$A$34:$A$777,$A359,СВЦЭМ!$B$34:$B$777,U$331)+'СЕТ СН'!$F$13</f>
        <v>521.36330597000006</v>
      </c>
      <c r="V359" s="37">
        <f>SUMIFS(СВЦЭМ!$J$34:$J$777,СВЦЭМ!$A$34:$A$777,$A359,СВЦЭМ!$B$34:$B$777,V$331)+'СЕТ СН'!$F$13</f>
        <v>519.57727777000002</v>
      </c>
      <c r="W359" s="37">
        <f>SUMIFS(СВЦЭМ!$J$34:$J$777,СВЦЭМ!$A$34:$A$777,$A359,СВЦЭМ!$B$34:$B$777,W$331)+'СЕТ СН'!$F$13</f>
        <v>517.63457467000001</v>
      </c>
      <c r="X359" s="37">
        <f>SUMIFS(СВЦЭМ!$J$34:$J$777,СВЦЭМ!$A$34:$A$777,$A359,СВЦЭМ!$B$34:$B$777,X$331)+'СЕТ СН'!$F$13</f>
        <v>530.04265384999997</v>
      </c>
      <c r="Y359" s="37">
        <f>SUMIFS(СВЦЭМ!$J$34:$J$777,СВЦЭМ!$A$34:$A$777,$A359,СВЦЭМ!$B$34:$B$777,Y$331)+'СЕТ СН'!$F$13</f>
        <v>567.04146562000005</v>
      </c>
    </row>
    <row r="360" spans="1:27" ht="15.75" x14ac:dyDescent="0.2">
      <c r="A360" s="36">
        <f t="shared" si="9"/>
        <v>43129</v>
      </c>
      <c r="B360" s="37">
        <f>SUMIFS(СВЦЭМ!$J$34:$J$777,СВЦЭМ!$A$34:$A$777,$A360,СВЦЭМ!$B$34:$B$777,B$331)+'СЕТ СН'!$F$13</f>
        <v>597.54743001999998</v>
      </c>
      <c r="C360" s="37">
        <f>SUMIFS(СВЦЭМ!$J$34:$J$777,СВЦЭМ!$A$34:$A$777,$A360,СВЦЭМ!$B$34:$B$777,C$331)+'СЕТ СН'!$F$13</f>
        <v>614.60997506000001</v>
      </c>
      <c r="D360" s="37">
        <f>SUMIFS(СВЦЭМ!$J$34:$J$777,СВЦЭМ!$A$34:$A$777,$A360,СВЦЭМ!$B$34:$B$777,D$331)+'СЕТ СН'!$F$13</f>
        <v>641.50432494999995</v>
      </c>
      <c r="E360" s="37">
        <f>SUMIFS(СВЦЭМ!$J$34:$J$777,СВЦЭМ!$A$34:$A$777,$A360,СВЦЭМ!$B$34:$B$777,E$331)+'СЕТ СН'!$F$13</f>
        <v>649.02189048000002</v>
      </c>
      <c r="F360" s="37">
        <f>SUMIFS(СВЦЭМ!$J$34:$J$777,СВЦЭМ!$A$34:$A$777,$A360,СВЦЭМ!$B$34:$B$777,F$331)+'СЕТ СН'!$F$13</f>
        <v>647.87234268999998</v>
      </c>
      <c r="G360" s="37">
        <f>SUMIFS(СВЦЭМ!$J$34:$J$777,СВЦЭМ!$A$34:$A$777,$A360,СВЦЭМ!$B$34:$B$777,G$331)+'СЕТ СН'!$F$13</f>
        <v>640.48852270999998</v>
      </c>
      <c r="H360" s="37">
        <f>SUMIFS(СВЦЭМ!$J$34:$J$777,СВЦЭМ!$A$34:$A$777,$A360,СВЦЭМ!$B$34:$B$777,H$331)+'СЕТ СН'!$F$13</f>
        <v>608.50000387</v>
      </c>
      <c r="I360" s="37">
        <f>SUMIFS(СВЦЭМ!$J$34:$J$777,СВЦЭМ!$A$34:$A$777,$A360,СВЦЭМ!$B$34:$B$777,I$331)+'СЕТ СН'!$F$13</f>
        <v>566.22964606000005</v>
      </c>
      <c r="J360" s="37">
        <f>SUMIFS(СВЦЭМ!$J$34:$J$777,СВЦЭМ!$A$34:$A$777,$A360,СВЦЭМ!$B$34:$B$777,J$331)+'СЕТ СН'!$F$13</f>
        <v>544.97136351999995</v>
      </c>
      <c r="K360" s="37">
        <f>SUMIFS(СВЦЭМ!$J$34:$J$777,СВЦЭМ!$A$34:$A$777,$A360,СВЦЭМ!$B$34:$B$777,K$331)+'СЕТ СН'!$F$13</f>
        <v>529.35441203000005</v>
      </c>
      <c r="L360" s="37">
        <f>SUMIFS(СВЦЭМ!$J$34:$J$777,СВЦЭМ!$A$34:$A$777,$A360,СВЦЭМ!$B$34:$B$777,L$331)+'СЕТ СН'!$F$13</f>
        <v>522.64257153000005</v>
      </c>
      <c r="M360" s="37">
        <f>SUMIFS(СВЦЭМ!$J$34:$J$777,СВЦЭМ!$A$34:$A$777,$A360,СВЦЭМ!$B$34:$B$777,M$331)+'СЕТ СН'!$F$13</f>
        <v>523.97536932000003</v>
      </c>
      <c r="N360" s="37">
        <f>SUMIFS(СВЦЭМ!$J$34:$J$777,СВЦЭМ!$A$34:$A$777,$A360,СВЦЭМ!$B$34:$B$777,N$331)+'СЕТ СН'!$F$13</f>
        <v>530.62354565999999</v>
      </c>
      <c r="O360" s="37">
        <f>SUMIFS(СВЦЭМ!$J$34:$J$777,СВЦЭМ!$A$34:$A$777,$A360,СВЦЭМ!$B$34:$B$777,O$331)+'СЕТ СН'!$F$13</f>
        <v>528.44502522000005</v>
      </c>
      <c r="P360" s="37">
        <f>SUMIFS(СВЦЭМ!$J$34:$J$777,СВЦЭМ!$A$34:$A$777,$A360,СВЦЭМ!$B$34:$B$777,P$331)+'СЕТ СН'!$F$13</f>
        <v>535.30862913999999</v>
      </c>
      <c r="Q360" s="37">
        <f>SUMIFS(СВЦЭМ!$J$34:$J$777,СВЦЭМ!$A$34:$A$777,$A360,СВЦЭМ!$B$34:$B$777,Q$331)+'СЕТ СН'!$F$13</f>
        <v>539.76749006</v>
      </c>
      <c r="R360" s="37">
        <f>SUMIFS(СВЦЭМ!$J$34:$J$777,СВЦЭМ!$A$34:$A$777,$A360,СВЦЭМ!$B$34:$B$777,R$331)+'СЕТ СН'!$F$13</f>
        <v>542.43713734000005</v>
      </c>
      <c r="S360" s="37">
        <f>SUMIFS(СВЦЭМ!$J$34:$J$777,СВЦЭМ!$A$34:$A$777,$A360,СВЦЭМ!$B$34:$B$777,S$331)+'СЕТ СН'!$F$13</f>
        <v>541.19748463999997</v>
      </c>
      <c r="T360" s="37">
        <f>SUMIFS(СВЦЭМ!$J$34:$J$777,СВЦЭМ!$A$34:$A$777,$A360,СВЦЭМ!$B$34:$B$777,T$331)+'СЕТ СН'!$F$13</f>
        <v>525.80701160000001</v>
      </c>
      <c r="U360" s="37">
        <f>SUMIFS(СВЦЭМ!$J$34:$J$777,СВЦЭМ!$A$34:$A$777,$A360,СВЦЭМ!$B$34:$B$777,U$331)+'СЕТ СН'!$F$13</f>
        <v>522.67704183000001</v>
      </c>
      <c r="V360" s="37">
        <f>SUMIFS(СВЦЭМ!$J$34:$J$777,СВЦЭМ!$A$34:$A$777,$A360,СВЦЭМ!$B$34:$B$777,V$331)+'СЕТ СН'!$F$13</f>
        <v>520.59726190000003</v>
      </c>
      <c r="W360" s="37">
        <f>SUMIFS(СВЦЭМ!$J$34:$J$777,СВЦЭМ!$A$34:$A$777,$A360,СВЦЭМ!$B$34:$B$777,W$331)+'СЕТ СН'!$F$13</f>
        <v>527.25556626000002</v>
      </c>
      <c r="X360" s="37">
        <f>SUMIFS(СВЦЭМ!$J$34:$J$777,СВЦЭМ!$A$34:$A$777,$A360,СВЦЭМ!$B$34:$B$777,X$331)+'СЕТ СН'!$F$13</f>
        <v>530.28020531000004</v>
      </c>
      <c r="Y360" s="37">
        <f>SUMIFS(СВЦЭМ!$J$34:$J$777,СВЦЭМ!$A$34:$A$777,$A360,СВЦЭМ!$B$34:$B$777,Y$331)+'СЕТ СН'!$F$13</f>
        <v>562.77718115000005</v>
      </c>
    </row>
    <row r="361" spans="1:27" ht="15.75" x14ac:dyDescent="0.2">
      <c r="A361" s="36">
        <f t="shared" si="9"/>
        <v>43130</v>
      </c>
      <c r="B361" s="37">
        <f>SUMIFS(СВЦЭМ!$J$34:$J$777,СВЦЭМ!$A$34:$A$777,$A361,СВЦЭМ!$B$34:$B$777,B$331)+'СЕТ СН'!$F$13</f>
        <v>597.93769683000005</v>
      </c>
      <c r="C361" s="37">
        <f>SUMIFS(СВЦЭМ!$J$34:$J$777,СВЦЭМ!$A$34:$A$777,$A361,СВЦЭМ!$B$34:$B$777,C$331)+'СЕТ СН'!$F$13</f>
        <v>619.86208458999999</v>
      </c>
      <c r="D361" s="37">
        <f>SUMIFS(СВЦЭМ!$J$34:$J$777,СВЦЭМ!$A$34:$A$777,$A361,СВЦЭМ!$B$34:$B$777,D$331)+'СЕТ СН'!$F$13</f>
        <v>639.48230043000001</v>
      </c>
      <c r="E361" s="37">
        <f>SUMIFS(СВЦЭМ!$J$34:$J$777,СВЦЭМ!$A$34:$A$777,$A361,СВЦЭМ!$B$34:$B$777,E$331)+'СЕТ СН'!$F$13</f>
        <v>649.76294388999997</v>
      </c>
      <c r="F361" s="37">
        <f>SUMIFS(СВЦЭМ!$J$34:$J$777,СВЦЭМ!$A$34:$A$777,$A361,СВЦЭМ!$B$34:$B$777,F$331)+'СЕТ СН'!$F$13</f>
        <v>648.26947622</v>
      </c>
      <c r="G361" s="37">
        <f>SUMIFS(СВЦЭМ!$J$34:$J$777,СВЦЭМ!$A$34:$A$777,$A361,СВЦЭМ!$B$34:$B$777,G$331)+'СЕТ СН'!$F$13</f>
        <v>643.26040189000003</v>
      </c>
      <c r="H361" s="37">
        <f>SUMIFS(СВЦЭМ!$J$34:$J$777,СВЦЭМ!$A$34:$A$777,$A361,СВЦЭМ!$B$34:$B$777,H$331)+'СЕТ СН'!$F$13</f>
        <v>615.52866554000002</v>
      </c>
      <c r="I361" s="37">
        <f>SUMIFS(СВЦЭМ!$J$34:$J$777,СВЦЭМ!$A$34:$A$777,$A361,СВЦЭМ!$B$34:$B$777,I$331)+'СЕТ СН'!$F$13</f>
        <v>565.88904135999996</v>
      </c>
      <c r="J361" s="37">
        <f>SUMIFS(СВЦЭМ!$J$34:$J$777,СВЦЭМ!$A$34:$A$777,$A361,СВЦЭМ!$B$34:$B$777,J$331)+'СЕТ СН'!$F$13</f>
        <v>541.71140335999996</v>
      </c>
      <c r="K361" s="37">
        <f>SUMIFS(СВЦЭМ!$J$34:$J$777,СВЦЭМ!$A$34:$A$777,$A361,СВЦЭМ!$B$34:$B$777,K$331)+'СЕТ СН'!$F$13</f>
        <v>527.89614365</v>
      </c>
      <c r="L361" s="37">
        <f>SUMIFS(СВЦЭМ!$J$34:$J$777,СВЦЭМ!$A$34:$A$777,$A361,СВЦЭМ!$B$34:$B$777,L$331)+'СЕТ СН'!$F$13</f>
        <v>520.58223644999998</v>
      </c>
      <c r="M361" s="37">
        <f>SUMIFS(СВЦЭМ!$J$34:$J$777,СВЦЭМ!$A$34:$A$777,$A361,СВЦЭМ!$B$34:$B$777,M$331)+'СЕТ СН'!$F$13</f>
        <v>523.89735988999996</v>
      </c>
      <c r="N361" s="37">
        <f>SUMIFS(СВЦЭМ!$J$34:$J$777,СВЦЭМ!$A$34:$A$777,$A361,СВЦЭМ!$B$34:$B$777,N$331)+'СЕТ СН'!$F$13</f>
        <v>528.75974490999999</v>
      </c>
      <c r="O361" s="37">
        <f>SUMIFS(СВЦЭМ!$J$34:$J$777,СВЦЭМ!$A$34:$A$777,$A361,СВЦЭМ!$B$34:$B$777,O$331)+'СЕТ СН'!$F$13</f>
        <v>529.66860776999999</v>
      </c>
      <c r="P361" s="37">
        <f>SUMIFS(СВЦЭМ!$J$34:$J$777,СВЦЭМ!$A$34:$A$777,$A361,СВЦЭМ!$B$34:$B$777,P$331)+'СЕТ СН'!$F$13</f>
        <v>535.69895653000003</v>
      </c>
      <c r="Q361" s="37">
        <f>SUMIFS(СВЦЭМ!$J$34:$J$777,СВЦЭМ!$A$34:$A$777,$A361,СВЦЭМ!$B$34:$B$777,Q$331)+'СЕТ СН'!$F$13</f>
        <v>539.59468611</v>
      </c>
      <c r="R361" s="37">
        <f>SUMIFS(СВЦЭМ!$J$34:$J$777,СВЦЭМ!$A$34:$A$777,$A361,СВЦЭМ!$B$34:$B$777,R$331)+'СЕТ СН'!$F$13</f>
        <v>544.76481821000004</v>
      </c>
      <c r="S361" s="37">
        <f>SUMIFS(СВЦЭМ!$J$34:$J$777,СВЦЭМ!$A$34:$A$777,$A361,СВЦЭМ!$B$34:$B$777,S$331)+'СЕТ СН'!$F$13</f>
        <v>540.34835766000003</v>
      </c>
      <c r="T361" s="37">
        <f>SUMIFS(СВЦЭМ!$J$34:$J$777,СВЦЭМ!$A$34:$A$777,$A361,СВЦЭМ!$B$34:$B$777,T$331)+'СЕТ СН'!$F$13</f>
        <v>525.06784889000005</v>
      </c>
      <c r="U361" s="37">
        <f>SUMIFS(СВЦЭМ!$J$34:$J$777,СВЦЭМ!$A$34:$A$777,$A361,СВЦЭМ!$B$34:$B$777,U$331)+'СЕТ СН'!$F$13</f>
        <v>524.55284501000006</v>
      </c>
      <c r="V361" s="37">
        <f>SUMIFS(СВЦЭМ!$J$34:$J$777,СВЦЭМ!$A$34:$A$777,$A361,СВЦЭМ!$B$34:$B$777,V$331)+'СЕТ СН'!$F$13</f>
        <v>521.93223181999997</v>
      </c>
      <c r="W361" s="37">
        <f>SUMIFS(СВЦЭМ!$J$34:$J$777,СВЦЭМ!$A$34:$A$777,$A361,СВЦЭМ!$B$34:$B$777,W$331)+'СЕТ СН'!$F$13</f>
        <v>529.05123639999999</v>
      </c>
      <c r="X361" s="37">
        <f>SUMIFS(СВЦЭМ!$J$34:$J$777,СВЦЭМ!$A$34:$A$777,$A361,СВЦЭМ!$B$34:$B$777,X$331)+'СЕТ СН'!$F$13</f>
        <v>535.18982700000004</v>
      </c>
      <c r="Y361" s="37">
        <f>SUMIFS(СВЦЭМ!$J$34:$J$777,СВЦЭМ!$A$34:$A$777,$A361,СВЦЭМ!$B$34:$B$777,Y$331)+'СЕТ СН'!$F$13</f>
        <v>573.26398402999996</v>
      </c>
    </row>
    <row r="362" spans="1:27" ht="15.75" x14ac:dyDescent="0.2">
      <c r="A362" s="36">
        <f t="shared" si="9"/>
        <v>43131</v>
      </c>
      <c r="B362" s="37">
        <f>SUMIFS(СВЦЭМ!$J$34:$J$777,СВЦЭМ!$A$34:$A$777,$A362,СВЦЭМ!$B$34:$B$777,B$331)+'СЕТ СН'!$F$13</f>
        <v>608.30481500999997</v>
      </c>
      <c r="C362" s="37">
        <f>SUMIFS(СВЦЭМ!$J$34:$J$777,СВЦЭМ!$A$34:$A$777,$A362,СВЦЭМ!$B$34:$B$777,C$331)+'СЕТ СН'!$F$13</f>
        <v>626.55508902999998</v>
      </c>
      <c r="D362" s="37">
        <f>SUMIFS(СВЦЭМ!$J$34:$J$777,СВЦЭМ!$A$34:$A$777,$A362,СВЦЭМ!$B$34:$B$777,D$331)+'СЕТ СН'!$F$13</f>
        <v>652.55740292999997</v>
      </c>
      <c r="E362" s="37">
        <f>SUMIFS(СВЦЭМ!$J$34:$J$777,СВЦЭМ!$A$34:$A$777,$A362,СВЦЭМ!$B$34:$B$777,E$331)+'СЕТ СН'!$F$13</f>
        <v>660.50401925999995</v>
      </c>
      <c r="F362" s="37">
        <f>SUMIFS(СВЦЭМ!$J$34:$J$777,СВЦЭМ!$A$34:$A$777,$A362,СВЦЭМ!$B$34:$B$777,F$331)+'СЕТ СН'!$F$13</f>
        <v>658.9079868</v>
      </c>
      <c r="G362" s="37">
        <f>SUMIFS(СВЦЭМ!$J$34:$J$777,СВЦЭМ!$A$34:$A$777,$A362,СВЦЭМ!$B$34:$B$777,G$331)+'СЕТ СН'!$F$13</f>
        <v>650.65253576999999</v>
      </c>
      <c r="H362" s="37">
        <f>SUMIFS(СВЦЭМ!$J$34:$J$777,СВЦЭМ!$A$34:$A$777,$A362,СВЦЭМ!$B$34:$B$777,H$331)+'СЕТ СН'!$F$13</f>
        <v>616.77809477999995</v>
      </c>
      <c r="I362" s="37">
        <f>SUMIFS(СВЦЭМ!$J$34:$J$777,СВЦЭМ!$A$34:$A$777,$A362,СВЦЭМ!$B$34:$B$777,I$331)+'СЕТ СН'!$F$13</f>
        <v>571.35705745999996</v>
      </c>
      <c r="J362" s="37">
        <f>SUMIFS(СВЦЭМ!$J$34:$J$777,СВЦЭМ!$A$34:$A$777,$A362,СВЦЭМ!$B$34:$B$777,J$331)+'СЕТ СН'!$F$13</f>
        <v>549.64312102999997</v>
      </c>
      <c r="K362" s="37">
        <f>SUMIFS(СВЦЭМ!$J$34:$J$777,СВЦЭМ!$A$34:$A$777,$A362,СВЦЭМ!$B$34:$B$777,K$331)+'СЕТ СН'!$F$13</f>
        <v>539.27766120000001</v>
      </c>
      <c r="L362" s="37">
        <f>SUMIFS(СВЦЭМ!$J$34:$J$777,СВЦЭМ!$A$34:$A$777,$A362,СВЦЭМ!$B$34:$B$777,L$331)+'СЕТ СН'!$F$13</f>
        <v>532.78972910000005</v>
      </c>
      <c r="M362" s="37">
        <f>SUMIFS(СВЦЭМ!$J$34:$J$777,СВЦЭМ!$A$34:$A$777,$A362,СВЦЭМ!$B$34:$B$777,M$331)+'СЕТ СН'!$F$13</f>
        <v>536.27147749000005</v>
      </c>
      <c r="N362" s="37">
        <f>SUMIFS(СВЦЭМ!$J$34:$J$777,СВЦЭМ!$A$34:$A$777,$A362,СВЦЭМ!$B$34:$B$777,N$331)+'СЕТ СН'!$F$13</f>
        <v>539.63478057999998</v>
      </c>
      <c r="O362" s="37">
        <f>SUMIFS(СВЦЭМ!$J$34:$J$777,СВЦЭМ!$A$34:$A$777,$A362,СВЦЭМ!$B$34:$B$777,O$331)+'СЕТ СН'!$F$13</f>
        <v>541.18453911999995</v>
      </c>
      <c r="P362" s="37">
        <f>SUMIFS(СВЦЭМ!$J$34:$J$777,СВЦЭМ!$A$34:$A$777,$A362,СВЦЭМ!$B$34:$B$777,P$331)+'СЕТ СН'!$F$13</f>
        <v>550.67712916999994</v>
      </c>
      <c r="Q362" s="37">
        <f>SUMIFS(СВЦЭМ!$J$34:$J$777,СВЦЭМ!$A$34:$A$777,$A362,СВЦЭМ!$B$34:$B$777,Q$331)+'СЕТ СН'!$F$13</f>
        <v>554.62975515000005</v>
      </c>
      <c r="R362" s="37">
        <f>SUMIFS(СВЦЭМ!$J$34:$J$777,СВЦЭМ!$A$34:$A$777,$A362,СВЦЭМ!$B$34:$B$777,R$331)+'СЕТ СН'!$F$13</f>
        <v>558.40431347000003</v>
      </c>
      <c r="S362" s="37">
        <f>SUMIFS(СВЦЭМ!$J$34:$J$777,СВЦЭМ!$A$34:$A$777,$A362,СВЦЭМ!$B$34:$B$777,S$331)+'СЕТ СН'!$F$13</f>
        <v>551.41252613999995</v>
      </c>
      <c r="T362" s="37">
        <f>SUMIFS(СВЦЭМ!$J$34:$J$777,СВЦЭМ!$A$34:$A$777,$A362,СВЦЭМ!$B$34:$B$777,T$331)+'СЕТ СН'!$F$13</f>
        <v>534.87462190999997</v>
      </c>
      <c r="U362" s="37">
        <f>SUMIFS(СВЦЭМ!$J$34:$J$777,СВЦЭМ!$A$34:$A$777,$A362,СВЦЭМ!$B$34:$B$777,U$331)+'СЕТ СН'!$F$13</f>
        <v>532.52469040999995</v>
      </c>
      <c r="V362" s="37">
        <f>SUMIFS(СВЦЭМ!$J$34:$J$777,СВЦЭМ!$A$34:$A$777,$A362,СВЦЭМ!$B$34:$B$777,V$331)+'СЕТ СН'!$F$13</f>
        <v>536.08046406999995</v>
      </c>
      <c r="W362" s="37">
        <f>SUMIFS(СВЦЭМ!$J$34:$J$777,СВЦЭМ!$A$34:$A$777,$A362,СВЦЭМ!$B$34:$B$777,W$331)+'СЕТ СН'!$F$13</f>
        <v>537.78776717000005</v>
      </c>
      <c r="X362" s="37">
        <f>SUMIFS(СВЦЭМ!$J$34:$J$777,СВЦЭМ!$A$34:$A$777,$A362,СВЦЭМ!$B$34:$B$777,X$331)+'СЕТ СН'!$F$13</f>
        <v>539.80172259000005</v>
      </c>
      <c r="Y362" s="37">
        <f>SUMIFS(СВЦЭМ!$J$34:$J$777,СВЦЭМ!$A$34:$A$777,$A362,СВЦЭМ!$B$34:$B$777,Y$331)+'СЕТ СН'!$F$13</f>
        <v>580.65308529000004</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8"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19"/>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0"/>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01.01.2018</v>
      </c>
      <c r="B367" s="37">
        <f>SUMIFS(СВЦЭМ!$K$34:$K$777,СВЦЭМ!$A$34:$A$777,$A367,СВЦЭМ!$B$34:$B$777,B$366)+'СЕТ СН'!$F$13</f>
        <v>636.91683578000004</v>
      </c>
      <c r="C367" s="37">
        <f>SUMIFS(СВЦЭМ!$K$34:$K$777,СВЦЭМ!$A$34:$A$777,$A367,СВЦЭМ!$B$34:$B$777,C$366)+'СЕТ СН'!$F$13</f>
        <v>654.13151287999995</v>
      </c>
      <c r="D367" s="37">
        <f>SUMIFS(СВЦЭМ!$K$34:$K$777,СВЦЭМ!$A$34:$A$777,$A367,СВЦЭМ!$B$34:$B$777,D$366)+'СЕТ СН'!$F$13</f>
        <v>674.49164936</v>
      </c>
      <c r="E367" s="37">
        <f>SUMIFS(СВЦЭМ!$K$34:$K$777,СВЦЭМ!$A$34:$A$777,$A367,СВЦЭМ!$B$34:$B$777,E$366)+'СЕТ СН'!$F$13</f>
        <v>687.74492683999995</v>
      </c>
      <c r="F367" s="37">
        <f>SUMIFS(СВЦЭМ!$K$34:$K$777,СВЦЭМ!$A$34:$A$777,$A367,СВЦЭМ!$B$34:$B$777,F$366)+'СЕТ СН'!$F$13</f>
        <v>693.78883301999997</v>
      </c>
      <c r="G367" s="37">
        <f>SUMIFS(СВЦЭМ!$K$34:$K$777,СВЦЭМ!$A$34:$A$777,$A367,СВЦЭМ!$B$34:$B$777,G$366)+'СЕТ СН'!$F$13</f>
        <v>699.34779872000001</v>
      </c>
      <c r="H367" s="37">
        <f>SUMIFS(СВЦЭМ!$K$34:$K$777,СВЦЭМ!$A$34:$A$777,$A367,СВЦЭМ!$B$34:$B$777,H$366)+'СЕТ СН'!$F$13</f>
        <v>705.50359025</v>
      </c>
      <c r="I367" s="37">
        <f>SUMIFS(СВЦЭМ!$K$34:$K$777,СВЦЭМ!$A$34:$A$777,$A367,СВЦЭМ!$B$34:$B$777,I$366)+'СЕТ СН'!$F$13</f>
        <v>671.16512229</v>
      </c>
      <c r="J367" s="37">
        <f>SUMIFS(СВЦЭМ!$K$34:$K$777,СВЦЭМ!$A$34:$A$777,$A367,СВЦЭМ!$B$34:$B$777,J$366)+'СЕТ СН'!$F$13</f>
        <v>638.22451014000001</v>
      </c>
      <c r="K367" s="37">
        <f>SUMIFS(СВЦЭМ!$K$34:$K$777,СВЦЭМ!$A$34:$A$777,$A367,СВЦЭМ!$B$34:$B$777,K$366)+'СЕТ СН'!$F$13</f>
        <v>624.97147775999997</v>
      </c>
      <c r="L367" s="37">
        <f>SUMIFS(СВЦЭМ!$K$34:$K$777,СВЦЭМ!$A$34:$A$777,$A367,СВЦЭМ!$B$34:$B$777,L$366)+'СЕТ СН'!$F$13</f>
        <v>606.81255152999995</v>
      </c>
      <c r="M367" s="37">
        <f>SUMIFS(СВЦЭМ!$K$34:$K$777,СВЦЭМ!$A$34:$A$777,$A367,СВЦЭМ!$B$34:$B$777,M$366)+'СЕТ СН'!$F$13</f>
        <v>600.66700558000002</v>
      </c>
      <c r="N367" s="37">
        <f>SUMIFS(СВЦЭМ!$K$34:$K$777,СВЦЭМ!$A$34:$A$777,$A367,СВЦЭМ!$B$34:$B$777,N$366)+'СЕТ СН'!$F$13</f>
        <v>603.16815025000005</v>
      </c>
      <c r="O367" s="37">
        <f>SUMIFS(СВЦЭМ!$K$34:$K$777,СВЦЭМ!$A$34:$A$777,$A367,СВЦЭМ!$B$34:$B$777,O$366)+'СЕТ СН'!$F$13</f>
        <v>613.16120731000001</v>
      </c>
      <c r="P367" s="37">
        <f>SUMIFS(СВЦЭМ!$K$34:$K$777,СВЦЭМ!$A$34:$A$777,$A367,СВЦЭМ!$B$34:$B$777,P$366)+'СЕТ СН'!$F$13</f>
        <v>622.83493197999996</v>
      </c>
      <c r="Q367" s="37">
        <f>SUMIFS(СВЦЭМ!$K$34:$K$777,СВЦЭМ!$A$34:$A$777,$A367,СВЦЭМ!$B$34:$B$777,Q$366)+'СЕТ СН'!$F$13</f>
        <v>628.76000420000003</v>
      </c>
      <c r="R367" s="37">
        <f>SUMIFS(СВЦЭМ!$K$34:$K$777,СВЦЭМ!$A$34:$A$777,$A367,СВЦЭМ!$B$34:$B$777,R$366)+'СЕТ СН'!$F$13</f>
        <v>624.78711455999996</v>
      </c>
      <c r="S367" s="37">
        <f>SUMIFS(СВЦЭМ!$K$34:$K$777,СВЦЭМ!$A$34:$A$777,$A367,СВЦЭМ!$B$34:$B$777,S$366)+'СЕТ СН'!$F$13</f>
        <v>607.86230818000001</v>
      </c>
      <c r="T367" s="37">
        <f>SUMIFS(СВЦЭМ!$K$34:$K$777,СВЦЭМ!$A$34:$A$777,$A367,СВЦЭМ!$B$34:$B$777,T$366)+'СЕТ СН'!$F$13</f>
        <v>578.69694594999999</v>
      </c>
      <c r="U367" s="37">
        <f>SUMIFS(СВЦЭМ!$K$34:$K$777,СВЦЭМ!$A$34:$A$777,$A367,СВЦЭМ!$B$34:$B$777,U$366)+'СЕТ СН'!$F$13</f>
        <v>576.71430963</v>
      </c>
      <c r="V367" s="37">
        <f>SUMIFS(СВЦЭМ!$K$34:$K$777,СВЦЭМ!$A$34:$A$777,$A367,СВЦЭМ!$B$34:$B$777,V$366)+'СЕТ СН'!$F$13</f>
        <v>579.42048212999998</v>
      </c>
      <c r="W367" s="37">
        <f>SUMIFS(СВЦЭМ!$K$34:$K$777,СВЦЭМ!$A$34:$A$777,$A367,СВЦЭМ!$B$34:$B$777,W$366)+'СЕТ СН'!$F$13</f>
        <v>579.45023991000005</v>
      </c>
      <c r="X367" s="37">
        <f>SUMIFS(СВЦЭМ!$K$34:$K$777,СВЦЭМ!$A$34:$A$777,$A367,СВЦЭМ!$B$34:$B$777,X$366)+'СЕТ СН'!$F$13</f>
        <v>598.73289680000005</v>
      </c>
      <c r="Y367" s="37">
        <f>SUMIFS(СВЦЭМ!$K$34:$K$777,СВЦЭМ!$A$34:$A$777,$A367,СВЦЭМ!$B$34:$B$777,Y$366)+'СЕТ СН'!$F$13</f>
        <v>647.76692312</v>
      </c>
      <c r="AA367" s="46"/>
    </row>
    <row r="368" spans="1:27" ht="15.75" x14ac:dyDescent="0.2">
      <c r="A368" s="36">
        <f>A367+1</f>
        <v>43102</v>
      </c>
      <c r="B368" s="37">
        <f>SUMIFS(СВЦЭМ!$K$34:$K$777,СВЦЭМ!$A$34:$A$777,$A368,СВЦЭМ!$B$34:$B$777,B$366)+'СЕТ СН'!$F$13</f>
        <v>682.81541520999997</v>
      </c>
      <c r="C368" s="37">
        <f>SUMIFS(СВЦЭМ!$K$34:$K$777,СВЦЭМ!$A$34:$A$777,$A368,СВЦЭМ!$B$34:$B$777,C$366)+'СЕТ СН'!$F$13</f>
        <v>710.85075749999999</v>
      </c>
      <c r="D368" s="37">
        <f>SUMIFS(СВЦЭМ!$K$34:$K$777,СВЦЭМ!$A$34:$A$777,$A368,СВЦЭМ!$B$34:$B$777,D$366)+'СЕТ СН'!$F$13</f>
        <v>722.24126016000002</v>
      </c>
      <c r="E368" s="37">
        <f>SUMIFS(СВЦЭМ!$K$34:$K$777,СВЦЭМ!$A$34:$A$777,$A368,СВЦЭМ!$B$34:$B$777,E$366)+'СЕТ СН'!$F$13</f>
        <v>719.11492817999999</v>
      </c>
      <c r="F368" s="37">
        <f>SUMIFS(СВЦЭМ!$K$34:$K$777,СВЦЭМ!$A$34:$A$777,$A368,СВЦЭМ!$B$34:$B$777,F$366)+'СЕТ СН'!$F$13</f>
        <v>718.10706894999998</v>
      </c>
      <c r="G368" s="37">
        <f>SUMIFS(СВЦЭМ!$K$34:$K$777,СВЦЭМ!$A$34:$A$777,$A368,СВЦЭМ!$B$34:$B$777,G$366)+'СЕТ СН'!$F$13</f>
        <v>719.05730070000004</v>
      </c>
      <c r="H368" s="37">
        <f>SUMIFS(СВЦЭМ!$K$34:$K$777,СВЦЭМ!$A$34:$A$777,$A368,СВЦЭМ!$B$34:$B$777,H$366)+'СЕТ СН'!$F$13</f>
        <v>722.63934128000005</v>
      </c>
      <c r="I368" s="37">
        <f>SUMIFS(СВЦЭМ!$K$34:$K$777,СВЦЭМ!$A$34:$A$777,$A368,СВЦЭМ!$B$34:$B$777,I$366)+'СЕТ СН'!$F$13</f>
        <v>704.43862037999997</v>
      </c>
      <c r="J368" s="37">
        <f>SUMIFS(СВЦЭМ!$K$34:$K$777,СВЦЭМ!$A$34:$A$777,$A368,СВЦЭМ!$B$34:$B$777,J$366)+'СЕТ СН'!$F$13</f>
        <v>653.36469912999996</v>
      </c>
      <c r="K368" s="37">
        <f>SUMIFS(СВЦЭМ!$K$34:$K$777,СВЦЭМ!$A$34:$A$777,$A368,СВЦЭМ!$B$34:$B$777,K$366)+'СЕТ СН'!$F$13</f>
        <v>593.73964407999995</v>
      </c>
      <c r="L368" s="37">
        <f>SUMIFS(СВЦЭМ!$K$34:$K$777,СВЦЭМ!$A$34:$A$777,$A368,СВЦЭМ!$B$34:$B$777,L$366)+'СЕТ СН'!$F$13</f>
        <v>525.35478669999998</v>
      </c>
      <c r="M368" s="37">
        <f>SUMIFS(СВЦЭМ!$K$34:$K$777,СВЦЭМ!$A$34:$A$777,$A368,СВЦЭМ!$B$34:$B$777,M$366)+'СЕТ СН'!$F$13</f>
        <v>513.49319405999995</v>
      </c>
      <c r="N368" s="37">
        <f>SUMIFS(СВЦЭМ!$K$34:$K$777,СВЦЭМ!$A$34:$A$777,$A368,СВЦЭМ!$B$34:$B$777,N$366)+'СЕТ СН'!$F$13</f>
        <v>513.57073348999995</v>
      </c>
      <c r="O368" s="37">
        <f>SUMIFS(СВЦЭМ!$K$34:$K$777,СВЦЭМ!$A$34:$A$777,$A368,СВЦЭМ!$B$34:$B$777,O$366)+'СЕТ СН'!$F$13</f>
        <v>524.64893242000005</v>
      </c>
      <c r="P368" s="37">
        <f>SUMIFS(СВЦЭМ!$K$34:$K$777,СВЦЭМ!$A$34:$A$777,$A368,СВЦЭМ!$B$34:$B$777,P$366)+'СЕТ СН'!$F$13</f>
        <v>536.61034012000005</v>
      </c>
      <c r="Q368" s="37">
        <f>SUMIFS(СВЦЭМ!$K$34:$K$777,СВЦЭМ!$A$34:$A$777,$A368,СВЦЭМ!$B$34:$B$777,Q$366)+'СЕТ СН'!$F$13</f>
        <v>541.35737774999996</v>
      </c>
      <c r="R368" s="37">
        <f>SUMIFS(СВЦЭМ!$K$34:$K$777,СВЦЭМ!$A$34:$A$777,$A368,СВЦЭМ!$B$34:$B$777,R$366)+'СЕТ СН'!$F$13</f>
        <v>543.32191637999995</v>
      </c>
      <c r="S368" s="37">
        <f>SUMIFS(СВЦЭМ!$K$34:$K$777,СВЦЭМ!$A$34:$A$777,$A368,СВЦЭМ!$B$34:$B$777,S$366)+'СЕТ СН'!$F$13</f>
        <v>526.77826363999998</v>
      </c>
      <c r="T368" s="37">
        <f>SUMIFS(СВЦЭМ!$K$34:$K$777,СВЦЭМ!$A$34:$A$777,$A368,СВЦЭМ!$B$34:$B$777,T$366)+'СЕТ СН'!$F$13</f>
        <v>523.53319267999996</v>
      </c>
      <c r="U368" s="37">
        <f>SUMIFS(СВЦЭМ!$K$34:$K$777,СВЦЭМ!$A$34:$A$777,$A368,СВЦЭМ!$B$34:$B$777,U$366)+'СЕТ СН'!$F$13</f>
        <v>519.42706573999999</v>
      </c>
      <c r="V368" s="37">
        <f>SUMIFS(СВЦЭМ!$K$34:$K$777,СВЦЭМ!$A$34:$A$777,$A368,СВЦЭМ!$B$34:$B$777,V$366)+'СЕТ СН'!$F$13</f>
        <v>519.72798089000003</v>
      </c>
      <c r="W368" s="37">
        <f>SUMIFS(СВЦЭМ!$K$34:$K$777,СВЦЭМ!$A$34:$A$777,$A368,СВЦЭМ!$B$34:$B$777,W$366)+'СЕТ СН'!$F$13</f>
        <v>556.19463665000001</v>
      </c>
      <c r="X368" s="37">
        <f>SUMIFS(СВЦЭМ!$K$34:$K$777,СВЦЭМ!$A$34:$A$777,$A368,СВЦЭМ!$B$34:$B$777,X$366)+'СЕТ СН'!$F$13</f>
        <v>616.52342896000005</v>
      </c>
      <c r="Y368" s="37">
        <f>SUMIFS(СВЦЭМ!$K$34:$K$777,СВЦЭМ!$A$34:$A$777,$A368,СВЦЭМ!$B$34:$B$777,Y$366)+'СЕТ СН'!$F$13</f>
        <v>664.58855488999995</v>
      </c>
    </row>
    <row r="369" spans="1:25" ht="15.75" x14ac:dyDescent="0.2">
      <c r="A369" s="36">
        <f t="shared" ref="A369:A397" si="10">A368+1</f>
        <v>43103</v>
      </c>
      <c r="B369" s="37">
        <f>SUMIFS(СВЦЭМ!$K$34:$K$777,СВЦЭМ!$A$34:$A$777,$A369,СВЦЭМ!$B$34:$B$777,B$366)+'СЕТ СН'!$F$13</f>
        <v>656.87604886999998</v>
      </c>
      <c r="C369" s="37">
        <f>SUMIFS(СВЦЭМ!$K$34:$K$777,СВЦЭМ!$A$34:$A$777,$A369,СВЦЭМ!$B$34:$B$777,C$366)+'СЕТ СН'!$F$13</f>
        <v>681.75603491000004</v>
      </c>
      <c r="D369" s="37">
        <f>SUMIFS(СВЦЭМ!$K$34:$K$777,СВЦЭМ!$A$34:$A$777,$A369,СВЦЭМ!$B$34:$B$777,D$366)+'СЕТ СН'!$F$13</f>
        <v>701.53866662999997</v>
      </c>
      <c r="E369" s="37">
        <f>SUMIFS(СВЦЭМ!$K$34:$K$777,СВЦЭМ!$A$34:$A$777,$A369,СВЦЭМ!$B$34:$B$777,E$366)+'СЕТ СН'!$F$13</f>
        <v>708.28390672</v>
      </c>
      <c r="F369" s="37">
        <f>SUMIFS(СВЦЭМ!$K$34:$K$777,СВЦЭМ!$A$34:$A$777,$A369,СВЦЭМ!$B$34:$B$777,F$366)+'СЕТ СН'!$F$13</f>
        <v>706.74891623999997</v>
      </c>
      <c r="G369" s="37">
        <f>SUMIFS(СВЦЭМ!$K$34:$K$777,СВЦЭМ!$A$34:$A$777,$A369,СВЦЭМ!$B$34:$B$777,G$366)+'СЕТ СН'!$F$13</f>
        <v>706.66276202999995</v>
      </c>
      <c r="H369" s="37">
        <f>SUMIFS(СВЦЭМ!$K$34:$K$777,СВЦЭМ!$A$34:$A$777,$A369,СВЦЭМ!$B$34:$B$777,H$366)+'СЕТ СН'!$F$13</f>
        <v>704.22537996999995</v>
      </c>
      <c r="I369" s="37">
        <f>SUMIFS(СВЦЭМ!$K$34:$K$777,СВЦЭМ!$A$34:$A$777,$A369,СВЦЭМ!$B$34:$B$777,I$366)+'СЕТ СН'!$F$13</f>
        <v>692.82704395999997</v>
      </c>
      <c r="J369" s="37">
        <f>SUMIFS(СВЦЭМ!$K$34:$K$777,СВЦЭМ!$A$34:$A$777,$A369,СВЦЭМ!$B$34:$B$777,J$366)+'СЕТ СН'!$F$13</f>
        <v>656.42095271999995</v>
      </c>
      <c r="K369" s="37">
        <f>SUMIFS(СВЦЭМ!$K$34:$K$777,СВЦЭМ!$A$34:$A$777,$A369,СВЦЭМ!$B$34:$B$777,K$366)+'СЕТ СН'!$F$13</f>
        <v>606.30349472</v>
      </c>
      <c r="L369" s="37">
        <f>SUMIFS(СВЦЭМ!$K$34:$K$777,СВЦЭМ!$A$34:$A$777,$A369,СВЦЭМ!$B$34:$B$777,L$366)+'СЕТ СН'!$F$13</f>
        <v>575.73638559000005</v>
      </c>
      <c r="M369" s="37">
        <f>SUMIFS(СВЦЭМ!$K$34:$K$777,СВЦЭМ!$A$34:$A$777,$A369,СВЦЭМ!$B$34:$B$777,M$366)+'СЕТ СН'!$F$13</f>
        <v>565.67428484000004</v>
      </c>
      <c r="N369" s="37">
        <f>SUMIFS(СВЦЭМ!$K$34:$K$777,СВЦЭМ!$A$34:$A$777,$A369,СВЦЭМ!$B$34:$B$777,N$366)+'СЕТ СН'!$F$13</f>
        <v>567.81993709000005</v>
      </c>
      <c r="O369" s="37">
        <f>SUMIFS(СВЦЭМ!$K$34:$K$777,СВЦЭМ!$A$34:$A$777,$A369,СВЦЭМ!$B$34:$B$777,O$366)+'СЕТ СН'!$F$13</f>
        <v>577.19663186000002</v>
      </c>
      <c r="P369" s="37">
        <f>SUMIFS(СВЦЭМ!$K$34:$K$777,СВЦЭМ!$A$34:$A$777,$A369,СВЦЭМ!$B$34:$B$777,P$366)+'СЕТ СН'!$F$13</f>
        <v>590.66018011000006</v>
      </c>
      <c r="Q369" s="37">
        <f>SUMIFS(СВЦЭМ!$K$34:$K$777,СВЦЭМ!$A$34:$A$777,$A369,СВЦЭМ!$B$34:$B$777,Q$366)+'СЕТ СН'!$F$13</f>
        <v>596.51512351999997</v>
      </c>
      <c r="R369" s="37">
        <f>SUMIFS(СВЦЭМ!$K$34:$K$777,СВЦЭМ!$A$34:$A$777,$A369,СВЦЭМ!$B$34:$B$777,R$366)+'СЕТ СН'!$F$13</f>
        <v>598.89037148</v>
      </c>
      <c r="S369" s="37">
        <f>SUMIFS(СВЦЭМ!$K$34:$K$777,СВЦЭМ!$A$34:$A$777,$A369,СВЦЭМ!$B$34:$B$777,S$366)+'СЕТ СН'!$F$13</f>
        <v>578.16278350000005</v>
      </c>
      <c r="T369" s="37">
        <f>SUMIFS(СВЦЭМ!$K$34:$K$777,СВЦЭМ!$A$34:$A$777,$A369,СВЦЭМ!$B$34:$B$777,T$366)+'СЕТ СН'!$F$13</f>
        <v>551.19489950000002</v>
      </c>
      <c r="U369" s="37">
        <f>SUMIFS(СВЦЭМ!$K$34:$K$777,СВЦЭМ!$A$34:$A$777,$A369,СВЦЭМ!$B$34:$B$777,U$366)+'СЕТ СН'!$F$13</f>
        <v>551.32875258000001</v>
      </c>
      <c r="V369" s="37">
        <f>SUMIFS(СВЦЭМ!$K$34:$K$777,СВЦЭМ!$A$34:$A$777,$A369,СВЦЭМ!$B$34:$B$777,V$366)+'СЕТ СН'!$F$13</f>
        <v>555.16724706000002</v>
      </c>
      <c r="W369" s="37">
        <f>SUMIFS(СВЦЭМ!$K$34:$K$777,СВЦЭМ!$A$34:$A$777,$A369,СВЦЭМ!$B$34:$B$777,W$366)+'СЕТ СН'!$F$13</f>
        <v>584.90062119000004</v>
      </c>
      <c r="X369" s="37">
        <f>SUMIFS(СВЦЭМ!$K$34:$K$777,СВЦЭМ!$A$34:$A$777,$A369,СВЦЭМ!$B$34:$B$777,X$366)+'СЕТ СН'!$F$13</f>
        <v>601.10692806999998</v>
      </c>
      <c r="Y369" s="37">
        <f>SUMIFS(СВЦЭМ!$K$34:$K$777,СВЦЭМ!$A$34:$A$777,$A369,СВЦЭМ!$B$34:$B$777,Y$366)+'СЕТ СН'!$F$13</f>
        <v>642.40113244999998</v>
      </c>
    </row>
    <row r="370" spans="1:25" ht="15.75" x14ac:dyDescent="0.2">
      <c r="A370" s="36">
        <f t="shared" si="10"/>
        <v>43104</v>
      </c>
      <c r="B370" s="37">
        <f>SUMIFS(СВЦЭМ!$K$34:$K$777,СВЦЭМ!$A$34:$A$777,$A370,СВЦЭМ!$B$34:$B$777,B$366)+'СЕТ СН'!$F$13</f>
        <v>696.27114623</v>
      </c>
      <c r="C370" s="37">
        <f>SUMIFS(СВЦЭМ!$K$34:$K$777,СВЦЭМ!$A$34:$A$777,$A370,СВЦЭМ!$B$34:$B$777,C$366)+'СЕТ СН'!$F$13</f>
        <v>713.58856791999995</v>
      </c>
      <c r="D370" s="37">
        <f>SUMIFS(СВЦЭМ!$K$34:$K$777,СВЦЭМ!$A$34:$A$777,$A370,СВЦЭМ!$B$34:$B$777,D$366)+'СЕТ СН'!$F$13</f>
        <v>722.89406755000005</v>
      </c>
      <c r="E370" s="37">
        <f>SUMIFS(СВЦЭМ!$K$34:$K$777,СВЦЭМ!$A$34:$A$777,$A370,СВЦЭМ!$B$34:$B$777,E$366)+'СЕТ СН'!$F$13</f>
        <v>721.10538768000004</v>
      </c>
      <c r="F370" s="37">
        <f>SUMIFS(СВЦЭМ!$K$34:$K$777,СВЦЭМ!$A$34:$A$777,$A370,СВЦЭМ!$B$34:$B$777,F$366)+'СЕТ СН'!$F$13</f>
        <v>720.51999483999998</v>
      </c>
      <c r="G370" s="37">
        <f>SUMIFS(СВЦЭМ!$K$34:$K$777,СВЦЭМ!$A$34:$A$777,$A370,СВЦЭМ!$B$34:$B$777,G$366)+'СЕТ СН'!$F$13</f>
        <v>722.20297730000004</v>
      </c>
      <c r="H370" s="37">
        <f>SUMIFS(СВЦЭМ!$K$34:$K$777,СВЦЭМ!$A$34:$A$777,$A370,СВЦЭМ!$B$34:$B$777,H$366)+'СЕТ СН'!$F$13</f>
        <v>723.59473699</v>
      </c>
      <c r="I370" s="37">
        <f>SUMIFS(СВЦЭМ!$K$34:$K$777,СВЦЭМ!$A$34:$A$777,$A370,СВЦЭМ!$B$34:$B$777,I$366)+'СЕТ СН'!$F$13</f>
        <v>716.92618922999998</v>
      </c>
      <c r="J370" s="37">
        <f>SUMIFS(СВЦЭМ!$K$34:$K$777,СВЦЭМ!$A$34:$A$777,$A370,СВЦЭМ!$B$34:$B$777,J$366)+'СЕТ СН'!$F$13</f>
        <v>668.30656309999995</v>
      </c>
      <c r="K370" s="37">
        <f>SUMIFS(СВЦЭМ!$K$34:$K$777,СВЦЭМ!$A$34:$A$777,$A370,СВЦЭМ!$B$34:$B$777,K$366)+'СЕТ СН'!$F$13</f>
        <v>602.58923000000004</v>
      </c>
      <c r="L370" s="37">
        <f>SUMIFS(СВЦЭМ!$K$34:$K$777,СВЦЭМ!$A$34:$A$777,$A370,СВЦЭМ!$B$34:$B$777,L$366)+'СЕТ СН'!$F$13</f>
        <v>539.93072133999999</v>
      </c>
      <c r="M370" s="37">
        <f>SUMIFS(СВЦЭМ!$K$34:$K$777,СВЦЭМ!$A$34:$A$777,$A370,СВЦЭМ!$B$34:$B$777,M$366)+'СЕТ СН'!$F$13</f>
        <v>527.15746920000004</v>
      </c>
      <c r="N370" s="37">
        <f>SUMIFS(СВЦЭМ!$K$34:$K$777,СВЦЭМ!$A$34:$A$777,$A370,СВЦЭМ!$B$34:$B$777,N$366)+'СЕТ СН'!$F$13</f>
        <v>531.97347003000004</v>
      </c>
      <c r="O370" s="37">
        <f>SUMIFS(СВЦЭМ!$K$34:$K$777,СВЦЭМ!$A$34:$A$777,$A370,СВЦЭМ!$B$34:$B$777,O$366)+'СЕТ СН'!$F$13</f>
        <v>544.28004604</v>
      </c>
      <c r="P370" s="37">
        <f>SUMIFS(СВЦЭМ!$K$34:$K$777,СВЦЭМ!$A$34:$A$777,$A370,СВЦЭМ!$B$34:$B$777,P$366)+'СЕТ СН'!$F$13</f>
        <v>554.69793901000003</v>
      </c>
      <c r="Q370" s="37">
        <f>SUMIFS(СВЦЭМ!$K$34:$K$777,СВЦЭМ!$A$34:$A$777,$A370,СВЦЭМ!$B$34:$B$777,Q$366)+'СЕТ СН'!$F$13</f>
        <v>557.64364836000004</v>
      </c>
      <c r="R370" s="37">
        <f>SUMIFS(СВЦЭМ!$K$34:$K$777,СВЦЭМ!$A$34:$A$777,$A370,СВЦЭМ!$B$34:$B$777,R$366)+'СЕТ СН'!$F$13</f>
        <v>556.89225966000004</v>
      </c>
      <c r="S370" s="37">
        <f>SUMIFS(СВЦЭМ!$K$34:$K$777,СВЦЭМ!$A$34:$A$777,$A370,СВЦЭМ!$B$34:$B$777,S$366)+'СЕТ СН'!$F$13</f>
        <v>536.09196331999999</v>
      </c>
      <c r="T370" s="37">
        <f>SUMIFS(СВЦЭМ!$K$34:$K$777,СВЦЭМ!$A$34:$A$777,$A370,СВЦЭМ!$B$34:$B$777,T$366)+'СЕТ СН'!$F$13</f>
        <v>530.40231819999997</v>
      </c>
      <c r="U370" s="37">
        <f>SUMIFS(СВЦЭМ!$K$34:$K$777,СВЦЭМ!$A$34:$A$777,$A370,СВЦЭМ!$B$34:$B$777,U$366)+'СЕТ СН'!$F$13</f>
        <v>527.60363915000005</v>
      </c>
      <c r="V370" s="37">
        <f>SUMIFS(СВЦЭМ!$K$34:$K$777,СВЦЭМ!$A$34:$A$777,$A370,СВЦЭМ!$B$34:$B$777,V$366)+'СЕТ СН'!$F$13</f>
        <v>530.46792479999999</v>
      </c>
      <c r="W370" s="37">
        <f>SUMIFS(СВЦЭМ!$K$34:$K$777,СВЦЭМ!$A$34:$A$777,$A370,СВЦЭМ!$B$34:$B$777,W$366)+'СЕТ СН'!$F$13</f>
        <v>573.29820324000002</v>
      </c>
      <c r="X370" s="37">
        <f>SUMIFS(СВЦЭМ!$K$34:$K$777,СВЦЭМ!$A$34:$A$777,$A370,СВЦЭМ!$B$34:$B$777,X$366)+'СЕТ СН'!$F$13</f>
        <v>626.66002237999999</v>
      </c>
      <c r="Y370" s="37">
        <f>SUMIFS(СВЦЭМ!$K$34:$K$777,СВЦЭМ!$A$34:$A$777,$A370,СВЦЭМ!$B$34:$B$777,Y$366)+'СЕТ СН'!$F$13</f>
        <v>654.43711428999995</v>
      </c>
    </row>
    <row r="371" spans="1:25" ht="15.75" x14ac:dyDescent="0.2">
      <c r="A371" s="36">
        <f t="shared" si="10"/>
        <v>43105</v>
      </c>
      <c r="B371" s="37">
        <f>SUMIFS(СВЦЭМ!$K$34:$K$777,СВЦЭМ!$A$34:$A$777,$A371,СВЦЭМ!$B$34:$B$777,B$366)+'СЕТ СН'!$F$13</f>
        <v>699.54941903999998</v>
      </c>
      <c r="C371" s="37">
        <f>SUMIFS(СВЦЭМ!$K$34:$K$777,СВЦЭМ!$A$34:$A$777,$A371,СВЦЭМ!$B$34:$B$777,C$366)+'СЕТ СН'!$F$13</f>
        <v>718.63517898999999</v>
      </c>
      <c r="D371" s="37">
        <f>SUMIFS(СВЦЭМ!$K$34:$K$777,СВЦЭМ!$A$34:$A$777,$A371,СВЦЭМ!$B$34:$B$777,D$366)+'СЕТ СН'!$F$13</f>
        <v>764.37176588</v>
      </c>
      <c r="E371" s="37">
        <f>SUMIFS(СВЦЭМ!$K$34:$K$777,СВЦЭМ!$A$34:$A$777,$A371,СВЦЭМ!$B$34:$B$777,E$366)+'СЕТ СН'!$F$13</f>
        <v>773.76524826000002</v>
      </c>
      <c r="F371" s="37">
        <f>SUMIFS(СВЦЭМ!$K$34:$K$777,СВЦЭМ!$A$34:$A$777,$A371,СВЦЭМ!$B$34:$B$777,F$366)+'СЕТ СН'!$F$13</f>
        <v>776.65223733000005</v>
      </c>
      <c r="G371" s="37">
        <f>SUMIFS(СВЦЭМ!$K$34:$K$777,СВЦЭМ!$A$34:$A$777,$A371,СВЦЭМ!$B$34:$B$777,G$366)+'СЕТ СН'!$F$13</f>
        <v>772.49964447000002</v>
      </c>
      <c r="H371" s="37">
        <f>SUMIFS(СВЦЭМ!$K$34:$K$777,СВЦЭМ!$A$34:$A$777,$A371,СВЦЭМ!$B$34:$B$777,H$366)+'СЕТ СН'!$F$13</f>
        <v>763.25607806999994</v>
      </c>
      <c r="I371" s="37">
        <f>SUMIFS(СВЦЭМ!$K$34:$K$777,СВЦЭМ!$A$34:$A$777,$A371,СВЦЭМ!$B$34:$B$777,I$366)+'СЕТ СН'!$F$13</f>
        <v>727.56295548000003</v>
      </c>
      <c r="J371" s="37">
        <f>SUMIFS(СВЦЭМ!$K$34:$K$777,СВЦЭМ!$A$34:$A$777,$A371,СВЦЭМ!$B$34:$B$777,J$366)+'СЕТ СН'!$F$13</f>
        <v>683.45087113</v>
      </c>
      <c r="K371" s="37">
        <f>SUMIFS(СВЦЭМ!$K$34:$K$777,СВЦЭМ!$A$34:$A$777,$A371,СВЦЭМ!$B$34:$B$777,K$366)+'СЕТ СН'!$F$13</f>
        <v>614.70864014999995</v>
      </c>
      <c r="L371" s="37">
        <f>SUMIFS(СВЦЭМ!$K$34:$K$777,СВЦЭМ!$A$34:$A$777,$A371,СВЦЭМ!$B$34:$B$777,L$366)+'СЕТ СН'!$F$13</f>
        <v>544.58250668999995</v>
      </c>
      <c r="M371" s="37">
        <f>SUMIFS(СВЦЭМ!$K$34:$K$777,СВЦЭМ!$A$34:$A$777,$A371,СВЦЭМ!$B$34:$B$777,M$366)+'СЕТ СН'!$F$13</f>
        <v>526.55764060000001</v>
      </c>
      <c r="N371" s="37">
        <f>SUMIFS(СВЦЭМ!$K$34:$K$777,СВЦЭМ!$A$34:$A$777,$A371,СВЦЭМ!$B$34:$B$777,N$366)+'СЕТ СН'!$F$13</f>
        <v>530.99541309000006</v>
      </c>
      <c r="O371" s="37">
        <f>SUMIFS(СВЦЭМ!$K$34:$K$777,СВЦЭМ!$A$34:$A$777,$A371,СВЦЭМ!$B$34:$B$777,O$366)+'СЕТ СН'!$F$13</f>
        <v>539.84569593000003</v>
      </c>
      <c r="P371" s="37">
        <f>SUMIFS(СВЦЭМ!$K$34:$K$777,СВЦЭМ!$A$34:$A$777,$A371,СВЦЭМ!$B$34:$B$777,P$366)+'СЕТ СН'!$F$13</f>
        <v>547.17320583000003</v>
      </c>
      <c r="Q371" s="37">
        <f>SUMIFS(СВЦЭМ!$K$34:$K$777,СВЦЭМ!$A$34:$A$777,$A371,СВЦЭМ!$B$34:$B$777,Q$366)+'СЕТ СН'!$F$13</f>
        <v>557.27907601000004</v>
      </c>
      <c r="R371" s="37">
        <f>SUMIFS(СВЦЭМ!$K$34:$K$777,СВЦЭМ!$A$34:$A$777,$A371,СВЦЭМ!$B$34:$B$777,R$366)+'СЕТ СН'!$F$13</f>
        <v>563.80887514000005</v>
      </c>
      <c r="S371" s="37">
        <f>SUMIFS(СВЦЭМ!$K$34:$K$777,СВЦЭМ!$A$34:$A$777,$A371,СВЦЭМ!$B$34:$B$777,S$366)+'СЕТ СН'!$F$13</f>
        <v>549.47634832000006</v>
      </c>
      <c r="T371" s="37">
        <f>SUMIFS(СВЦЭМ!$K$34:$K$777,СВЦЭМ!$A$34:$A$777,$A371,СВЦЭМ!$B$34:$B$777,T$366)+'СЕТ СН'!$F$13</f>
        <v>532.36649324999996</v>
      </c>
      <c r="U371" s="37">
        <f>SUMIFS(СВЦЭМ!$K$34:$K$777,СВЦЭМ!$A$34:$A$777,$A371,СВЦЭМ!$B$34:$B$777,U$366)+'СЕТ СН'!$F$13</f>
        <v>532.03866043999994</v>
      </c>
      <c r="V371" s="37">
        <f>SUMIFS(СВЦЭМ!$K$34:$K$777,СВЦЭМ!$A$34:$A$777,$A371,СВЦЭМ!$B$34:$B$777,V$366)+'СЕТ СН'!$F$13</f>
        <v>541.47234212000001</v>
      </c>
      <c r="W371" s="37">
        <f>SUMIFS(СВЦЭМ!$K$34:$K$777,СВЦЭМ!$A$34:$A$777,$A371,СВЦЭМ!$B$34:$B$777,W$366)+'СЕТ СН'!$F$13</f>
        <v>584.29425934999995</v>
      </c>
      <c r="X371" s="37">
        <f>SUMIFS(СВЦЭМ!$K$34:$K$777,СВЦЭМ!$A$34:$A$777,$A371,СВЦЭМ!$B$34:$B$777,X$366)+'СЕТ СН'!$F$13</f>
        <v>638.66897184000004</v>
      </c>
      <c r="Y371" s="37">
        <f>SUMIFS(СВЦЭМ!$K$34:$K$777,СВЦЭМ!$A$34:$A$777,$A371,СВЦЭМ!$B$34:$B$777,Y$366)+'СЕТ СН'!$F$13</f>
        <v>685.76080053999999</v>
      </c>
    </row>
    <row r="372" spans="1:25" ht="15.75" x14ac:dyDescent="0.2">
      <c r="A372" s="36">
        <f t="shared" si="10"/>
        <v>43106</v>
      </c>
      <c r="B372" s="37">
        <f>SUMIFS(СВЦЭМ!$K$34:$K$777,СВЦЭМ!$A$34:$A$777,$A372,СВЦЭМ!$B$34:$B$777,B$366)+'СЕТ СН'!$F$13</f>
        <v>719.37516349999999</v>
      </c>
      <c r="C372" s="37">
        <f>SUMIFS(СВЦЭМ!$K$34:$K$777,СВЦЭМ!$A$34:$A$777,$A372,СВЦЭМ!$B$34:$B$777,C$366)+'СЕТ СН'!$F$13</f>
        <v>745.24957926000002</v>
      </c>
      <c r="D372" s="37">
        <f>SUMIFS(СВЦЭМ!$K$34:$K$777,СВЦЭМ!$A$34:$A$777,$A372,СВЦЭМ!$B$34:$B$777,D$366)+'СЕТ СН'!$F$13</f>
        <v>775.69056456999999</v>
      </c>
      <c r="E372" s="37">
        <f>SUMIFS(СВЦЭМ!$K$34:$K$777,СВЦЭМ!$A$34:$A$777,$A372,СВЦЭМ!$B$34:$B$777,E$366)+'СЕТ СН'!$F$13</f>
        <v>782.62750699000003</v>
      </c>
      <c r="F372" s="37">
        <f>SUMIFS(СВЦЭМ!$K$34:$K$777,СВЦЭМ!$A$34:$A$777,$A372,СВЦЭМ!$B$34:$B$777,F$366)+'СЕТ СН'!$F$13</f>
        <v>783.38468613999999</v>
      </c>
      <c r="G372" s="37">
        <f>SUMIFS(СВЦЭМ!$K$34:$K$777,СВЦЭМ!$A$34:$A$777,$A372,СВЦЭМ!$B$34:$B$777,G$366)+'СЕТ СН'!$F$13</f>
        <v>779.95101692000003</v>
      </c>
      <c r="H372" s="37">
        <f>SUMIFS(СВЦЭМ!$K$34:$K$777,СВЦЭМ!$A$34:$A$777,$A372,СВЦЭМ!$B$34:$B$777,H$366)+'СЕТ СН'!$F$13</f>
        <v>766.12035825999999</v>
      </c>
      <c r="I372" s="37">
        <f>SUMIFS(СВЦЭМ!$K$34:$K$777,СВЦЭМ!$A$34:$A$777,$A372,СВЦЭМ!$B$34:$B$777,I$366)+'СЕТ СН'!$F$13</f>
        <v>728.24974070999997</v>
      </c>
      <c r="J372" s="37">
        <f>SUMIFS(СВЦЭМ!$K$34:$K$777,СВЦЭМ!$A$34:$A$777,$A372,СВЦЭМ!$B$34:$B$777,J$366)+'СЕТ СН'!$F$13</f>
        <v>684.48925984000005</v>
      </c>
      <c r="K372" s="37">
        <f>SUMIFS(СВЦЭМ!$K$34:$K$777,СВЦЭМ!$A$34:$A$777,$A372,СВЦЭМ!$B$34:$B$777,K$366)+'СЕТ СН'!$F$13</f>
        <v>616.26081337999995</v>
      </c>
      <c r="L372" s="37">
        <f>SUMIFS(СВЦЭМ!$K$34:$K$777,СВЦЭМ!$A$34:$A$777,$A372,СВЦЭМ!$B$34:$B$777,L$366)+'СЕТ СН'!$F$13</f>
        <v>546.64588111</v>
      </c>
      <c r="M372" s="37">
        <f>SUMIFS(СВЦЭМ!$K$34:$K$777,СВЦЭМ!$A$34:$A$777,$A372,СВЦЭМ!$B$34:$B$777,M$366)+'СЕТ СН'!$F$13</f>
        <v>534.25705531999995</v>
      </c>
      <c r="N372" s="37">
        <f>SUMIFS(СВЦЭМ!$K$34:$K$777,СВЦЭМ!$A$34:$A$777,$A372,СВЦЭМ!$B$34:$B$777,N$366)+'СЕТ СН'!$F$13</f>
        <v>542.12508689000003</v>
      </c>
      <c r="O372" s="37">
        <f>SUMIFS(СВЦЭМ!$K$34:$K$777,СВЦЭМ!$A$34:$A$777,$A372,СВЦЭМ!$B$34:$B$777,O$366)+'СЕТ СН'!$F$13</f>
        <v>549.46336800999995</v>
      </c>
      <c r="P372" s="37">
        <f>SUMIFS(СВЦЭМ!$K$34:$K$777,СВЦЭМ!$A$34:$A$777,$A372,СВЦЭМ!$B$34:$B$777,P$366)+'СЕТ СН'!$F$13</f>
        <v>562.28293830999996</v>
      </c>
      <c r="Q372" s="37">
        <f>SUMIFS(СВЦЭМ!$K$34:$K$777,СВЦЭМ!$A$34:$A$777,$A372,СВЦЭМ!$B$34:$B$777,Q$366)+'СЕТ СН'!$F$13</f>
        <v>568.06981073999998</v>
      </c>
      <c r="R372" s="37">
        <f>SUMIFS(СВЦЭМ!$K$34:$K$777,СВЦЭМ!$A$34:$A$777,$A372,СВЦЭМ!$B$34:$B$777,R$366)+'СЕТ СН'!$F$13</f>
        <v>567.08456609999996</v>
      </c>
      <c r="S372" s="37">
        <f>SUMIFS(СВЦЭМ!$K$34:$K$777,СВЦЭМ!$A$34:$A$777,$A372,СВЦЭМ!$B$34:$B$777,S$366)+'СЕТ СН'!$F$13</f>
        <v>548.91559777999998</v>
      </c>
      <c r="T372" s="37">
        <f>SUMIFS(СВЦЭМ!$K$34:$K$777,СВЦЭМ!$A$34:$A$777,$A372,СВЦЭМ!$B$34:$B$777,T$366)+'СЕТ СН'!$F$13</f>
        <v>533.06944342999998</v>
      </c>
      <c r="U372" s="37">
        <f>SUMIFS(СВЦЭМ!$K$34:$K$777,СВЦЭМ!$A$34:$A$777,$A372,СВЦЭМ!$B$34:$B$777,U$366)+'СЕТ СН'!$F$13</f>
        <v>533.83931695000001</v>
      </c>
      <c r="V372" s="37">
        <f>SUMIFS(СВЦЭМ!$K$34:$K$777,СВЦЭМ!$A$34:$A$777,$A372,СВЦЭМ!$B$34:$B$777,V$366)+'СЕТ СН'!$F$13</f>
        <v>541.71490187999996</v>
      </c>
      <c r="W372" s="37">
        <f>SUMIFS(СВЦЭМ!$K$34:$K$777,СВЦЭМ!$A$34:$A$777,$A372,СВЦЭМ!$B$34:$B$777,W$366)+'СЕТ СН'!$F$13</f>
        <v>585.24557904000005</v>
      </c>
      <c r="X372" s="37">
        <f>SUMIFS(СВЦЭМ!$K$34:$K$777,СВЦЭМ!$A$34:$A$777,$A372,СВЦЭМ!$B$34:$B$777,X$366)+'СЕТ СН'!$F$13</f>
        <v>646.17786615</v>
      </c>
      <c r="Y372" s="37">
        <f>SUMIFS(СВЦЭМ!$K$34:$K$777,СВЦЭМ!$A$34:$A$777,$A372,СВЦЭМ!$B$34:$B$777,Y$366)+'СЕТ СН'!$F$13</f>
        <v>691.33690406000005</v>
      </c>
    </row>
    <row r="373" spans="1:25" ht="15.75" x14ac:dyDescent="0.2">
      <c r="A373" s="36">
        <f t="shared" si="10"/>
        <v>43107</v>
      </c>
      <c r="B373" s="37">
        <f>SUMIFS(СВЦЭМ!$K$34:$K$777,СВЦЭМ!$A$34:$A$777,$A373,СВЦЭМ!$B$34:$B$777,B$366)+'СЕТ СН'!$F$13</f>
        <v>709.94507871999997</v>
      </c>
      <c r="C373" s="37">
        <f>SUMIFS(СВЦЭМ!$K$34:$K$777,СВЦЭМ!$A$34:$A$777,$A373,СВЦЭМ!$B$34:$B$777,C$366)+'СЕТ СН'!$F$13</f>
        <v>717.88272602999996</v>
      </c>
      <c r="D373" s="37">
        <f>SUMIFS(СВЦЭМ!$K$34:$K$777,СВЦЭМ!$A$34:$A$777,$A373,СВЦЭМ!$B$34:$B$777,D$366)+'СЕТ СН'!$F$13</f>
        <v>755.04619719000004</v>
      </c>
      <c r="E373" s="37">
        <f>SUMIFS(СВЦЭМ!$K$34:$K$777,СВЦЭМ!$A$34:$A$777,$A373,СВЦЭМ!$B$34:$B$777,E$366)+'СЕТ СН'!$F$13</f>
        <v>771.14401702999999</v>
      </c>
      <c r="F373" s="37">
        <f>SUMIFS(СВЦЭМ!$K$34:$K$777,СВЦЭМ!$A$34:$A$777,$A373,СВЦЭМ!$B$34:$B$777,F$366)+'СЕТ СН'!$F$13</f>
        <v>771.08268239999995</v>
      </c>
      <c r="G373" s="37">
        <f>SUMIFS(СВЦЭМ!$K$34:$K$777,СВЦЭМ!$A$34:$A$777,$A373,СВЦЭМ!$B$34:$B$777,G$366)+'СЕТ СН'!$F$13</f>
        <v>771.32610276000003</v>
      </c>
      <c r="H373" s="37">
        <f>SUMIFS(СВЦЭМ!$K$34:$K$777,СВЦЭМ!$A$34:$A$777,$A373,СВЦЭМ!$B$34:$B$777,H$366)+'СЕТ СН'!$F$13</f>
        <v>776.10191448</v>
      </c>
      <c r="I373" s="37">
        <f>SUMIFS(СВЦЭМ!$K$34:$K$777,СВЦЭМ!$A$34:$A$777,$A373,СВЦЭМ!$B$34:$B$777,I$366)+'СЕТ СН'!$F$13</f>
        <v>724.52062181999997</v>
      </c>
      <c r="J373" s="37">
        <f>SUMIFS(СВЦЭМ!$K$34:$K$777,СВЦЭМ!$A$34:$A$777,$A373,СВЦЭМ!$B$34:$B$777,J$366)+'СЕТ СН'!$F$13</f>
        <v>706.42575132000002</v>
      </c>
      <c r="K373" s="37">
        <f>SUMIFS(СВЦЭМ!$K$34:$K$777,СВЦЭМ!$A$34:$A$777,$A373,СВЦЭМ!$B$34:$B$777,K$366)+'СЕТ СН'!$F$13</f>
        <v>636.73421807</v>
      </c>
      <c r="L373" s="37">
        <f>SUMIFS(СВЦЭМ!$K$34:$K$777,СВЦЭМ!$A$34:$A$777,$A373,СВЦЭМ!$B$34:$B$777,L$366)+'СЕТ СН'!$F$13</f>
        <v>560.91633496999998</v>
      </c>
      <c r="M373" s="37">
        <f>SUMIFS(СВЦЭМ!$K$34:$K$777,СВЦЭМ!$A$34:$A$777,$A373,СВЦЭМ!$B$34:$B$777,M$366)+'СЕТ СН'!$F$13</f>
        <v>547.05163954</v>
      </c>
      <c r="N373" s="37">
        <f>SUMIFS(СВЦЭМ!$K$34:$K$777,СВЦЭМ!$A$34:$A$777,$A373,СВЦЭМ!$B$34:$B$777,N$366)+'СЕТ СН'!$F$13</f>
        <v>544.75339545999998</v>
      </c>
      <c r="O373" s="37">
        <f>SUMIFS(СВЦЭМ!$K$34:$K$777,СВЦЭМ!$A$34:$A$777,$A373,СВЦЭМ!$B$34:$B$777,O$366)+'СЕТ СН'!$F$13</f>
        <v>553.79986429999997</v>
      </c>
      <c r="P373" s="37">
        <f>SUMIFS(СВЦЭМ!$K$34:$K$777,СВЦЭМ!$A$34:$A$777,$A373,СВЦЭМ!$B$34:$B$777,P$366)+'СЕТ СН'!$F$13</f>
        <v>564.42744158000005</v>
      </c>
      <c r="Q373" s="37">
        <f>SUMIFS(СВЦЭМ!$K$34:$K$777,СВЦЭМ!$A$34:$A$777,$A373,СВЦЭМ!$B$34:$B$777,Q$366)+'СЕТ СН'!$F$13</f>
        <v>572.10282845999996</v>
      </c>
      <c r="R373" s="37">
        <f>SUMIFS(СВЦЭМ!$K$34:$K$777,СВЦЭМ!$A$34:$A$777,$A373,СВЦЭМ!$B$34:$B$777,R$366)+'СЕТ СН'!$F$13</f>
        <v>572.34663787</v>
      </c>
      <c r="S373" s="37">
        <f>SUMIFS(СВЦЭМ!$K$34:$K$777,СВЦЭМ!$A$34:$A$777,$A373,СВЦЭМ!$B$34:$B$777,S$366)+'СЕТ СН'!$F$13</f>
        <v>557.02922003000003</v>
      </c>
      <c r="T373" s="37">
        <f>SUMIFS(СВЦЭМ!$K$34:$K$777,СВЦЭМ!$A$34:$A$777,$A373,СВЦЭМ!$B$34:$B$777,T$366)+'СЕТ СН'!$F$13</f>
        <v>530.88026594999997</v>
      </c>
      <c r="U373" s="37">
        <f>SUMIFS(СВЦЭМ!$K$34:$K$777,СВЦЭМ!$A$34:$A$777,$A373,СВЦЭМ!$B$34:$B$777,U$366)+'СЕТ СН'!$F$13</f>
        <v>531.79047372000002</v>
      </c>
      <c r="V373" s="37">
        <f>SUMIFS(СВЦЭМ!$K$34:$K$777,СВЦЭМ!$A$34:$A$777,$A373,СВЦЭМ!$B$34:$B$777,V$366)+'СЕТ СН'!$F$13</f>
        <v>544.29749380999999</v>
      </c>
      <c r="W373" s="37">
        <f>SUMIFS(СВЦЭМ!$K$34:$K$777,СВЦЭМ!$A$34:$A$777,$A373,СВЦЭМ!$B$34:$B$777,W$366)+'СЕТ СН'!$F$13</f>
        <v>585.07115646</v>
      </c>
      <c r="X373" s="37">
        <f>SUMIFS(СВЦЭМ!$K$34:$K$777,СВЦЭМ!$A$34:$A$777,$A373,СВЦЭМ!$B$34:$B$777,X$366)+'СЕТ СН'!$F$13</f>
        <v>640.72680333000005</v>
      </c>
      <c r="Y373" s="37">
        <f>SUMIFS(СВЦЭМ!$K$34:$K$777,СВЦЭМ!$A$34:$A$777,$A373,СВЦЭМ!$B$34:$B$777,Y$366)+'СЕТ СН'!$F$13</f>
        <v>654.38561607999998</v>
      </c>
    </row>
    <row r="374" spans="1:25" ht="15.75" x14ac:dyDescent="0.2">
      <c r="A374" s="36">
        <f t="shared" si="10"/>
        <v>43108</v>
      </c>
      <c r="B374" s="37">
        <f>SUMIFS(СВЦЭМ!$K$34:$K$777,СВЦЭМ!$A$34:$A$777,$A374,СВЦЭМ!$B$34:$B$777,B$366)+'СЕТ СН'!$F$13</f>
        <v>656.92228020000005</v>
      </c>
      <c r="C374" s="37">
        <f>SUMIFS(СВЦЭМ!$K$34:$K$777,СВЦЭМ!$A$34:$A$777,$A374,СВЦЭМ!$B$34:$B$777,C$366)+'СЕТ СН'!$F$13</f>
        <v>710.78834389999997</v>
      </c>
      <c r="D374" s="37">
        <f>SUMIFS(СВЦЭМ!$K$34:$K$777,СВЦЭМ!$A$34:$A$777,$A374,СВЦЭМ!$B$34:$B$777,D$366)+'СЕТ СН'!$F$13</f>
        <v>761.47083643999997</v>
      </c>
      <c r="E374" s="37">
        <f>SUMIFS(СВЦЭМ!$K$34:$K$777,СВЦЭМ!$A$34:$A$777,$A374,СВЦЭМ!$B$34:$B$777,E$366)+'СЕТ СН'!$F$13</f>
        <v>772.15217213000005</v>
      </c>
      <c r="F374" s="37">
        <f>SUMIFS(СВЦЭМ!$K$34:$K$777,СВЦЭМ!$A$34:$A$777,$A374,СВЦЭМ!$B$34:$B$777,F$366)+'СЕТ СН'!$F$13</f>
        <v>774.04963611000005</v>
      </c>
      <c r="G374" s="37">
        <f>SUMIFS(СВЦЭМ!$K$34:$K$777,СВЦЭМ!$A$34:$A$777,$A374,СВЦЭМ!$B$34:$B$777,G$366)+'СЕТ СН'!$F$13</f>
        <v>775.73168968000004</v>
      </c>
      <c r="H374" s="37">
        <f>SUMIFS(СВЦЭМ!$K$34:$K$777,СВЦЭМ!$A$34:$A$777,$A374,СВЦЭМ!$B$34:$B$777,H$366)+'СЕТ СН'!$F$13</f>
        <v>779.24799833999998</v>
      </c>
      <c r="I374" s="37">
        <f>SUMIFS(СВЦЭМ!$K$34:$K$777,СВЦЭМ!$A$34:$A$777,$A374,СВЦЭМ!$B$34:$B$777,I$366)+'СЕТ СН'!$F$13</f>
        <v>758.27163995000001</v>
      </c>
      <c r="J374" s="37">
        <f>SUMIFS(СВЦЭМ!$K$34:$K$777,СВЦЭМ!$A$34:$A$777,$A374,СВЦЭМ!$B$34:$B$777,J$366)+'СЕТ СН'!$F$13</f>
        <v>707.29964691999999</v>
      </c>
      <c r="K374" s="37">
        <f>SUMIFS(СВЦЭМ!$K$34:$K$777,СВЦЭМ!$A$34:$A$777,$A374,СВЦЭМ!$B$34:$B$777,K$366)+'СЕТ СН'!$F$13</f>
        <v>638.92965942000001</v>
      </c>
      <c r="L374" s="37">
        <f>SUMIFS(СВЦЭМ!$K$34:$K$777,СВЦЭМ!$A$34:$A$777,$A374,СВЦЭМ!$B$34:$B$777,L$366)+'СЕТ СН'!$F$13</f>
        <v>571.66985975</v>
      </c>
      <c r="M374" s="37">
        <f>SUMIFS(СВЦЭМ!$K$34:$K$777,СВЦЭМ!$A$34:$A$777,$A374,СВЦЭМ!$B$34:$B$777,M$366)+'СЕТ СН'!$F$13</f>
        <v>557.79865996000001</v>
      </c>
      <c r="N374" s="37">
        <f>SUMIFS(СВЦЭМ!$K$34:$K$777,СВЦЭМ!$A$34:$A$777,$A374,СВЦЭМ!$B$34:$B$777,N$366)+'СЕТ СН'!$F$13</f>
        <v>559.19924433999995</v>
      </c>
      <c r="O374" s="37">
        <f>SUMIFS(СВЦЭМ!$K$34:$K$777,СВЦЭМ!$A$34:$A$777,$A374,СВЦЭМ!$B$34:$B$777,O$366)+'СЕТ СН'!$F$13</f>
        <v>568.15322154</v>
      </c>
      <c r="P374" s="37">
        <f>SUMIFS(СВЦЭМ!$K$34:$K$777,СВЦЭМ!$A$34:$A$777,$A374,СВЦЭМ!$B$34:$B$777,P$366)+'СЕТ СН'!$F$13</f>
        <v>576.46569031000001</v>
      </c>
      <c r="Q374" s="37">
        <f>SUMIFS(СВЦЭМ!$K$34:$K$777,СВЦЭМ!$A$34:$A$777,$A374,СВЦЭМ!$B$34:$B$777,Q$366)+'СЕТ СН'!$F$13</f>
        <v>578.84629803999997</v>
      </c>
      <c r="R374" s="37">
        <f>SUMIFS(СВЦЭМ!$K$34:$K$777,СВЦЭМ!$A$34:$A$777,$A374,СВЦЭМ!$B$34:$B$777,R$366)+'СЕТ СН'!$F$13</f>
        <v>577.46819798000001</v>
      </c>
      <c r="S374" s="37">
        <f>SUMIFS(СВЦЭМ!$K$34:$K$777,СВЦЭМ!$A$34:$A$777,$A374,СВЦЭМ!$B$34:$B$777,S$366)+'СЕТ СН'!$F$13</f>
        <v>572.17991339000002</v>
      </c>
      <c r="T374" s="37">
        <f>SUMIFS(СВЦЭМ!$K$34:$K$777,СВЦЭМ!$A$34:$A$777,$A374,СВЦЭМ!$B$34:$B$777,T$366)+'СЕТ СН'!$F$13</f>
        <v>549.62098305999996</v>
      </c>
      <c r="U374" s="37">
        <f>SUMIFS(СВЦЭМ!$K$34:$K$777,СВЦЭМ!$A$34:$A$777,$A374,СВЦЭМ!$B$34:$B$777,U$366)+'СЕТ СН'!$F$13</f>
        <v>546.39340068000001</v>
      </c>
      <c r="V374" s="37">
        <f>SUMIFS(СВЦЭМ!$K$34:$K$777,СВЦЭМ!$A$34:$A$777,$A374,СВЦЭМ!$B$34:$B$777,V$366)+'СЕТ СН'!$F$13</f>
        <v>559.53823194999995</v>
      </c>
      <c r="W374" s="37">
        <f>SUMIFS(СВЦЭМ!$K$34:$K$777,СВЦЭМ!$A$34:$A$777,$A374,СВЦЭМ!$B$34:$B$777,W$366)+'СЕТ СН'!$F$13</f>
        <v>596.34401792000006</v>
      </c>
      <c r="X374" s="37">
        <f>SUMIFS(СВЦЭМ!$K$34:$K$777,СВЦЭМ!$A$34:$A$777,$A374,СВЦЭМ!$B$34:$B$777,X$366)+'СЕТ СН'!$F$13</f>
        <v>651.70017803999997</v>
      </c>
      <c r="Y374" s="37">
        <f>SUMIFS(СВЦЭМ!$K$34:$K$777,СВЦЭМ!$A$34:$A$777,$A374,СВЦЭМ!$B$34:$B$777,Y$366)+'СЕТ СН'!$F$13</f>
        <v>673.00230551000004</v>
      </c>
    </row>
    <row r="375" spans="1:25" ht="15.75" x14ac:dyDescent="0.2">
      <c r="A375" s="36">
        <f t="shared" si="10"/>
        <v>43109</v>
      </c>
      <c r="B375" s="37">
        <f>SUMIFS(СВЦЭМ!$K$34:$K$777,СВЦЭМ!$A$34:$A$777,$A375,СВЦЭМ!$B$34:$B$777,B$366)+'СЕТ СН'!$F$13</f>
        <v>737.40575772</v>
      </c>
      <c r="C375" s="37">
        <f>SUMIFS(СВЦЭМ!$K$34:$K$777,СВЦЭМ!$A$34:$A$777,$A375,СВЦЭМ!$B$34:$B$777,C$366)+'СЕТ СН'!$F$13</f>
        <v>754.39831034999997</v>
      </c>
      <c r="D375" s="37">
        <f>SUMIFS(СВЦЭМ!$K$34:$K$777,СВЦЭМ!$A$34:$A$777,$A375,СВЦЭМ!$B$34:$B$777,D$366)+'СЕТ СН'!$F$13</f>
        <v>796.53853774000004</v>
      </c>
      <c r="E375" s="37">
        <f>SUMIFS(СВЦЭМ!$K$34:$K$777,СВЦЭМ!$A$34:$A$777,$A375,СВЦЭМ!$B$34:$B$777,E$366)+'СЕТ СН'!$F$13</f>
        <v>807.45719170999996</v>
      </c>
      <c r="F375" s="37">
        <f>SUMIFS(СВЦЭМ!$K$34:$K$777,СВЦЭМ!$A$34:$A$777,$A375,СВЦЭМ!$B$34:$B$777,F$366)+'СЕТ СН'!$F$13</f>
        <v>804.82538895000005</v>
      </c>
      <c r="G375" s="37">
        <f>SUMIFS(СВЦЭМ!$K$34:$K$777,СВЦЭМ!$A$34:$A$777,$A375,СВЦЭМ!$B$34:$B$777,G$366)+'СЕТ СН'!$F$13</f>
        <v>796.75790470000004</v>
      </c>
      <c r="H375" s="37">
        <f>SUMIFS(СВЦЭМ!$K$34:$K$777,СВЦЭМ!$A$34:$A$777,$A375,СВЦЭМ!$B$34:$B$777,H$366)+'СЕТ СН'!$F$13</f>
        <v>756.01202064999995</v>
      </c>
      <c r="I375" s="37">
        <f>SUMIFS(СВЦЭМ!$K$34:$K$777,СВЦЭМ!$A$34:$A$777,$A375,СВЦЭМ!$B$34:$B$777,I$366)+'СЕТ СН'!$F$13</f>
        <v>722.44068631000005</v>
      </c>
      <c r="J375" s="37">
        <f>SUMIFS(СВЦЭМ!$K$34:$K$777,СВЦЭМ!$A$34:$A$777,$A375,СВЦЭМ!$B$34:$B$777,J$366)+'СЕТ СН'!$F$13</f>
        <v>696.80874644999994</v>
      </c>
      <c r="K375" s="37">
        <f>SUMIFS(СВЦЭМ!$K$34:$K$777,СВЦЭМ!$A$34:$A$777,$A375,СВЦЭМ!$B$34:$B$777,K$366)+'СЕТ СН'!$F$13</f>
        <v>658.72553994999998</v>
      </c>
      <c r="L375" s="37">
        <f>SUMIFS(СВЦЭМ!$K$34:$K$777,СВЦЭМ!$A$34:$A$777,$A375,СВЦЭМ!$B$34:$B$777,L$366)+'СЕТ СН'!$F$13</f>
        <v>618.57988867999995</v>
      </c>
      <c r="M375" s="37">
        <f>SUMIFS(СВЦЭМ!$K$34:$K$777,СВЦЭМ!$A$34:$A$777,$A375,СВЦЭМ!$B$34:$B$777,M$366)+'СЕТ СН'!$F$13</f>
        <v>614.86177780000003</v>
      </c>
      <c r="N375" s="37">
        <f>SUMIFS(СВЦЭМ!$K$34:$K$777,СВЦЭМ!$A$34:$A$777,$A375,СВЦЭМ!$B$34:$B$777,N$366)+'СЕТ СН'!$F$13</f>
        <v>612.71238834999997</v>
      </c>
      <c r="O375" s="37">
        <f>SUMIFS(СВЦЭМ!$K$34:$K$777,СВЦЭМ!$A$34:$A$777,$A375,СВЦЭМ!$B$34:$B$777,O$366)+'СЕТ СН'!$F$13</f>
        <v>614.41821519999996</v>
      </c>
      <c r="P375" s="37">
        <f>SUMIFS(СВЦЭМ!$K$34:$K$777,СВЦЭМ!$A$34:$A$777,$A375,СВЦЭМ!$B$34:$B$777,P$366)+'СЕТ СН'!$F$13</f>
        <v>617.97034309000003</v>
      </c>
      <c r="Q375" s="37">
        <f>SUMIFS(СВЦЭМ!$K$34:$K$777,СВЦЭМ!$A$34:$A$777,$A375,СВЦЭМ!$B$34:$B$777,Q$366)+'СЕТ СН'!$F$13</f>
        <v>615.71322178000003</v>
      </c>
      <c r="R375" s="37">
        <f>SUMIFS(СВЦЭМ!$K$34:$K$777,СВЦЭМ!$A$34:$A$777,$A375,СВЦЭМ!$B$34:$B$777,R$366)+'СЕТ СН'!$F$13</f>
        <v>617.93526706</v>
      </c>
      <c r="S375" s="37">
        <f>SUMIFS(СВЦЭМ!$K$34:$K$777,СВЦЭМ!$A$34:$A$777,$A375,СВЦЭМ!$B$34:$B$777,S$366)+'СЕТ СН'!$F$13</f>
        <v>607.23016235</v>
      </c>
      <c r="T375" s="37">
        <f>SUMIFS(СВЦЭМ!$K$34:$K$777,СВЦЭМ!$A$34:$A$777,$A375,СВЦЭМ!$B$34:$B$777,T$366)+'СЕТ СН'!$F$13</f>
        <v>600.33655370999998</v>
      </c>
      <c r="U375" s="37">
        <f>SUMIFS(СВЦЭМ!$K$34:$K$777,СВЦЭМ!$A$34:$A$777,$A375,СВЦЭМ!$B$34:$B$777,U$366)+'СЕТ СН'!$F$13</f>
        <v>603.91936504</v>
      </c>
      <c r="V375" s="37">
        <f>SUMIFS(СВЦЭМ!$K$34:$K$777,СВЦЭМ!$A$34:$A$777,$A375,СВЦЭМ!$B$34:$B$777,V$366)+'СЕТ СН'!$F$13</f>
        <v>609.20124189000001</v>
      </c>
      <c r="W375" s="37">
        <f>SUMIFS(СВЦЭМ!$K$34:$K$777,СВЦЭМ!$A$34:$A$777,$A375,СВЦЭМ!$B$34:$B$777,W$366)+'СЕТ СН'!$F$13</f>
        <v>642.64776696000001</v>
      </c>
      <c r="X375" s="37">
        <f>SUMIFS(СВЦЭМ!$K$34:$K$777,СВЦЭМ!$A$34:$A$777,$A375,СВЦЭМ!$B$34:$B$777,X$366)+'СЕТ СН'!$F$13</f>
        <v>687.95133010999996</v>
      </c>
      <c r="Y375" s="37">
        <f>SUMIFS(СВЦЭМ!$K$34:$K$777,СВЦЭМ!$A$34:$A$777,$A375,СВЦЭМ!$B$34:$B$777,Y$366)+'СЕТ СН'!$F$13</f>
        <v>740.12810299</v>
      </c>
    </row>
    <row r="376" spans="1:25" ht="15.75" x14ac:dyDescent="0.2">
      <c r="A376" s="36">
        <f t="shared" si="10"/>
        <v>43110</v>
      </c>
      <c r="B376" s="37">
        <f>SUMIFS(СВЦЭМ!$K$34:$K$777,СВЦЭМ!$A$34:$A$777,$A376,СВЦЭМ!$B$34:$B$777,B$366)+'СЕТ СН'!$F$13</f>
        <v>741.52036948</v>
      </c>
      <c r="C376" s="37">
        <f>SUMIFS(СВЦЭМ!$K$34:$K$777,СВЦЭМ!$A$34:$A$777,$A376,СВЦЭМ!$B$34:$B$777,C$366)+'СЕТ СН'!$F$13</f>
        <v>780.38490433000004</v>
      </c>
      <c r="D376" s="37">
        <f>SUMIFS(СВЦЭМ!$K$34:$K$777,СВЦЭМ!$A$34:$A$777,$A376,СВЦЭМ!$B$34:$B$777,D$366)+'СЕТ СН'!$F$13</f>
        <v>797.52580700999999</v>
      </c>
      <c r="E376" s="37">
        <f>SUMIFS(СВЦЭМ!$K$34:$K$777,СВЦЭМ!$A$34:$A$777,$A376,СВЦЭМ!$B$34:$B$777,E$366)+'СЕТ СН'!$F$13</f>
        <v>795.99858030999997</v>
      </c>
      <c r="F376" s="37">
        <f>SUMIFS(СВЦЭМ!$K$34:$K$777,СВЦЭМ!$A$34:$A$777,$A376,СВЦЭМ!$B$34:$B$777,F$366)+'СЕТ СН'!$F$13</f>
        <v>796.11809568000001</v>
      </c>
      <c r="G376" s="37">
        <f>SUMIFS(СВЦЭМ!$K$34:$K$777,СВЦЭМ!$A$34:$A$777,$A376,СВЦЭМ!$B$34:$B$777,G$366)+'СЕТ СН'!$F$13</f>
        <v>797.81124990000001</v>
      </c>
      <c r="H376" s="37">
        <f>SUMIFS(СВЦЭМ!$K$34:$K$777,СВЦЭМ!$A$34:$A$777,$A376,СВЦЭМ!$B$34:$B$777,H$366)+'СЕТ СН'!$F$13</f>
        <v>765.20605388000001</v>
      </c>
      <c r="I376" s="37">
        <f>SUMIFS(СВЦЭМ!$K$34:$K$777,СВЦЭМ!$A$34:$A$777,$A376,СВЦЭМ!$B$34:$B$777,I$366)+'СЕТ СН'!$F$13</f>
        <v>716.86475022000002</v>
      </c>
      <c r="J376" s="37">
        <f>SUMIFS(СВЦЭМ!$K$34:$K$777,СВЦЭМ!$A$34:$A$777,$A376,СВЦЭМ!$B$34:$B$777,J$366)+'СЕТ СН'!$F$13</f>
        <v>678.81543380000005</v>
      </c>
      <c r="K376" s="37">
        <f>SUMIFS(СВЦЭМ!$K$34:$K$777,СВЦЭМ!$A$34:$A$777,$A376,СВЦЭМ!$B$34:$B$777,K$366)+'СЕТ СН'!$F$13</f>
        <v>627.27916644000004</v>
      </c>
      <c r="L376" s="37">
        <f>SUMIFS(СВЦЭМ!$K$34:$K$777,СВЦЭМ!$A$34:$A$777,$A376,СВЦЭМ!$B$34:$B$777,L$366)+'СЕТ СН'!$F$13</f>
        <v>576.58173094000006</v>
      </c>
      <c r="M376" s="37">
        <f>SUMIFS(СВЦЭМ!$K$34:$K$777,СВЦЭМ!$A$34:$A$777,$A376,СВЦЭМ!$B$34:$B$777,M$366)+'СЕТ СН'!$F$13</f>
        <v>570.59450519999996</v>
      </c>
      <c r="N376" s="37">
        <f>SUMIFS(СВЦЭМ!$K$34:$K$777,СВЦЭМ!$A$34:$A$777,$A376,СВЦЭМ!$B$34:$B$777,N$366)+'СЕТ СН'!$F$13</f>
        <v>576.04004764000001</v>
      </c>
      <c r="O376" s="37">
        <f>SUMIFS(СВЦЭМ!$K$34:$K$777,СВЦЭМ!$A$34:$A$777,$A376,СВЦЭМ!$B$34:$B$777,O$366)+'СЕТ СН'!$F$13</f>
        <v>578.16776728000002</v>
      </c>
      <c r="P376" s="37">
        <f>SUMIFS(СВЦЭМ!$K$34:$K$777,СВЦЭМ!$A$34:$A$777,$A376,СВЦЭМ!$B$34:$B$777,P$366)+'СЕТ СН'!$F$13</f>
        <v>585.58633972999996</v>
      </c>
      <c r="Q376" s="37">
        <f>SUMIFS(СВЦЭМ!$K$34:$K$777,СВЦЭМ!$A$34:$A$777,$A376,СВЦЭМ!$B$34:$B$777,Q$366)+'СЕТ СН'!$F$13</f>
        <v>589.68522155000005</v>
      </c>
      <c r="R376" s="37">
        <f>SUMIFS(СВЦЭМ!$K$34:$K$777,СВЦЭМ!$A$34:$A$777,$A376,СВЦЭМ!$B$34:$B$777,R$366)+'СЕТ СН'!$F$13</f>
        <v>589.37951100999999</v>
      </c>
      <c r="S376" s="37">
        <f>SUMIFS(СВЦЭМ!$K$34:$K$777,СВЦЭМ!$A$34:$A$777,$A376,СВЦЭМ!$B$34:$B$777,S$366)+'СЕТ СН'!$F$13</f>
        <v>572.83604074000004</v>
      </c>
      <c r="T376" s="37">
        <f>SUMIFS(СВЦЭМ!$K$34:$K$777,СВЦЭМ!$A$34:$A$777,$A376,СВЦЭМ!$B$34:$B$777,T$366)+'СЕТ СН'!$F$13</f>
        <v>549.48394702999997</v>
      </c>
      <c r="U376" s="37">
        <f>SUMIFS(СВЦЭМ!$K$34:$K$777,СВЦЭМ!$A$34:$A$777,$A376,СВЦЭМ!$B$34:$B$777,U$366)+'СЕТ СН'!$F$13</f>
        <v>551.15040331</v>
      </c>
      <c r="V376" s="37">
        <f>SUMIFS(СВЦЭМ!$K$34:$K$777,СВЦЭМ!$A$34:$A$777,$A376,СВЦЭМ!$B$34:$B$777,V$366)+'СЕТ СН'!$F$13</f>
        <v>556.66581742999995</v>
      </c>
      <c r="W376" s="37">
        <f>SUMIFS(СВЦЭМ!$K$34:$K$777,СВЦЭМ!$A$34:$A$777,$A376,СВЦЭМ!$B$34:$B$777,W$366)+'СЕТ СН'!$F$13</f>
        <v>589.94710540999995</v>
      </c>
      <c r="X376" s="37">
        <f>SUMIFS(СВЦЭМ!$K$34:$K$777,СВЦЭМ!$A$34:$A$777,$A376,СВЦЭМ!$B$34:$B$777,X$366)+'СЕТ СН'!$F$13</f>
        <v>645.23157713000001</v>
      </c>
      <c r="Y376" s="37">
        <f>SUMIFS(СВЦЭМ!$K$34:$K$777,СВЦЭМ!$A$34:$A$777,$A376,СВЦЭМ!$B$34:$B$777,Y$366)+'СЕТ СН'!$F$13</f>
        <v>696.23387008999998</v>
      </c>
    </row>
    <row r="377" spans="1:25" ht="15.75" x14ac:dyDescent="0.2">
      <c r="A377" s="36">
        <f t="shared" si="10"/>
        <v>43111</v>
      </c>
      <c r="B377" s="37">
        <f>SUMIFS(СВЦЭМ!$K$34:$K$777,СВЦЭМ!$A$34:$A$777,$A377,СВЦЭМ!$B$34:$B$777,B$366)+'СЕТ СН'!$F$13</f>
        <v>753.80854467999995</v>
      </c>
      <c r="C377" s="37">
        <f>SUMIFS(СВЦЭМ!$K$34:$K$777,СВЦЭМ!$A$34:$A$777,$A377,СВЦЭМ!$B$34:$B$777,C$366)+'СЕТ СН'!$F$13</f>
        <v>784.97541596999997</v>
      </c>
      <c r="D377" s="37">
        <f>SUMIFS(СВЦЭМ!$K$34:$K$777,СВЦЭМ!$A$34:$A$777,$A377,СВЦЭМ!$B$34:$B$777,D$366)+'СЕТ СН'!$F$13</f>
        <v>811.64533926000001</v>
      </c>
      <c r="E377" s="37">
        <f>SUMIFS(СВЦЭМ!$K$34:$K$777,СВЦЭМ!$A$34:$A$777,$A377,СВЦЭМ!$B$34:$B$777,E$366)+'СЕТ СН'!$F$13</f>
        <v>811.66701190000003</v>
      </c>
      <c r="F377" s="37">
        <f>SUMIFS(СВЦЭМ!$K$34:$K$777,СВЦЭМ!$A$34:$A$777,$A377,СВЦЭМ!$B$34:$B$777,F$366)+'СЕТ СН'!$F$13</f>
        <v>811.63382823999996</v>
      </c>
      <c r="G377" s="37">
        <f>SUMIFS(СВЦЭМ!$K$34:$K$777,СВЦЭМ!$A$34:$A$777,$A377,СВЦЭМ!$B$34:$B$777,G$366)+'СЕТ СН'!$F$13</f>
        <v>807.35360676000005</v>
      </c>
      <c r="H377" s="37">
        <f>SUMIFS(СВЦЭМ!$K$34:$K$777,СВЦЭМ!$A$34:$A$777,$A377,СВЦЭМ!$B$34:$B$777,H$366)+'СЕТ СН'!$F$13</f>
        <v>771.27209478999998</v>
      </c>
      <c r="I377" s="37">
        <f>SUMIFS(СВЦЭМ!$K$34:$K$777,СВЦЭМ!$A$34:$A$777,$A377,СВЦЭМ!$B$34:$B$777,I$366)+'СЕТ СН'!$F$13</f>
        <v>716.69701273999999</v>
      </c>
      <c r="J377" s="37">
        <f>SUMIFS(СВЦЭМ!$K$34:$K$777,СВЦЭМ!$A$34:$A$777,$A377,СВЦЭМ!$B$34:$B$777,J$366)+'СЕТ СН'!$F$13</f>
        <v>680.66631130999997</v>
      </c>
      <c r="K377" s="37">
        <f>SUMIFS(СВЦЭМ!$K$34:$K$777,СВЦЭМ!$A$34:$A$777,$A377,СВЦЭМ!$B$34:$B$777,K$366)+'СЕТ СН'!$F$13</f>
        <v>628.6414092</v>
      </c>
      <c r="L377" s="37">
        <f>SUMIFS(СВЦЭМ!$K$34:$K$777,СВЦЭМ!$A$34:$A$777,$A377,СВЦЭМ!$B$34:$B$777,L$366)+'СЕТ СН'!$F$13</f>
        <v>572.46048186999997</v>
      </c>
      <c r="M377" s="37">
        <f>SUMIFS(СВЦЭМ!$K$34:$K$777,СВЦЭМ!$A$34:$A$777,$A377,СВЦЭМ!$B$34:$B$777,M$366)+'СЕТ СН'!$F$13</f>
        <v>565.79606651999995</v>
      </c>
      <c r="N377" s="37">
        <f>SUMIFS(СВЦЭМ!$K$34:$K$777,СВЦЭМ!$A$34:$A$777,$A377,СВЦЭМ!$B$34:$B$777,N$366)+'СЕТ СН'!$F$13</f>
        <v>573.49924525999995</v>
      </c>
      <c r="O377" s="37">
        <f>SUMIFS(СВЦЭМ!$K$34:$K$777,СВЦЭМ!$A$34:$A$777,$A377,СВЦЭМ!$B$34:$B$777,O$366)+'СЕТ СН'!$F$13</f>
        <v>584.72788555</v>
      </c>
      <c r="P377" s="37">
        <f>SUMIFS(СВЦЭМ!$K$34:$K$777,СВЦЭМ!$A$34:$A$777,$A377,СВЦЭМ!$B$34:$B$777,P$366)+'СЕТ СН'!$F$13</f>
        <v>591.85266372000001</v>
      </c>
      <c r="Q377" s="37">
        <f>SUMIFS(СВЦЭМ!$K$34:$K$777,СВЦЭМ!$A$34:$A$777,$A377,СВЦЭМ!$B$34:$B$777,Q$366)+'СЕТ СН'!$F$13</f>
        <v>596.75090984999997</v>
      </c>
      <c r="R377" s="37">
        <f>SUMIFS(СВЦЭМ!$K$34:$K$777,СВЦЭМ!$A$34:$A$777,$A377,СВЦЭМ!$B$34:$B$777,R$366)+'СЕТ СН'!$F$13</f>
        <v>595.32074139999997</v>
      </c>
      <c r="S377" s="37">
        <f>SUMIFS(СВЦЭМ!$K$34:$K$777,СВЦЭМ!$A$34:$A$777,$A377,СВЦЭМ!$B$34:$B$777,S$366)+'СЕТ СН'!$F$13</f>
        <v>580.92331090000005</v>
      </c>
      <c r="T377" s="37">
        <f>SUMIFS(СВЦЭМ!$K$34:$K$777,СВЦЭМ!$A$34:$A$777,$A377,СВЦЭМ!$B$34:$B$777,T$366)+'СЕТ СН'!$F$13</f>
        <v>565.60673214999997</v>
      </c>
      <c r="U377" s="37">
        <f>SUMIFS(СВЦЭМ!$K$34:$K$777,СВЦЭМ!$A$34:$A$777,$A377,СВЦЭМ!$B$34:$B$777,U$366)+'СЕТ СН'!$F$13</f>
        <v>564.76242462000005</v>
      </c>
      <c r="V377" s="37">
        <f>SUMIFS(СВЦЭМ!$K$34:$K$777,СВЦЭМ!$A$34:$A$777,$A377,СВЦЭМ!$B$34:$B$777,V$366)+'СЕТ СН'!$F$13</f>
        <v>572.19874037</v>
      </c>
      <c r="W377" s="37">
        <f>SUMIFS(СВЦЭМ!$K$34:$K$777,СВЦЭМ!$A$34:$A$777,$A377,СВЦЭМ!$B$34:$B$777,W$366)+'СЕТ СН'!$F$13</f>
        <v>613.55543909000005</v>
      </c>
      <c r="X377" s="37">
        <f>SUMIFS(СВЦЭМ!$K$34:$K$777,СВЦЭМ!$A$34:$A$777,$A377,СВЦЭМ!$B$34:$B$777,X$366)+'СЕТ СН'!$F$13</f>
        <v>672.89296008999997</v>
      </c>
      <c r="Y377" s="37">
        <f>SUMIFS(СВЦЭМ!$K$34:$K$777,СВЦЭМ!$A$34:$A$777,$A377,СВЦЭМ!$B$34:$B$777,Y$366)+'СЕТ СН'!$F$13</f>
        <v>730.69720428000005</v>
      </c>
    </row>
    <row r="378" spans="1:25" ht="15.75" x14ac:dyDescent="0.2">
      <c r="A378" s="36">
        <f t="shared" si="10"/>
        <v>43112</v>
      </c>
      <c r="B378" s="37">
        <f>SUMIFS(СВЦЭМ!$K$34:$K$777,СВЦЭМ!$A$34:$A$777,$A378,СВЦЭМ!$B$34:$B$777,B$366)+'СЕТ СН'!$F$13</f>
        <v>747.16897842000003</v>
      </c>
      <c r="C378" s="37">
        <f>SUMIFS(СВЦЭМ!$K$34:$K$777,СВЦЭМ!$A$34:$A$777,$A378,СВЦЭМ!$B$34:$B$777,C$366)+'СЕТ СН'!$F$13</f>
        <v>746.10760248999998</v>
      </c>
      <c r="D378" s="37">
        <f>SUMIFS(СВЦЭМ!$K$34:$K$777,СВЦЭМ!$A$34:$A$777,$A378,СВЦЭМ!$B$34:$B$777,D$366)+'СЕТ СН'!$F$13</f>
        <v>772.35234534000006</v>
      </c>
      <c r="E378" s="37">
        <f>SUMIFS(СВЦЭМ!$K$34:$K$777,СВЦЭМ!$A$34:$A$777,$A378,СВЦЭМ!$B$34:$B$777,E$366)+'СЕТ СН'!$F$13</f>
        <v>783.83259494000004</v>
      </c>
      <c r="F378" s="37">
        <f>SUMIFS(СВЦЭМ!$K$34:$K$777,СВЦЭМ!$A$34:$A$777,$A378,СВЦЭМ!$B$34:$B$777,F$366)+'СЕТ СН'!$F$13</f>
        <v>777.60120497000003</v>
      </c>
      <c r="G378" s="37">
        <f>SUMIFS(СВЦЭМ!$K$34:$K$777,СВЦЭМ!$A$34:$A$777,$A378,СВЦЭМ!$B$34:$B$777,G$366)+'СЕТ СН'!$F$13</f>
        <v>764.98514163000004</v>
      </c>
      <c r="H378" s="37">
        <f>SUMIFS(СВЦЭМ!$K$34:$K$777,СВЦЭМ!$A$34:$A$777,$A378,СВЦЭМ!$B$34:$B$777,H$366)+'СЕТ СН'!$F$13</f>
        <v>745.31044988999997</v>
      </c>
      <c r="I378" s="37">
        <f>SUMIFS(СВЦЭМ!$K$34:$K$777,СВЦЭМ!$A$34:$A$777,$A378,СВЦЭМ!$B$34:$B$777,I$366)+'СЕТ СН'!$F$13</f>
        <v>708.55725240000004</v>
      </c>
      <c r="J378" s="37">
        <f>SUMIFS(СВЦЭМ!$K$34:$K$777,СВЦЭМ!$A$34:$A$777,$A378,СВЦЭМ!$B$34:$B$777,J$366)+'СЕТ СН'!$F$13</f>
        <v>670.40906739000002</v>
      </c>
      <c r="K378" s="37">
        <f>SUMIFS(СВЦЭМ!$K$34:$K$777,СВЦЭМ!$A$34:$A$777,$A378,СВЦЭМ!$B$34:$B$777,K$366)+'СЕТ СН'!$F$13</f>
        <v>624.36783234999996</v>
      </c>
      <c r="L378" s="37">
        <f>SUMIFS(СВЦЭМ!$K$34:$K$777,СВЦЭМ!$A$34:$A$777,$A378,СВЦЭМ!$B$34:$B$777,L$366)+'СЕТ СН'!$F$13</f>
        <v>578.29820121</v>
      </c>
      <c r="M378" s="37">
        <f>SUMIFS(СВЦЭМ!$K$34:$K$777,СВЦЭМ!$A$34:$A$777,$A378,СВЦЭМ!$B$34:$B$777,M$366)+'СЕТ СН'!$F$13</f>
        <v>569.98660505999999</v>
      </c>
      <c r="N378" s="37">
        <f>SUMIFS(СВЦЭМ!$K$34:$K$777,СВЦЭМ!$A$34:$A$777,$A378,СВЦЭМ!$B$34:$B$777,N$366)+'СЕТ СН'!$F$13</f>
        <v>578.11606184000004</v>
      </c>
      <c r="O378" s="37">
        <f>SUMIFS(СВЦЭМ!$K$34:$K$777,СВЦЭМ!$A$34:$A$777,$A378,СВЦЭМ!$B$34:$B$777,O$366)+'СЕТ СН'!$F$13</f>
        <v>582.65551382000001</v>
      </c>
      <c r="P378" s="37">
        <f>SUMIFS(СВЦЭМ!$K$34:$K$777,СВЦЭМ!$A$34:$A$777,$A378,СВЦЭМ!$B$34:$B$777,P$366)+'СЕТ СН'!$F$13</f>
        <v>593.72533419000001</v>
      </c>
      <c r="Q378" s="37">
        <f>SUMIFS(СВЦЭМ!$K$34:$K$777,СВЦЭМ!$A$34:$A$777,$A378,СВЦЭМ!$B$34:$B$777,Q$366)+'СЕТ СН'!$F$13</f>
        <v>597.98327977999998</v>
      </c>
      <c r="R378" s="37">
        <f>SUMIFS(СВЦЭМ!$K$34:$K$777,СВЦЭМ!$A$34:$A$777,$A378,СВЦЭМ!$B$34:$B$777,R$366)+'СЕТ СН'!$F$13</f>
        <v>599.11143501000004</v>
      </c>
      <c r="S378" s="37">
        <f>SUMIFS(СВЦЭМ!$K$34:$K$777,СВЦЭМ!$A$34:$A$777,$A378,СВЦЭМ!$B$34:$B$777,S$366)+'СЕТ СН'!$F$13</f>
        <v>581.93281444000002</v>
      </c>
      <c r="T378" s="37">
        <f>SUMIFS(СВЦЭМ!$K$34:$K$777,СВЦЭМ!$A$34:$A$777,$A378,СВЦЭМ!$B$34:$B$777,T$366)+'СЕТ СН'!$F$13</f>
        <v>561.87194101</v>
      </c>
      <c r="U378" s="37">
        <f>SUMIFS(СВЦЭМ!$K$34:$K$777,СВЦЭМ!$A$34:$A$777,$A378,СВЦЭМ!$B$34:$B$777,U$366)+'СЕТ СН'!$F$13</f>
        <v>563.22538392000001</v>
      </c>
      <c r="V378" s="37">
        <f>SUMIFS(СВЦЭМ!$K$34:$K$777,СВЦЭМ!$A$34:$A$777,$A378,СВЦЭМ!$B$34:$B$777,V$366)+'СЕТ СН'!$F$13</f>
        <v>568.70077317000005</v>
      </c>
      <c r="W378" s="37">
        <f>SUMIFS(СВЦЭМ!$K$34:$K$777,СВЦЭМ!$A$34:$A$777,$A378,СВЦЭМ!$B$34:$B$777,W$366)+'СЕТ СН'!$F$13</f>
        <v>604.09790958999997</v>
      </c>
      <c r="X378" s="37">
        <f>SUMIFS(СВЦЭМ!$K$34:$K$777,СВЦЭМ!$A$34:$A$777,$A378,СВЦЭМ!$B$34:$B$777,X$366)+'СЕТ СН'!$F$13</f>
        <v>662.12628327000004</v>
      </c>
      <c r="Y378" s="37">
        <f>SUMIFS(СВЦЭМ!$K$34:$K$777,СВЦЭМ!$A$34:$A$777,$A378,СВЦЭМ!$B$34:$B$777,Y$366)+'СЕТ СН'!$F$13</f>
        <v>716.76884966</v>
      </c>
    </row>
    <row r="379" spans="1:25" ht="15.75" x14ac:dyDescent="0.2">
      <c r="A379" s="36">
        <f t="shared" si="10"/>
        <v>43113</v>
      </c>
      <c r="B379" s="37">
        <f>SUMIFS(СВЦЭМ!$K$34:$K$777,СВЦЭМ!$A$34:$A$777,$A379,СВЦЭМ!$B$34:$B$777,B$366)+'СЕТ СН'!$F$13</f>
        <v>734.91648917999999</v>
      </c>
      <c r="C379" s="37">
        <f>SUMIFS(СВЦЭМ!$K$34:$K$777,СВЦЭМ!$A$34:$A$777,$A379,СВЦЭМ!$B$34:$B$777,C$366)+'СЕТ СН'!$F$13</f>
        <v>761.98468926999999</v>
      </c>
      <c r="D379" s="37">
        <f>SUMIFS(СВЦЭМ!$K$34:$K$777,СВЦЭМ!$A$34:$A$777,$A379,СВЦЭМ!$B$34:$B$777,D$366)+'СЕТ СН'!$F$13</f>
        <v>788.84099861000004</v>
      </c>
      <c r="E379" s="37">
        <f>SUMIFS(СВЦЭМ!$K$34:$K$777,СВЦЭМ!$A$34:$A$777,$A379,СВЦЭМ!$B$34:$B$777,E$366)+'СЕТ СН'!$F$13</f>
        <v>797.38075684</v>
      </c>
      <c r="F379" s="37">
        <f>SUMIFS(СВЦЭМ!$K$34:$K$777,СВЦЭМ!$A$34:$A$777,$A379,СВЦЭМ!$B$34:$B$777,F$366)+'СЕТ СН'!$F$13</f>
        <v>796.33209459</v>
      </c>
      <c r="G379" s="37">
        <f>SUMIFS(СВЦЭМ!$K$34:$K$777,СВЦЭМ!$A$34:$A$777,$A379,СВЦЭМ!$B$34:$B$777,G$366)+'СЕТ СН'!$F$13</f>
        <v>786.75749248</v>
      </c>
      <c r="H379" s="37">
        <f>SUMIFS(СВЦЭМ!$K$34:$K$777,СВЦЭМ!$A$34:$A$777,$A379,СВЦЭМ!$B$34:$B$777,H$366)+'СЕТ СН'!$F$13</f>
        <v>777.40235252000002</v>
      </c>
      <c r="I379" s="37">
        <f>SUMIFS(СВЦЭМ!$K$34:$K$777,СВЦЭМ!$A$34:$A$777,$A379,СВЦЭМ!$B$34:$B$777,I$366)+'СЕТ СН'!$F$13</f>
        <v>740.12941503000002</v>
      </c>
      <c r="J379" s="37">
        <f>SUMIFS(СВЦЭМ!$K$34:$K$777,СВЦЭМ!$A$34:$A$777,$A379,СВЦЭМ!$B$34:$B$777,J$366)+'СЕТ СН'!$F$13</f>
        <v>713.13939399000003</v>
      </c>
      <c r="K379" s="37">
        <f>SUMIFS(СВЦЭМ!$K$34:$K$777,СВЦЭМ!$A$34:$A$777,$A379,СВЦЭМ!$B$34:$B$777,K$366)+'СЕТ СН'!$F$13</f>
        <v>654.08197189999998</v>
      </c>
      <c r="L379" s="37">
        <f>SUMIFS(СВЦЭМ!$K$34:$K$777,СВЦЭМ!$A$34:$A$777,$A379,СВЦЭМ!$B$34:$B$777,L$366)+'СЕТ СН'!$F$13</f>
        <v>593.25720185</v>
      </c>
      <c r="M379" s="37">
        <f>SUMIFS(СВЦЭМ!$K$34:$K$777,СВЦЭМ!$A$34:$A$777,$A379,СВЦЭМ!$B$34:$B$777,M$366)+'СЕТ СН'!$F$13</f>
        <v>579.81795276000003</v>
      </c>
      <c r="N379" s="37">
        <f>SUMIFS(СВЦЭМ!$K$34:$K$777,СВЦЭМ!$A$34:$A$777,$A379,СВЦЭМ!$B$34:$B$777,N$366)+'СЕТ СН'!$F$13</f>
        <v>574.47118739999996</v>
      </c>
      <c r="O379" s="37">
        <f>SUMIFS(СВЦЭМ!$K$34:$K$777,СВЦЭМ!$A$34:$A$777,$A379,СВЦЭМ!$B$34:$B$777,O$366)+'СЕТ СН'!$F$13</f>
        <v>580.66721283000004</v>
      </c>
      <c r="P379" s="37">
        <f>SUMIFS(СВЦЭМ!$K$34:$K$777,СВЦЭМ!$A$34:$A$777,$A379,СВЦЭМ!$B$34:$B$777,P$366)+'СЕТ СН'!$F$13</f>
        <v>587.36881604999996</v>
      </c>
      <c r="Q379" s="37">
        <f>SUMIFS(СВЦЭМ!$K$34:$K$777,СВЦЭМ!$A$34:$A$777,$A379,СВЦЭМ!$B$34:$B$777,Q$366)+'СЕТ СН'!$F$13</f>
        <v>589.13428619000001</v>
      </c>
      <c r="R379" s="37">
        <f>SUMIFS(СВЦЭМ!$K$34:$K$777,СВЦЭМ!$A$34:$A$777,$A379,СВЦЭМ!$B$34:$B$777,R$366)+'СЕТ СН'!$F$13</f>
        <v>589.71652236</v>
      </c>
      <c r="S379" s="37">
        <f>SUMIFS(СВЦЭМ!$K$34:$K$777,СВЦЭМ!$A$34:$A$777,$A379,СВЦЭМ!$B$34:$B$777,S$366)+'СЕТ СН'!$F$13</f>
        <v>576.05129395999995</v>
      </c>
      <c r="T379" s="37">
        <f>SUMIFS(СВЦЭМ!$K$34:$K$777,СВЦЭМ!$A$34:$A$777,$A379,СВЦЭМ!$B$34:$B$777,T$366)+'СЕТ СН'!$F$13</f>
        <v>550.67405828999995</v>
      </c>
      <c r="U379" s="37">
        <f>SUMIFS(СВЦЭМ!$K$34:$K$777,СВЦЭМ!$A$34:$A$777,$A379,СВЦЭМ!$B$34:$B$777,U$366)+'СЕТ СН'!$F$13</f>
        <v>549.08893330000001</v>
      </c>
      <c r="V379" s="37">
        <f>SUMIFS(СВЦЭМ!$K$34:$K$777,СВЦЭМ!$A$34:$A$777,$A379,СВЦЭМ!$B$34:$B$777,V$366)+'СЕТ СН'!$F$13</f>
        <v>558.35391827000001</v>
      </c>
      <c r="W379" s="37">
        <f>SUMIFS(СВЦЭМ!$K$34:$K$777,СВЦЭМ!$A$34:$A$777,$A379,СВЦЭМ!$B$34:$B$777,W$366)+'СЕТ СН'!$F$13</f>
        <v>594.00255668</v>
      </c>
      <c r="X379" s="37">
        <f>SUMIFS(СВЦЭМ!$K$34:$K$777,СВЦЭМ!$A$34:$A$777,$A379,СВЦЭМ!$B$34:$B$777,X$366)+'СЕТ СН'!$F$13</f>
        <v>652.389951</v>
      </c>
      <c r="Y379" s="37">
        <f>SUMIFS(СВЦЭМ!$K$34:$K$777,СВЦЭМ!$A$34:$A$777,$A379,СВЦЭМ!$B$34:$B$777,Y$366)+'СЕТ СН'!$F$13</f>
        <v>706.31042895999997</v>
      </c>
    </row>
    <row r="380" spans="1:25" ht="15.75" x14ac:dyDescent="0.2">
      <c r="A380" s="36">
        <f t="shared" si="10"/>
        <v>43114</v>
      </c>
      <c r="B380" s="37">
        <f>SUMIFS(СВЦЭМ!$K$34:$K$777,СВЦЭМ!$A$34:$A$777,$A380,СВЦЭМ!$B$34:$B$777,B$366)+'СЕТ СН'!$F$13</f>
        <v>746.59764404999999</v>
      </c>
      <c r="C380" s="37">
        <f>SUMIFS(СВЦЭМ!$K$34:$K$777,СВЦЭМ!$A$34:$A$777,$A380,СВЦЭМ!$B$34:$B$777,C$366)+'СЕТ СН'!$F$13</f>
        <v>772.22173668999994</v>
      </c>
      <c r="D380" s="37">
        <f>SUMIFS(СВЦЭМ!$K$34:$K$777,СВЦЭМ!$A$34:$A$777,$A380,СВЦЭМ!$B$34:$B$777,D$366)+'СЕТ СН'!$F$13</f>
        <v>797.41724412999997</v>
      </c>
      <c r="E380" s="37">
        <f>SUMIFS(СВЦЭМ!$K$34:$K$777,СВЦЭМ!$A$34:$A$777,$A380,СВЦЭМ!$B$34:$B$777,E$366)+'СЕТ СН'!$F$13</f>
        <v>805.76931221999996</v>
      </c>
      <c r="F380" s="37">
        <f>SUMIFS(СВЦЭМ!$K$34:$K$777,СВЦЭМ!$A$34:$A$777,$A380,СВЦЭМ!$B$34:$B$777,F$366)+'СЕТ СН'!$F$13</f>
        <v>805.62266924000005</v>
      </c>
      <c r="G380" s="37">
        <f>SUMIFS(СВЦЭМ!$K$34:$K$777,СВЦЭМ!$A$34:$A$777,$A380,СВЦЭМ!$B$34:$B$777,G$366)+'СЕТ СН'!$F$13</f>
        <v>799.31272759000001</v>
      </c>
      <c r="H380" s="37">
        <f>SUMIFS(СВЦЭМ!$K$34:$K$777,СВЦЭМ!$A$34:$A$777,$A380,СВЦЭМ!$B$34:$B$777,H$366)+'СЕТ СН'!$F$13</f>
        <v>794.60961712999995</v>
      </c>
      <c r="I380" s="37">
        <f>SUMIFS(СВЦЭМ!$K$34:$K$777,СВЦЭМ!$A$34:$A$777,$A380,СВЦЭМ!$B$34:$B$777,I$366)+'СЕТ СН'!$F$13</f>
        <v>766.36288614</v>
      </c>
      <c r="J380" s="37">
        <f>SUMIFS(СВЦЭМ!$K$34:$K$777,СВЦЭМ!$A$34:$A$777,$A380,СВЦЭМ!$B$34:$B$777,J$366)+'СЕТ СН'!$F$13</f>
        <v>721.66329294000002</v>
      </c>
      <c r="K380" s="37">
        <f>SUMIFS(СВЦЭМ!$K$34:$K$777,СВЦЭМ!$A$34:$A$777,$A380,СВЦЭМ!$B$34:$B$777,K$366)+'СЕТ СН'!$F$13</f>
        <v>653.44576644999995</v>
      </c>
      <c r="L380" s="37">
        <f>SUMIFS(СВЦЭМ!$K$34:$K$777,СВЦЭМ!$A$34:$A$777,$A380,СВЦЭМ!$B$34:$B$777,L$366)+'СЕТ СН'!$F$13</f>
        <v>582.24436393999997</v>
      </c>
      <c r="M380" s="37">
        <f>SUMIFS(СВЦЭМ!$K$34:$K$777,СВЦЭМ!$A$34:$A$777,$A380,СВЦЭМ!$B$34:$B$777,M$366)+'СЕТ СН'!$F$13</f>
        <v>574.33104119999996</v>
      </c>
      <c r="N380" s="37">
        <f>SUMIFS(СВЦЭМ!$K$34:$K$777,СВЦЭМ!$A$34:$A$777,$A380,СВЦЭМ!$B$34:$B$777,N$366)+'СЕТ СН'!$F$13</f>
        <v>580.86948573999996</v>
      </c>
      <c r="O380" s="37">
        <f>SUMIFS(СВЦЭМ!$K$34:$K$777,СВЦЭМ!$A$34:$A$777,$A380,СВЦЭМ!$B$34:$B$777,O$366)+'СЕТ СН'!$F$13</f>
        <v>584.59896720999996</v>
      </c>
      <c r="P380" s="37">
        <f>SUMIFS(СВЦЭМ!$K$34:$K$777,СВЦЭМ!$A$34:$A$777,$A380,СВЦЭМ!$B$34:$B$777,P$366)+'СЕТ СН'!$F$13</f>
        <v>589.32660195000005</v>
      </c>
      <c r="Q380" s="37">
        <f>SUMIFS(СВЦЭМ!$K$34:$K$777,СВЦЭМ!$A$34:$A$777,$A380,СВЦЭМ!$B$34:$B$777,Q$366)+'СЕТ СН'!$F$13</f>
        <v>591.58157377999999</v>
      </c>
      <c r="R380" s="37">
        <f>SUMIFS(СВЦЭМ!$K$34:$K$777,СВЦЭМ!$A$34:$A$777,$A380,СВЦЭМ!$B$34:$B$777,R$366)+'СЕТ СН'!$F$13</f>
        <v>593.49078884999994</v>
      </c>
      <c r="S380" s="37">
        <f>SUMIFS(СВЦЭМ!$K$34:$K$777,СВЦЭМ!$A$34:$A$777,$A380,СВЦЭМ!$B$34:$B$777,S$366)+'СЕТ СН'!$F$13</f>
        <v>573.52130805000002</v>
      </c>
      <c r="T380" s="37">
        <f>SUMIFS(СВЦЭМ!$K$34:$K$777,СВЦЭМ!$A$34:$A$777,$A380,СВЦЭМ!$B$34:$B$777,T$366)+'СЕТ СН'!$F$13</f>
        <v>548.42658757000004</v>
      </c>
      <c r="U380" s="37">
        <f>SUMIFS(СВЦЭМ!$K$34:$K$777,СВЦЭМ!$A$34:$A$777,$A380,СВЦЭМ!$B$34:$B$777,U$366)+'СЕТ СН'!$F$13</f>
        <v>548.37199368999995</v>
      </c>
      <c r="V380" s="37">
        <f>SUMIFS(СВЦЭМ!$K$34:$K$777,СВЦЭМ!$A$34:$A$777,$A380,СВЦЭМ!$B$34:$B$777,V$366)+'СЕТ СН'!$F$13</f>
        <v>558.25921930000004</v>
      </c>
      <c r="W380" s="37">
        <f>SUMIFS(СВЦЭМ!$K$34:$K$777,СВЦЭМ!$A$34:$A$777,$A380,СВЦЭМ!$B$34:$B$777,W$366)+'СЕТ СН'!$F$13</f>
        <v>596.25865490000001</v>
      </c>
      <c r="X380" s="37">
        <f>SUMIFS(СВЦЭМ!$K$34:$K$777,СВЦЭМ!$A$34:$A$777,$A380,СВЦЭМ!$B$34:$B$777,X$366)+'СЕТ СН'!$F$13</f>
        <v>645.15836626999999</v>
      </c>
      <c r="Y380" s="37">
        <f>SUMIFS(СВЦЭМ!$K$34:$K$777,СВЦЭМ!$A$34:$A$777,$A380,СВЦЭМ!$B$34:$B$777,Y$366)+'СЕТ СН'!$F$13</f>
        <v>701.75832201000003</v>
      </c>
    </row>
    <row r="381" spans="1:25" ht="15.75" x14ac:dyDescent="0.2">
      <c r="A381" s="36">
        <f t="shared" si="10"/>
        <v>43115</v>
      </c>
      <c r="B381" s="37">
        <f>SUMIFS(СВЦЭМ!$K$34:$K$777,СВЦЭМ!$A$34:$A$777,$A381,СВЦЭМ!$B$34:$B$777,B$366)+'СЕТ СН'!$F$13</f>
        <v>716.85862137000004</v>
      </c>
      <c r="C381" s="37">
        <f>SUMIFS(СВЦЭМ!$K$34:$K$777,СВЦЭМ!$A$34:$A$777,$A381,СВЦЭМ!$B$34:$B$777,C$366)+'СЕТ СН'!$F$13</f>
        <v>744.04296713999997</v>
      </c>
      <c r="D381" s="37">
        <f>SUMIFS(СВЦЭМ!$K$34:$K$777,СВЦЭМ!$A$34:$A$777,$A381,СВЦЭМ!$B$34:$B$777,D$366)+'СЕТ СН'!$F$13</f>
        <v>772.51280589999999</v>
      </c>
      <c r="E381" s="37">
        <f>SUMIFS(СВЦЭМ!$K$34:$K$777,СВЦЭМ!$A$34:$A$777,$A381,СВЦЭМ!$B$34:$B$777,E$366)+'СЕТ СН'!$F$13</f>
        <v>785.59292060999996</v>
      </c>
      <c r="F381" s="37">
        <f>SUMIFS(СВЦЭМ!$K$34:$K$777,СВЦЭМ!$A$34:$A$777,$A381,СВЦЭМ!$B$34:$B$777,F$366)+'СЕТ СН'!$F$13</f>
        <v>781.83367296999995</v>
      </c>
      <c r="G381" s="37">
        <f>SUMIFS(СВЦЭМ!$K$34:$K$777,СВЦЭМ!$A$34:$A$777,$A381,СВЦЭМ!$B$34:$B$777,G$366)+'СЕТ СН'!$F$13</f>
        <v>769.02339727000003</v>
      </c>
      <c r="H381" s="37">
        <f>SUMIFS(СВЦЭМ!$K$34:$K$777,СВЦЭМ!$A$34:$A$777,$A381,СВЦЭМ!$B$34:$B$777,H$366)+'СЕТ СН'!$F$13</f>
        <v>745.14220230000001</v>
      </c>
      <c r="I381" s="37">
        <f>SUMIFS(СВЦЭМ!$K$34:$K$777,СВЦЭМ!$A$34:$A$777,$A381,СВЦЭМ!$B$34:$B$777,I$366)+'СЕТ СН'!$F$13</f>
        <v>707.66243800999996</v>
      </c>
      <c r="J381" s="37">
        <f>SUMIFS(СВЦЭМ!$K$34:$K$777,СВЦЭМ!$A$34:$A$777,$A381,СВЦЭМ!$B$34:$B$777,J$366)+'СЕТ СН'!$F$13</f>
        <v>687.23593085000005</v>
      </c>
      <c r="K381" s="37">
        <f>SUMIFS(СВЦЭМ!$K$34:$K$777,СВЦЭМ!$A$34:$A$777,$A381,СВЦЭМ!$B$34:$B$777,K$366)+'СЕТ СН'!$F$13</f>
        <v>637.50010415999998</v>
      </c>
      <c r="L381" s="37">
        <f>SUMIFS(СВЦЭМ!$K$34:$K$777,СВЦЭМ!$A$34:$A$777,$A381,СВЦЭМ!$B$34:$B$777,L$366)+'СЕТ СН'!$F$13</f>
        <v>577.17974230000004</v>
      </c>
      <c r="M381" s="37">
        <f>SUMIFS(СВЦЭМ!$K$34:$K$777,СВЦЭМ!$A$34:$A$777,$A381,СВЦЭМ!$B$34:$B$777,M$366)+'СЕТ СН'!$F$13</f>
        <v>567.20222478999995</v>
      </c>
      <c r="N381" s="37">
        <f>SUMIFS(СВЦЭМ!$K$34:$K$777,СВЦЭМ!$A$34:$A$777,$A381,СВЦЭМ!$B$34:$B$777,N$366)+'СЕТ СН'!$F$13</f>
        <v>575.26279531</v>
      </c>
      <c r="O381" s="37">
        <f>SUMIFS(СВЦЭМ!$K$34:$K$777,СВЦЭМ!$A$34:$A$777,$A381,СВЦЭМ!$B$34:$B$777,O$366)+'СЕТ СН'!$F$13</f>
        <v>575.99088725000001</v>
      </c>
      <c r="P381" s="37">
        <f>SUMIFS(СВЦЭМ!$K$34:$K$777,СВЦЭМ!$A$34:$A$777,$A381,СВЦЭМ!$B$34:$B$777,P$366)+'СЕТ СН'!$F$13</f>
        <v>575.96576627000002</v>
      </c>
      <c r="Q381" s="37">
        <f>SUMIFS(СВЦЭМ!$K$34:$K$777,СВЦЭМ!$A$34:$A$777,$A381,СВЦЭМ!$B$34:$B$777,Q$366)+'СЕТ СН'!$F$13</f>
        <v>580.06639440000004</v>
      </c>
      <c r="R381" s="37">
        <f>SUMIFS(СВЦЭМ!$K$34:$K$777,СВЦЭМ!$A$34:$A$777,$A381,СВЦЭМ!$B$34:$B$777,R$366)+'СЕТ СН'!$F$13</f>
        <v>578.26817056000004</v>
      </c>
      <c r="S381" s="37">
        <f>SUMIFS(СВЦЭМ!$K$34:$K$777,СВЦЭМ!$A$34:$A$777,$A381,СВЦЭМ!$B$34:$B$777,S$366)+'СЕТ СН'!$F$13</f>
        <v>561.51725314999999</v>
      </c>
      <c r="T381" s="37">
        <f>SUMIFS(СВЦЭМ!$K$34:$K$777,СВЦЭМ!$A$34:$A$777,$A381,СВЦЭМ!$B$34:$B$777,T$366)+'СЕТ СН'!$F$13</f>
        <v>540.71934856999997</v>
      </c>
      <c r="U381" s="37">
        <f>SUMIFS(СВЦЭМ!$K$34:$K$777,СВЦЭМ!$A$34:$A$777,$A381,СВЦЭМ!$B$34:$B$777,U$366)+'СЕТ СН'!$F$13</f>
        <v>539.63034979999998</v>
      </c>
      <c r="V381" s="37">
        <f>SUMIFS(СВЦЭМ!$K$34:$K$777,СВЦЭМ!$A$34:$A$777,$A381,СВЦЭМ!$B$34:$B$777,V$366)+'СЕТ СН'!$F$13</f>
        <v>549.716813</v>
      </c>
      <c r="W381" s="37">
        <f>SUMIFS(СВЦЭМ!$K$34:$K$777,СВЦЭМ!$A$34:$A$777,$A381,СВЦЭМ!$B$34:$B$777,W$366)+'СЕТ СН'!$F$13</f>
        <v>585.96941692999997</v>
      </c>
      <c r="X381" s="37">
        <f>SUMIFS(СВЦЭМ!$K$34:$K$777,СВЦЭМ!$A$34:$A$777,$A381,СВЦЭМ!$B$34:$B$777,X$366)+'СЕТ СН'!$F$13</f>
        <v>639.39803451</v>
      </c>
      <c r="Y381" s="37">
        <f>SUMIFS(СВЦЭМ!$K$34:$K$777,СВЦЭМ!$A$34:$A$777,$A381,СВЦЭМ!$B$34:$B$777,Y$366)+'СЕТ СН'!$F$13</f>
        <v>697.51040283999998</v>
      </c>
    </row>
    <row r="382" spans="1:25" ht="15.75" x14ac:dyDescent="0.2">
      <c r="A382" s="36">
        <f t="shared" si="10"/>
        <v>43116</v>
      </c>
      <c r="B382" s="37">
        <f>SUMIFS(СВЦЭМ!$K$34:$K$777,СВЦЭМ!$A$34:$A$777,$A382,СВЦЭМ!$B$34:$B$777,B$366)+'СЕТ СН'!$F$13</f>
        <v>702.86919849000003</v>
      </c>
      <c r="C382" s="37">
        <f>SUMIFS(СВЦЭМ!$K$34:$K$777,СВЦЭМ!$A$34:$A$777,$A382,СВЦЭМ!$B$34:$B$777,C$366)+'СЕТ СН'!$F$13</f>
        <v>724.42178615</v>
      </c>
      <c r="D382" s="37">
        <f>SUMIFS(СВЦЭМ!$K$34:$K$777,СВЦЭМ!$A$34:$A$777,$A382,СВЦЭМ!$B$34:$B$777,D$366)+'СЕТ СН'!$F$13</f>
        <v>748.83179290999999</v>
      </c>
      <c r="E382" s="37">
        <f>SUMIFS(СВЦЭМ!$K$34:$K$777,СВЦЭМ!$A$34:$A$777,$A382,СВЦЭМ!$B$34:$B$777,E$366)+'СЕТ СН'!$F$13</f>
        <v>744.56356543000004</v>
      </c>
      <c r="F382" s="37">
        <f>SUMIFS(СВЦЭМ!$K$34:$K$777,СВЦЭМ!$A$34:$A$777,$A382,СВЦЭМ!$B$34:$B$777,F$366)+'СЕТ СН'!$F$13</f>
        <v>734.13011158999996</v>
      </c>
      <c r="G382" s="37">
        <f>SUMIFS(СВЦЭМ!$K$34:$K$777,СВЦЭМ!$A$34:$A$777,$A382,СВЦЭМ!$B$34:$B$777,G$366)+'СЕТ СН'!$F$13</f>
        <v>727.69080169999995</v>
      </c>
      <c r="H382" s="37">
        <f>SUMIFS(СВЦЭМ!$K$34:$K$777,СВЦЭМ!$A$34:$A$777,$A382,СВЦЭМ!$B$34:$B$777,H$366)+'СЕТ СН'!$F$13</f>
        <v>717.84624181000004</v>
      </c>
      <c r="I382" s="37">
        <f>SUMIFS(СВЦЭМ!$K$34:$K$777,СВЦЭМ!$A$34:$A$777,$A382,СВЦЭМ!$B$34:$B$777,I$366)+'СЕТ СН'!$F$13</f>
        <v>675.02893554000002</v>
      </c>
      <c r="J382" s="37">
        <f>SUMIFS(СВЦЭМ!$K$34:$K$777,СВЦЭМ!$A$34:$A$777,$A382,СВЦЭМ!$B$34:$B$777,J$366)+'СЕТ СН'!$F$13</f>
        <v>650.85384383999997</v>
      </c>
      <c r="K382" s="37">
        <f>SUMIFS(СВЦЭМ!$K$34:$K$777,СВЦЭМ!$A$34:$A$777,$A382,СВЦЭМ!$B$34:$B$777,K$366)+'СЕТ СН'!$F$13</f>
        <v>594.23869105999995</v>
      </c>
      <c r="L382" s="37">
        <f>SUMIFS(СВЦЭМ!$K$34:$K$777,СВЦЭМ!$A$34:$A$777,$A382,СВЦЭМ!$B$34:$B$777,L$366)+'СЕТ СН'!$F$13</f>
        <v>569.59917958999995</v>
      </c>
      <c r="M382" s="37">
        <f>SUMIFS(СВЦЭМ!$K$34:$K$777,СВЦЭМ!$A$34:$A$777,$A382,СВЦЭМ!$B$34:$B$777,M$366)+'СЕТ СН'!$F$13</f>
        <v>573.63388391000001</v>
      </c>
      <c r="N382" s="37">
        <f>SUMIFS(СВЦЭМ!$K$34:$K$777,СВЦЭМ!$A$34:$A$777,$A382,СВЦЭМ!$B$34:$B$777,N$366)+'СЕТ СН'!$F$13</f>
        <v>583.36954822999996</v>
      </c>
      <c r="O382" s="37">
        <f>SUMIFS(СВЦЭМ!$K$34:$K$777,СВЦЭМ!$A$34:$A$777,$A382,СВЦЭМ!$B$34:$B$777,O$366)+'СЕТ СН'!$F$13</f>
        <v>588.11161420999997</v>
      </c>
      <c r="P382" s="37">
        <f>SUMIFS(СВЦЭМ!$K$34:$K$777,СВЦЭМ!$A$34:$A$777,$A382,СВЦЭМ!$B$34:$B$777,P$366)+'СЕТ СН'!$F$13</f>
        <v>594.72442032000004</v>
      </c>
      <c r="Q382" s="37">
        <f>SUMIFS(СВЦЭМ!$K$34:$K$777,СВЦЭМ!$A$34:$A$777,$A382,СВЦЭМ!$B$34:$B$777,Q$366)+'СЕТ СН'!$F$13</f>
        <v>596.43152243999998</v>
      </c>
      <c r="R382" s="37">
        <f>SUMIFS(СВЦЭМ!$K$34:$K$777,СВЦЭМ!$A$34:$A$777,$A382,СВЦЭМ!$B$34:$B$777,R$366)+'СЕТ СН'!$F$13</f>
        <v>596.50032845999999</v>
      </c>
      <c r="S382" s="37">
        <f>SUMIFS(СВЦЭМ!$K$34:$K$777,СВЦЭМ!$A$34:$A$777,$A382,СВЦЭМ!$B$34:$B$777,S$366)+'СЕТ СН'!$F$13</f>
        <v>584.79467938000005</v>
      </c>
      <c r="T382" s="37">
        <f>SUMIFS(СВЦЭМ!$K$34:$K$777,СВЦЭМ!$A$34:$A$777,$A382,СВЦЭМ!$B$34:$B$777,T$366)+'СЕТ СН'!$F$13</f>
        <v>557.23803588999999</v>
      </c>
      <c r="U382" s="37">
        <f>SUMIFS(СВЦЭМ!$K$34:$K$777,СВЦЭМ!$A$34:$A$777,$A382,СВЦЭМ!$B$34:$B$777,U$366)+'СЕТ СН'!$F$13</f>
        <v>556.78925899000001</v>
      </c>
      <c r="V382" s="37">
        <f>SUMIFS(СВЦЭМ!$K$34:$K$777,СВЦЭМ!$A$34:$A$777,$A382,СВЦЭМ!$B$34:$B$777,V$366)+'СЕТ СН'!$F$13</f>
        <v>568.85015561</v>
      </c>
      <c r="W382" s="37">
        <f>SUMIFS(СВЦЭМ!$K$34:$K$777,СВЦЭМ!$A$34:$A$777,$A382,СВЦЭМ!$B$34:$B$777,W$366)+'СЕТ СН'!$F$13</f>
        <v>579.89551901000004</v>
      </c>
      <c r="X382" s="37">
        <f>SUMIFS(СВЦЭМ!$K$34:$K$777,СВЦЭМ!$A$34:$A$777,$A382,СВЦЭМ!$B$34:$B$777,X$366)+'СЕТ СН'!$F$13</f>
        <v>619.91653380000002</v>
      </c>
      <c r="Y382" s="37">
        <f>SUMIFS(СВЦЭМ!$K$34:$K$777,СВЦЭМ!$A$34:$A$777,$A382,СВЦЭМ!$B$34:$B$777,Y$366)+'СЕТ СН'!$F$13</f>
        <v>667.59383155</v>
      </c>
    </row>
    <row r="383" spans="1:25" ht="15.75" x14ac:dyDescent="0.2">
      <c r="A383" s="36">
        <f t="shared" si="10"/>
        <v>43117</v>
      </c>
      <c r="B383" s="37">
        <f>SUMIFS(СВЦЭМ!$K$34:$K$777,СВЦЭМ!$A$34:$A$777,$A383,СВЦЭМ!$B$34:$B$777,B$366)+'СЕТ СН'!$F$13</f>
        <v>712.19490299999995</v>
      </c>
      <c r="C383" s="37">
        <f>SUMIFS(СВЦЭМ!$K$34:$K$777,СВЦЭМ!$A$34:$A$777,$A383,СВЦЭМ!$B$34:$B$777,C$366)+'СЕТ СН'!$F$13</f>
        <v>741.37196265</v>
      </c>
      <c r="D383" s="37">
        <f>SUMIFS(СВЦЭМ!$K$34:$K$777,СВЦЭМ!$A$34:$A$777,$A383,СВЦЭМ!$B$34:$B$777,D$366)+'СЕТ СН'!$F$13</f>
        <v>770.81525395999995</v>
      </c>
      <c r="E383" s="37">
        <f>SUMIFS(СВЦЭМ!$K$34:$K$777,СВЦЭМ!$A$34:$A$777,$A383,СВЦЭМ!$B$34:$B$777,E$366)+'СЕТ СН'!$F$13</f>
        <v>779.50418587000001</v>
      </c>
      <c r="F383" s="37">
        <f>SUMIFS(СВЦЭМ!$K$34:$K$777,СВЦЭМ!$A$34:$A$777,$A383,СВЦЭМ!$B$34:$B$777,F$366)+'СЕТ СН'!$F$13</f>
        <v>781.84810553</v>
      </c>
      <c r="G383" s="37">
        <f>SUMIFS(СВЦЭМ!$K$34:$K$777,СВЦЭМ!$A$34:$A$777,$A383,СВЦЭМ!$B$34:$B$777,G$366)+'СЕТ СН'!$F$13</f>
        <v>764.98008425</v>
      </c>
      <c r="H383" s="37">
        <f>SUMIFS(СВЦЭМ!$K$34:$K$777,СВЦЭМ!$A$34:$A$777,$A383,СВЦЭМ!$B$34:$B$777,H$366)+'СЕТ СН'!$F$13</f>
        <v>724.63112163999995</v>
      </c>
      <c r="I383" s="37">
        <f>SUMIFS(СВЦЭМ!$K$34:$K$777,СВЦЭМ!$A$34:$A$777,$A383,СВЦЭМ!$B$34:$B$777,I$366)+'СЕТ СН'!$F$13</f>
        <v>677.05179190000001</v>
      </c>
      <c r="J383" s="37">
        <f>SUMIFS(СВЦЭМ!$K$34:$K$777,СВЦЭМ!$A$34:$A$777,$A383,СВЦЭМ!$B$34:$B$777,J$366)+'СЕТ СН'!$F$13</f>
        <v>640.53641341000002</v>
      </c>
      <c r="K383" s="37">
        <f>SUMIFS(СВЦЭМ!$K$34:$K$777,СВЦЭМ!$A$34:$A$777,$A383,СВЦЭМ!$B$34:$B$777,K$366)+'СЕТ СН'!$F$13</f>
        <v>593.78773295999997</v>
      </c>
      <c r="L383" s="37">
        <f>SUMIFS(СВЦЭМ!$K$34:$K$777,СВЦЭМ!$A$34:$A$777,$A383,СВЦЭМ!$B$34:$B$777,L$366)+'СЕТ СН'!$F$13</f>
        <v>573.77486980000003</v>
      </c>
      <c r="M383" s="37">
        <f>SUMIFS(СВЦЭМ!$K$34:$K$777,СВЦЭМ!$A$34:$A$777,$A383,СВЦЭМ!$B$34:$B$777,M$366)+'СЕТ СН'!$F$13</f>
        <v>576.65835039000001</v>
      </c>
      <c r="N383" s="37">
        <f>SUMIFS(СВЦЭМ!$K$34:$K$777,СВЦЭМ!$A$34:$A$777,$A383,СВЦЭМ!$B$34:$B$777,N$366)+'СЕТ СН'!$F$13</f>
        <v>580.86493376999999</v>
      </c>
      <c r="O383" s="37">
        <f>SUMIFS(СВЦЭМ!$K$34:$K$777,СВЦЭМ!$A$34:$A$777,$A383,СВЦЭМ!$B$34:$B$777,O$366)+'СЕТ СН'!$F$13</f>
        <v>584.75323808999997</v>
      </c>
      <c r="P383" s="37">
        <f>SUMIFS(СВЦЭМ!$K$34:$K$777,СВЦЭМ!$A$34:$A$777,$A383,СВЦЭМ!$B$34:$B$777,P$366)+'СЕТ СН'!$F$13</f>
        <v>595.09082918000001</v>
      </c>
      <c r="Q383" s="37">
        <f>SUMIFS(СВЦЭМ!$K$34:$K$777,СВЦЭМ!$A$34:$A$777,$A383,СВЦЭМ!$B$34:$B$777,Q$366)+'СЕТ СН'!$F$13</f>
        <v>601.95218936000003</v>
      </c>
      <c r="R383" s="37">
        <f>SUMIFS(СВЦЭМ!$K$34:$K$777,СВЦЭМ!$A$34:$A$777,$A383,СВЦЭМ!$B$34:$B$777,R$366)+'СЕТ СН'!$F$13</f>
        <v>608.66341252999996</v>
      </c>
      <c r="S383" s="37">
        <f>SUMIFS(СВЦЭМ!$K$34:$K$777,СВЦЭМ!$A$34:$A$777,$A383,СВЦЭМ!$B$34:$B$777,S$366)+'СЕТ СН'!$F$13</f>
        <v>605.22319704999995</v>
      </c>
      <c r="T383" s="37">
        <f>SUMIFS(СВЦЭМ!$K$34:$K$777,СВЦЭМ!$A$34:$A$777,$A383,СВЦЭМ!$B$34:$B$777,T$366)+'СЕТ СН'!$F$13</f>
        <v>590.31408557999998</v>
      </c>
      <c r="U383" s="37">
        <f>SUMIFS(СВЦЭМ!$K$34:$K$777,СВЦЭМ!$A$34:$A$777,$A383,СВЦЭМ!$B$34:$B$777,U$366)+'СЕТ СН'!$F$13</f>
        <v>598.86672553999995</v>
      </c>
      <c r="V383" s="37">
        <f>SUMIFS(СВЦЭМ!$K$34:$K$777,СВЦЭМ!$A$34:$A$777,$A383,СВЦЭМ!$B$34:$B$777,V$366)+'СЕТ СН'!$F$13</f>
        <v>609.95607431999997</v>
      </c>
      <c r="W383" s="37">
        <f>SUMIFS(СВЦЭМ!$K$34:$K$777,СВЦЭМ!$A$34:$A$777,$A383,СВЦЭМ!$B$34:$B$777,W$366)+'СЕТ СН'!$F$13</f>
        <v>603.65069334999998</v>
      </c>
      <c r="X383" s="37">
        <f>SUMIFS(СВЦЭМ!$K$34:$K$777,СВЦЭМ!$A$34:$A$777,$A383,СВЦЭМ!$B$34:$B$777,X$366)+'СЕТ СН'!$F$13</f>
        <v>617.74477231000003</v>
      </c>
      <c r="Y383" s="37">
        <f>SUMIFS(СВЦЭМ!$K$34:$K$777,СВЦЭМ!$A$34:$A$777,$A383,СВЦЭМ!$B$34:$B$777,Y$366)+'СЕТ СН'!$F$13</f>
        <v>670.89254768000001</v>
      </c>
    </row>
    <row r="384" spans="1:25" ht="15.75" x14ac:dyDescent="0.2">
      <c r="A384" s="36">
        <f t="shared" si="10"/>
        <v>43118</v>
      </c>
      <c r="B384" s="37">
        <f>SUMIFS(СВЦЭМ!$K$34:$K$777,СВЦЭМ!$A$34:$A$777,$A384,СВЦЭМ!$B$34:$B$777,B$366)+'СЕТ СН'!$F$13</f>
        <v>724.27258401999995</v>
      </c>
      <c r="C384" s="37">
        <f>SUMIFS(СВЦЭМ!$K$34:$K$777,СВЦЭМ!$A$34:$A$777,$A384,СВЦЭМ!$B$34:$B$777,C$366)+'СЕТ СН'!$F$13</f>
        <v>758.59732243999997</v>
      </c>
      <c r="D384" s="37">
        <f>SUMIFS(СВЦЭМ!$K$34:$K$777,СВЦЭМ!$A$34:$A$777,$A384,СВЦЭМ!$B$34:$B$777,D$366)+'СЕТ СН'!$F$13</f>
        <v>786.63120585000001</v>
      </c>
      <c r="E384" s="37">
        <f>SUMIFS(СВЦЭМ!$K$34:$K$777,СВЦЭМ!$A$34:$A$777,$A384,СВЦЭМ!$B$34:$B$777,E$366)+'СЕТ СН'!$F$13</f>
        <v>791.58795612999995</v>
      </c>
      <c r="F384" s="37">
        <f>SUMIFS(СВЦЭМ!$K$34:$K$777,СВЦЭМ!$A$34:$A$777,$A384,СВЦЭМ!$B$34:$B$777,F$366)+'СЕТ СН'!$F$13</f>
        <v>790.52397772999996</v>
      </c>
      <c r="G384" s="37">
        <f>SUMIFS(СВЦЭМ!$K$34:$K$777,СВЦЭМ!$A$34:$A$777,$A384,СВЦЭМ!$B$34:$B$777,G$366)+'СЕТ СН'!$F$13</f>
        <v>776.19115355999998</v>
      </c>
      <c r="H384" s="37">
        <f>SUMIFS(СВЦЭМ!$K$34:$K$777,СВЦЭМ!$A$34:$A$777,$A384,СВЦЭМ!$B$34:$B$777,H$366)+'СЕТ СН'!$F$13</f>
        <v>737.23048467000001</v>
      </c>
      <c r="I384" s="37">
        <f>SUMIFS(СВЦЭМ!$K$34:$K$777,СВЦЭМ!$A$34:$A$777,$A384,СВЦЭМ!$B$34:$B$777,I$366)+'СЕТ СН'!$F$13</f>
        <v>688.46659446000001</v>
      </c>
      <c r="J384" s="37">
        <f>SUMIFS(СВЦЭМ!$K$34:$K$777,СВЦЭМ!$A$34:$A$777,$A384,СВЦЭМ!$B$34:$B$777,J$366)+'СЕТ СН'!$F$13</f>
        <v>654.97947383999997</v>
      </c>
      <c r="K384" s="37">
        <f>SUMIFS(СВЦЭМ!$K$34:$K$777,СВЦЭМ!$A$34:$A$777,$A384,СВЦЭМ!$B$34:$B$777,K$366)+'СЕТ СН'!$F$13</f>
        <v>606.95810811000001</v>
      </c>
      <c r="L384" s="37">
        <f>SUMIFS(СВЦЭМ!$K$34:$K$777,СВЦЭМ!$A$34:$A$777,$A384,СВЦЭМ!$B$34:$B$777,L$366)+'СЕТ СН'!$F$13</f>
        <v>584.79253717999995</v>
      </c>
      <c r="M384" s="37">
        <f>SUMIFS(СВЦЭМ!$K$34:$K$777,СВЦЭМ!$A$34:$A$777,$A384,СВЦЭМ!$B$34:$B$777,M$366)+'СЕТ СН'!$F$13</f>
        <v>587.55128275000004</v>
      </c>
      <c r="N384" s="37">
        <f>SUMIFS(СВЦЭМ!$K$34:$K$777,СВЦЭМ!$A$34:$A$777,$A384,СВЦЭМ!$B$34:$B$777,N$366)+'СЕТ СН'!$F$13</f>
        <v>594.76300106999997</v>
      </c>
      <c r="O384" s="37">
        <f>SUMIFS(СВЦЭМ!$K$34:$K$777,СВЦЭМ!$A$34:$A$777,$A384,СВЦЭМ!$B$34:$B$777,O$366)+'СЕТ СН'!$F$13</f>
        <v>593.01161678999995</v>
      </c>
      <c r="P384" s="37">
        <f>SUMIFS(СВЦЭМ!$K$34:$K$777,СВЦЭМ!$A$34:$A$777,$A384,СВЦЭМ!$B$34:$B$777,P$366)+'СЕТ СН'!$F$13</f>
        <v>603.31707128999994</v>
      </c>
      <c r="Q384" s="37">
        <f>SUMIFS(СВЦЭМ!$K$34:$K$777,СВЦЭМ!$A$34:$A$777,$A384,СВЦЭМ!$B$34:$B$777,Q$366)+'СЕТ СН'!$F$13</f>
        <v>616.89932254999997</v>
      </c>
      <c r="R384" s="37">
        <f>SUMIFS(СВЦЭМ!$K$34:$K$777,СВЦЭМ!$A$34:$A$777,$A384,СВЦЭМ!$B$34:$B$777,R$366)+'СЕТ СН'!$F$13</f>
        <v>615.95779682</v>
      </c>
      <c r="S384" s="37">
        <f>SUMIFS(СВЦЭМ!$K$34:$K$777,СВЦЭМ!$A$34:$A$777,$A384,СВЦЭМ!$B$34:$B$777,S$366)+'СЕТ СН'!$F$13</f>
        <v>608.62518062000004</v>
      </c>
      <c r="T384" s="37">
        <f>SUMIFS(СВЦЭМ!$K$34:$K$777,СВЦЭМ!$A$34:$A$777,$A384,СВЦЭМ!$B$34:$B$777,T$366)+'СЕТ СН'!$F$13</f>
        <v>584.76168638000001</v>
      </c>
      <c r="U384" s="37">
        <f>SUMIFS(СВЦЭМ!$K$34:$K$777,СВЦЭМ!$A$34:$A$777,$A384,СВЦЭМ!$B$34:$B$777,U$366)+'СЕТ СН'!$F$13</f>
        <v>592.03229305000002</v>
      </c>
      <c r="V384" s="37">
        <f>SUMIFS(СВЦЭМ!$K$34:$K$777,СВЦЭМ!$A$34:$A$777,$A384,СВЦЭМ!$B$34:$B$777,V$366)+'СЕТ СН'!$F$13</f>
        <v>603.58652029999996</v>
      </c>
      <c r="W384" s="37">
        <f>SUMIFS(СВЦЭМ!$K$34:$K$777,СВЦЭМ!$A$34:$A$777,$A384,СВЦЭМ!$B$34:$B$777,W$366)+'СЕТ СН'!$F$13</f>
        <v>607.51052161999996</v>
      </c>
      <c r="X384" s="37">
        <f>SUMIFS(СВЦЭМ!$K$34:$K$777,СВЦЭМ!$A$34:$A$777,$A384,СВЦЭМ!$B$34:$B$777,X$366)+'СЕТ СН'!$F$13</f>
        <v>646.10929821000002</v>
      </c>
      <c r="Y384" s="37">
        <f>SUMIFS(СВЦЭМ!$K$34:$K$777,СВЦЭМ!$A$34:$A$777,$A384,СВЦЭМ!$B$34:$B$777,Y$366)+'СЕТ СН'!$F$13</f>
        <v>699.85757814999999</v>
      </c>
    </row>
    <row r="385" spans="1:26" ht="15.75" x14ac:dyDescent="0.2">
      <c r="A385" s="36">
        <f t="shared" si="10"/>
        <v>43119</v>
      </c>
      <c r="B385" s="37">
        <f>SUMIFS(СВЦЭМ!$K$34:$K$777,СВЦЭМ!$A$34:$A$777,$A385,СВЦЭМ!$B$34:$B$777,B$366)+'СЕТ СН'!$F$13</f>
        <v>710.18109535999997</v>
      </c>
      <c r="C385" s="37">
        <f>SUMIFS(СВЦЭМ!$K$34:$K$777,СВЦЭМ!$A$34:$A$777,$A385,СВЦЭМ!$B$34:$B$777,C$366)+'СЕТ СН'!$F$13</f>
        <v>740.66175996000004</v>
      </c>
      <c r="D385" s="37">
        <f>SUMIFS(СВЦЭМ!$K$34:$K$777,СВЦЭМ!$A$34:$A$777,$A385,СВЦЭМ!$B$34:$B$777,D$366)+'СЕТ СН'!$F$13</f>
        <v>771.29881535000004</v>
      </c>
      <c r="E385" s="37">
        <f>SUMIFS(СВЦЭМ!$K$34:$K$777,СВЦЭМ!$A$34:$A$777,$A385,СВЦЭМ!$B$34:$B$777,E$366)+'СЕТ СН'!$F$13</f>
        <v>776.70894080999994</v>
      </c>
      <c r="F385" s="37">
        <f>SUMIFS(СВЦЭМ!$K$34:$K$777,СВЦЭМ!$A$34:$A$777,$A385,СВЦЭМ!$B$34:$B$777,F$366)+'СЕТ СН'!$F$13</f>
        <v>777.24511507</v>
      </c>
      <c r="G385" s="37">
        <f>SUMIFS(СВЦЭМ!$K$34:$K$777,СВЦЭМ!$A$34:$A$777,$A385,СВЦЭМ!$B$34:$B$777,G$366)+'СЕТ СН'!$F$13</f>
        <v>763.36701850999998</v>
      </c>
      <c r="H385" s="37">
        <f>SUMIFS(СВЦЭМ!$K$34:$K$777,СВЦЭМ!$A$34:$A$777,$A385,СВЦЭМ!$B$34:$B$777,H$366)+'СЕТ СН'!$F$13</f>
        <v>727.39839770000003</v>
      </c>
      <c r="I385" s="37">
        <f>SUMIFS(СВЦЭМ!$K$34:$K$777,СВЦЭМ!$A$34:$A$777,$A385,СВЦЭМ!$B$34:$B$777,I$366)+'СЕТ СН'!$F$13</f>
        <v>682.24787520999996</v>
      </c>
      <c r="J385" s="37">
        <f>SUMIFS(СВЦЭМ!$K$34:$K$777,СВЦЭМ!$A$34:$A$777,$A385,СВЦЭМ!$B$34:$B$777,J$366)+'СЕТ СН'!$F$13</f>
        <v>649.59923987000002</v>
      </c>
      <c r="K385" s="37">
        <f>SUMIFS(СВЦЭМ!$K$34:$K$777,СВЦЭМ!$A$34:$A$777,$A385,СВЦЭМ!$B$34:$B$777,K$366)+'СЕТ СН'!$F$13</f>
        <v>607.75122814999997</v>
      </c>
      <c r="L385" s="37">
        <f>SUMIFS(СВЦЭМ!$K$34:$K$777,СВЦЭМ!$A$34:$A$777,$A385,СВЦЭМ!$B$34:$B$777,L$366)+'СЕТ СН'!$F$13</f>
        <v>592.76826255000003</v>
      </c>
      <c r="M385" s="37">
        <f>SUMIFS(СВЦЭМ!$K$34:$K$777,СВЦЭМ!$A$34:$A$777,$A385,СВЦЭМ!$B$34:$B$777,M$366)+'СЕТ СН'!$F$13</f>
        <v>596.60500960000002</v>
      </c>
      <c r="N385" s="37">
        <f>SUMIFS(СВЦЭМ!$K$34:$K$777,СВЦЭМ!$A$34:$A$777,$A385,СВЦЭМ!$B$34:$B$777,N$366)+'СЕТ СН'!$F$13</f>
        <v>606.51757863</v>
      </c>
      <c r="O385" s="37">
        <f>SUMIFS(СВЦЭМ!$K$34:$K$777,СВЦЭМ!$A$34:$A$777,$A385,СВЦЭМ!$B$34:$B$777,O$366)+'СЕТ СН'!$F$13</f>
        <v>602.08968559000004</v>
      </c>
      <c r="P385" s="37">
        <f>SUMIFS(СВЦЭМ!$K$34:$K$777,СВЦЭМ!$A$34:$A$777,$A385,СВЦЭМ!$B$34:$B$777,P$366)+'СЕТ СН'!$F$13</f>
        <v>613.64331068000001</v>
      </c>
      <c r="Q385" s="37">
        <f>SUMIFS(СВЦЭМ!$K$34:$K$777,СВЦЭМ!$A$34:$A$777,$A385,СВЦЭМ!$B$34:$B$777,Q$366)+'СЕТ СН'!$F$13</f>
        <v>620.77173531000005</v>
      </c>
      <c r="R385" s="37">
        <f>SUMIFS(СВЦЭМ!$K$34:$K$777,СВЦЭМ!$A$34:$A$777,$A385,СВЦЭМ!$B$34:$B$777,R$366)+'СЕТ СН'!$F$13</f>
        <v>623.93488745000002</v>
      </c>
      <c r="S385" s="37">
        <f>SUMIFS(СВЦЭМ!$K$34:$K$777,СВЦЭМ!$A$34:$A$777,$A385,СВЦЭМ!$B$34:$B$777,S$366)+'СЕТ СН'!$F$13</f>
        <v>616.47131665999996</v>
      </c>
      <c r="T385" s="37">
        <f>SUMIFS(СВЦЭМ!$K$34:$K$777,СВЦЭМ!$A$34:$A$777,$A385,СВЦЭМ!$B$34:$B$777,T$366)+'СЕТ СН'!$F$13</f>
        <v>588.00212104000002</v>
      </c>
      <c r="U385" s="37">
        <f>SUMIFS(СВЦЭМ!$K$34:$K$777,СВЦЭМ!$A$34:$A$777,$A385,СВЦЭМ!$B$34:$B$777,U$366)+'СЕТ СН'!$F$13</f>
        <v>593.01711849000003</v>
      </c>
      <c r="V385" s="37">
        <f>SUMIFS(СВЦЭМ!$K$34:$K$777,СВЦЭМ!$A$34:$A$777,$A385,СВЦЭМ!$B$34:$B$777,V$366)+'СЕТ СН'!$F$13</f>
        <v>604.95551550000005</v>
      </c>
      <c r="W385" s="37">
        <f>SUMIFS(СВЦЭМ!$K$34:$K$777,СВЦЭМ!$A$34:$A$777,$A385,СВЦЭМ!$B$34:$B$777,W$366)+'СЕТ СН'!$F$13</f>
        <v>595.05244670000002</v>
      </c>
      <c r="X385" s="37">
        <f>SUMIFS(СВЦЭМ!$K$34:$K$777,СВЦЭМ!$A$34:$A$777,$A385,СВЦЭМ!$B$34:$B$777,X$366)+'СЕТ СН'!$F$13</f>
        <v>630.41335974000003</v>
      </c>
      <c r="Y385" s="37">
        <f>SUMIFS(СВЦЭМ!$K$34:$K$777,СВЦЭМ!$A$34:$A$777,$A385,СВЦЭМ!$B$34:$B$777,Y$366)+'СЕТ СН'!$F$13</f>
        <v>686.58224204999999</v>
      </c>
    </row>
    <row r="386" spans="1:26" ht="15.75" x14ac:dyDescent="0.2">
      <c r="A386" s="36">
        <f t="shared" si="10"/>
        <v>43120</v>
      </c>
      <c r="B386" s="37">
        <f>SUMIFS(СВЦЭМ!$K$34:$K$777,СВЦЭМ!$A$34:$A$777,$A386,СВЦЭМ!$B$34:$B$777,B$366)+'СЕТ СН'!$F$13</f>
        <v>709.79879354000002</v>
      </c>
      <c r="C386" s="37">
        <f>SUMIFS(СВЦЭМ!$K$34:$K$777,СВЦЭМ!$A$34:$A$777,$A386,СВЦЭМ!$B$34:$B$777,C$366)+'СЕТ СН'!$F$13</f>
        <v>738.50777331999996</v>
      </c>
      <c r="D386" s="37">
        <f>SUMIFS(СВЦЭМ!$K$34:$K$777,СВЦЭМ!$A$34:$A$777,$A386,СВЦЭМ!$B$34:$B$777,D$366)+'СЕТ СН'!$F$13</f>
        <v>765.37991531</v>
      </c>
      <c r="E386" s="37">
        <f>SUMIFS(СВЦЭМ!$K$34:$K$777,СВЦЭМ!$A$34:$A$777,$A386,СВЦЭМ!$B$34:$B$777,E$366)+'СЕТ СН'!$F$13</f>
        <v>769.56820500000003</v>
      </c>
      <c r="F386" s="37">
        <f>SUMIFS(СВЦЭМ!$K$34:$K$777,СВЦЭМ!$A$34:$A$777,$A386,СВЦЭМ!$B$34:$B$777,F$366)+'СЕТ СН'!$F$13</f>
        <v>765.97771822000004</v>
      </c>
      <c r="G386" s="37">
        <f>SUMIFS(СВЦЭМ!$K$34:$K$777,СВЦЭМ!$A$34:$A$777,$A386,СВЦЭМ!$B$34:$B$777,G$366)+'СЕТ СН'!$F$13</f>
        <v>756.71642236000002</v>
      </c>
      <c r="H386" s="37">
        <f>SUMIFS(СВЦЭМ!$K$34:$K$777,СВЦЭМ!$A$34:$A$777,$A386,СВЦЭМ!$B$34:$B$777,H$366)+'СЕТ СН'!$F$13</f>
        <v>744.25867655000002</v>
      </c>
      <c r="I386" s="37">
        <f>SUMIFS(СВЦЭМ!$K$34:$K$777,СВЦЭМ!$A$34:$A$777,$A386,СВЦЭМ!$B$34:$B$777,I$366)+'СЕТ СН'!$F$13</f>
        <v>715.47803888999999</v>
      </c>
      <c r="J386" s="37">
        <f>SUMIFS(СВЦЭМ!$K$34:$K$777,СВЦЭМ!$A$34:$A$777,$A386,СВЦЭМ!$B$34:$B$777,J$366)+'СЕТ СН'!$F$13</f>
        <v>670.97230303000003</v>
      </c>
      <c r="K386" s="37">
        <f>SUMIFS(СВЦЭМ!$K$34:$K$777,СВЦЭМ!$A$34:$A$777,$A386,СВЦЭМ!$B$34:$B$777,K$366)+'СЕТ СН'!$F$13</f>
        <v>611.46959508999998</v>
      </c>
      <c r="L386" s="37">
        <f>SUMIFS(СВЦЭМ!$K$34:$K$777,СВЦЭМ!$A$34:$A$777,$A386,СВЦЭМ!$B$34:$B$777,L$366)+'СЕТ СН'!$F$13</f>
        <v>577.18348598</v>
      </c>
      <c r="M386" s="37">
        <f>SUMIFS(СВЦЭМ!$K$34:$K$777,СВЦЭМ!$A$34:$A$777,$A386,СВЦЭМ!$B$34:$B$777,M$366)+'СЕТ СН'!$F$13</f>
        <v>583.95057020000002</v>
      </c>
      <c r="N386" s="37">
        <f>SUMIFS(СВЦЭМ!$K$34:$K$777,СВЦЭМ!$A$34:$A$777,$A386,СВЦЭМ!$B$34:$B$777,N$366)+'СЕТ СН'!$F$13</f>
        <v>588.89349932000005</v>
      </c>
      <c r="O386" s="37">
        <f>SUMIFS(СВЦЭМ!$K$34:$K$777,СВЦЭМ!$A$34:$A$777,$A386,СВЦЭМ!$B$34:$B$777,O$366)+'СЕТ СН'!$F$13</f>
        <v>605.14033712000003</v>
      </c>
      <c r="P386" s="37">
        <f>SUMIFS(СВЦЭМ!$K$34:$K$777,СВЦЭМ!$A$34:$A$777,$A386,СВЦЭМ!$B$34:$B$777,P$366)+'СЕТ СН'!$F$13</f>
        <v>616.24963250999997</v>
      </c>
      <c r="Q386" s="37">
        <f>SUMIFS(СВЦЭМ!$K$34:$K$777,СВЦЭМ!$A$34:$A$777,$A386,СВЦЭМ!$B$34:$B$777,Q$366)+'СЕТ СН'!$F$13</f>
        <v>616.15195031999997</v>
      </c>
      <c r="R386" s="37">
        <f>SUMIFS(СВЦЭМ!$K$34:$K$777,СВЦЭМ!$A$34:$A$777,$A386,СВЦЭМ!$B$34:$B$777,R$366)+'СЕТ СН'!$F$13</f>
        <v>617.51760589000003</v>
      </c>
      <c r="S386" s="37">
        <f>SUMIFS(СВЦЭМ!$K$34:$K$777,СВЦЭМ!$A$34:$A$777,$A386,СВЦЭМ!$B$34:$B$777,S$366)+'СЕТ СН'!$F$13</f>
        <v>598.79499883000005</v>
      </c>
      <c r="T386" s="37">
        <f>SUMIFS(СВЦЭМ!$K$34:$K$777,СВЦЭМ!$A$34:$A$777,$A386,СВЦЭМ!$B$34:$B$777,T$366)+'СЕТ СН'!$F$13</f>
        <v>568.39904661000003</v>
      </c>
      <c r="U386" s="37">
        <f>SUMIFS(СВЦЭМ!$K$34:$K$777,СВЦЭМ!$A$34:$A$777,$A386,СВЦЭМ!$B$34:$B$777,U$366)+'СЕТ СН'!$F$13</f>
        <v>569.18136656000001</v>
      </c>
      <c r="V386" s="37">
        <f>SUMIFS(СВЦЭМ!$K$34:$K$777,СВЦЭМ!$A$34:$A$777,$A386,СВЦЭМ!$B$34:$B$777,V$366)+'СЕТ СН'!$F$13</f>
        <v>584.67570131000002</v>
      </c>
      <c r="W386" s="37">
        <f>SUMIFS(СВЦЭМ!$K$34:$K$777,СВЦЭМ!$A$34:$A$777,$A386,СВЦЭМ!$B$34:$B$777,W$366)+'СЕТ СН'!$F$13</f>
        <v>588.19124007000005</v>
      </c>
      <c r="X386" s="37">
        <f>SUMIFS(СВЦЭМ!$K$34:$K$777,СВЦЭМ!$A$34:$A$777,$A386,СВЦЭМ!$B$34:$B$777,X$366)+'СЕТ СН'!$F$13</f>
        <v>637.61817638000002</v>
      </c>
      <c r="Y386" s="37">
        <f>SUMIFS(СВЦЭМ!$K$34:$K$777,СВЦЭМ!$A$34:$A$777,$A386,СВЦЭМ!$B$34:$B$777,Y$366)+'СЕТ СН'!$F$13</f>
        <v>687.66127728000004</v>
      </c>
    </row>
    <row r="387" spans="1:26" ht="15.75" x14ac:dyDescent="0.2">
      <c r="A387" s="36">
        <f t="shared" si="10"/>
        <v>43121</v>
      </c>
      <c r="B387" s="37">
        <f>SUMIFS(СВЦЭМ!$K$34:$K$777,СВЦЭМ!$A$34:$A$777,$A387,СВЦЭМ!$B$34:$B$777,B$366)+'СЕТ СН'!$F$13</f>
        <v>720.39217986999995</v>
      </c>
      <c r="C387" s="37">
        <f>SUMIFS(СВЦЭМ!$K$34:$K$777,СВЦЭМ!$A$34:$A$777,$A387,СВЦЭМ!$B$34:$B$777,C$366)+'СЕТ СН'!$F$13</f>
        <v>753.94196581000006</v>
      </c>
      <c r="D387" s="37">
        <f>SUMIFS(СВЦЭМ!$K$34:$K$777,СВЦЭМ!$A$34:$A$777,$A387,СВЦЭМ!$B$34:$B$777,D$366)+'СЕТ СН'!$F$13</f>
        <v>781.25936687000001</v>
      </c>
      <c r="E387" s="37">
        <f>SUMIFS(СВЦЭМ!$K$34:$K$777,СВЦЭМ!$A$34:$A$777,$A387,СВЦЭМ!$B$34:$B$777,E$366)+'СЕТ СН'!$F$13</f>
        <v>788.87841186000003</v>
      </c>
      <c r="F387" s="37">
        <f>SUMIFS(СВЦЭМ!$K$34:$K$777,СВЦЭМ!$A$34:$A$777,$A387,СВЦЭМ!$B$34:$B$777,F$366)+'СЕТ СН'!$F$13</f>
        <v>793.10205406</v>
      </c>
      <c r="G387" s="37">
        <f>SUMIFS(СВЦЭМ!$K$34:$K$777,СВЦЭМ!$A$34:$A$777,$A387,СВЦЭМ!$B$34:$B$777,G$366)+'СЕТ СН'!$F$13</f>
        <v>786.64954080999996</v>
      </c>
      <c r="H387" s="37">
        <f>SUMIFS(СВЦЭМ!$K$34:$K$777,СВЦЭМ!$A$34:$A$777,$A387,СВЦЭМ!$B$34:$B$777,H$366)+'СЕТ СН'!$F$13</f>
        <v>761.17264921000003</v>
      </c>
      <c r="I387" s="37">
        <f>SUMIFS(СВЦЭМ!$K$34:$K$777,СВЦЭМ!$A$34:$A$777,$A387,СВЦЭМ!$B$34:$B$777,I$366)+'СЕТ СН'!$F$13</f>
        <v>724.06468240000004</v>
      </c>
      <c r="J387" s="37">
        <f>SUMIFS(СВЦЭМ!$K$34:$K$777,СВЦЭМ!$A$34:$A$777,$A387,СВЦЭМ!$B$34:$B$777,J$366)+'СЕТ СН'!$F$13</f>
        <v>679.27131910000003</v>
      </c>
      <c r="K387" s="37">
        <f>SUMIFS(СВЦЭМ!$K$34:$K$777,СВЦЭМ!$A$34:$A$777,$A387,СВЦЭМ!$B$34:$B$777,K$366)+'СЕТ СН'!$F$13</f>
        <v>627.71987924999996</v>
      </c>
      <c r="L387" s="37">
        <f>SUMIFS(СВЦЭМ!$K$34:$K$777,СВЦЭМ!$A$34:$A$777,$A387,СВЦЭМ!$B$34:$B$777,L$366)+'СЕТ СН'!$F$13</f>
        <v>593.94492104000005</v>
      </c>
      <c r="M387" s="37">
        <f>SUMIFS(СВЦЭМ!$K$34:$K$777,СВЦЭМ!$A$34:$A$777,$A387,СВЦЭМ!$B$34:$B$777,M$366)+'СЕТ СН'!$F$13</f>
        <v>591.46207472000003</v>
      </c>
      <c r="N387" s="37">
        <f>SUMIFS(СВЦЭМ!$K$34:$K$777,СВЦЭМ!$A$34:$A$777,$A387,СВЦЭМ!$B$34:$B$777,N$366)+'СЕТ СН'!$F$13</f>
        <v>597.29479141000002</v>
      </c>
      <c r="O387" s="37">
        <f>SUMIFS(СВЦЭМ!$K$34:$K$777,СВЦЭМ!$A$34:$A$777,$A387,СВЦЭМ!$B$34:$B$777,O$366)+'СЕТ СН'!$F$13</f>
        <v>600.77388599999995</v>
      </c>
      <c r="P387" s="37">
        <f>SUMIFS(СВЦЭМ!$K$34:$K$777,СВЦЭМ!$A$34:$A$777,$A387,СВЦЭМ!$B$34:$B$777,P$366)+'СЕТ СН'!$F$13</f>
        <v>611.55117593</v>
      </c>
      <c r="Q387" s="37">
        <f>SUMIFS(СВЦЭМ!$K$34:$K$777,СВЦЭМ!$A$34:$A$777,$A387,СВЦЭМ!$B$34:$B$777,Q$366)+'СЕТ СН'!$F$13</f>
        <v>614.67037252</v>
      </c>
      <c r="R387" s="37">
        <f>SUMIFS(СВЦЭМ!$K$34:$K$777,СВЦЭМ!$A$34:$A$777,$A387,СВЦЭМ!$B$34:$B$777,R$366)+'СЕТ СН'!$F$13</f>
        <v>613.74595732</v>
      </c>
      <c r="S387" s="37">
        <f>SUMIFS(СВЦЭМ!$K$34:$K$777,СВЦЭМ!$A$34:$A$777,$A387,СВЦЭМ!$B$34:$B$777,S$366)+'СЕТ СН'!$F$13</f>
        <v>594.50088885000002</v>
      </c>
      <c r="T387" s="37">
        <f>SUMIFS(СВЦЭМ!$K$34:$K$777,СВЦЭМ!$A$34:$A$777,$A387,СВЦЭМ!$B$34:$B$777,T$366)+'СЕТ СН'!$F$13</f>
        <v>569.93450385999995</v>
      </c>
      <c r="U387" s="37">
        <f>SUMIFS(СВЦЭМ!$K$34:$K$777,СВЦЭМ!$A$34:$A$777,$A387,СВЦЭМ!$B$34:$B$777,U$366)+'СЕТ СН'!$F$13</f>
        <v>566.52287862000003</v>
      </c>
      <c r="V387" s="37">
        <f>SUMIFS(СВЦЭМ!$K$34:$K$777,СВЦЭМ!$A$34:$A$777,$A387,СВЦЭМ!$B$34:$B$777,V$366)+'СЕТ СН'!$F$13</f>
        <v>574.52283164000005</v>
      </c>
      <c r="W387" s="37">
        <f>SUMIFS(СВЦЭМ!$K$34:$K$777,СВЦЭМ!$A$34:$A$777,$A387,СВЦЭМ!$B$34:$B$777,W$366)+'СЕТ СН'!$F$13</f>
        <v>579.05030696999995</v>
      </c>
      <c r="X387" s="37">
        <f>SUMIFS(СВЦЭМ!$K$34:$K$777,СВЦЭМ!$A$34:$A$777,$A387,СВЦЭМ!$B$34:$B$777,X$366)+'СЕТ СН'!$F$13</f>
        <v>633.44958010000005</v>
      </c>
      <c r="Y387" s="37">
        <f>SUMIFS(СВЦЭМ!$K$34:$K$777,СВЦЭМ!$A$34:$A$777,$A387,СВЦЭМ!$B$34:$B$777,Y$366)+'СЕТ СН'!$F$13</f>
        <v>679.06313700999999</v>
      </c>
    </row>
    <row r="388" spans="1:26" ht="15.75" x14ac:dyDescent="0.2">
      <c r="A388" s="36">
        <f t="shared" si="10"/>
        <v>43122</v>
      </c>
      <c r="B388" s="37">
        <f>SUMIFS(СВЦЭМ!$K$34:$K$777,СВЦЭМ!$A$34:$A$777,$A388,СВЦЭМ!$B$34:$B$777,B$366)+'СЕТ СН'!$F$13</f>
        <v>738.01990011999999</v>
      </c>
      <c r="C388" s="37">
        <f>SUMIFS(СВЦЭМ!$K$34:$K$777,СВЦЭМ!$A$34:$A$777,$A388,СВЦЭМ!$B$34:$B$777,C$366)+'СЕТ СН'!$F$13</f>
        <v>767.44745776000002</v>
      </c>
      <c r="D388" s="37">
        <f>SUMIFS(СВЦЭМ!$K$34:$K$777,СВЦЭМ!$A$34:$A$777,$A388,СВЦЭМ!$B$34:$B$777,D$366)+'СЕТ СН'!$F$13</f>
        <v>794.35852112999999</v>
      </c>
      <c r="E388" s="37">
        <f>SUMIFS(СВЦЭМ!$K$34:$K$777,СВЦЭМ!$A$34:$A$777,$A388,СВЦЭМ!$B$34:$B$777,E$366)+'СЕТ СН'!$F$13</f>
        <v>804.27574576999996</v>
      </c>
      <c r="F388" s="37">
        <f>SUMIFS(СВЦЭМ!$K$34:$K$777,СВЦЭМ!$A$34:$A$777,$A388,СВЦЭМ!$B$34:$B$777,F$366)+'СЕТ СН'!$F$13</f>
        <v>801.06410960999995</v>
      </c>
      <c r="G388" s="37">
        <f>SUMIFS(СВЦЭМ!$K$34:$K$777,СВЦЭМ!$A$34:$A$777,$A388,СВЦЭМ!$B$34:$B$777,G$366)+'СЕТ СН'!$F$13</f>
        <v>782.65775540000004</v>
      </c>
      <c r="H388" s="37">
        <f>SUMIFS(СВЦЭМ!$K$34:$K$777,СВЦЭМ!$A$34:$A$777,$A388,СВЦЭМ!$B$34:$B$777,H$366)+'СЕТ СН'!$F$13</f>
        <v>748.35982620000004</v>
      </c>
      <c r="I388" s="37">
        <f>SUMIFS(СВЦЭМ!$K$34:$K$777,СВЦЭМ!$A$34:$A$777,$A388,СВЦЭМ!$B$34:$B$777,I$366)+'СЕТ СН'!$F$13</f>
        <v>694.83849410000005</v>
      </c>
      <c r="J388" s="37">
        <f>SUMIFS(СВЦЭМ!$K$34:$K$777,СВЦЭМ!$A$34:$A$777,$A388,СВЦЭМ!$B$34:$B$777,J$366)+'СЕТ СН'!$F$13</f>
        <v>662.70872648</v>
      </c>
      <c r="K388" s="37">
        <f>SUMIFS(СВЦЭМ!$K$34:$K$777,СВЦЭМ!$A$34:$A$777,$A388,СВЦЭМ!$B$34:$B$777,K$366)+'СЕТ СН'!$F$13</f>
        <v>614.18318049000004</v>
      </c>
      <c r="L388" s="37">
        <f>SUMIFS(СВЦЭМ!$K$34:$K$777,СВЦЭМ!$A$34:$A$777,$A388,СВЦЭМ!$B$34:$B$777,L$366)+'СЕТ СН'!$F$13</f>
        <v>593.79196115000002</v>
      </c>
      <c r="M388" s="37">
        <f>SUMIFS(СВЦЭМ!$K$34:$K$777,СВЦЭМ!$A$34:$A$777,$A388,СВЦЭМ!$B$34:$B$777,M$366)+'СЕТ СН'!$F$13</f>
        <v>601.11126721999995</v>
      </c>
      <c r="N388" s="37">
        <f>SUMIFS(СВЦЭМ!$K$34:$K$777,СВЦЭМ!$A$34:$A$777,$A388,СВЦЭМ!$B$34:$B$777,N$366)+'СЕТ СН'!$F$13</f>
        <v>612.95431943000006</v>
      </c>
      <c r="O388" s="37">
        <f>SUMIFS(СВЦЭМ!$K$34:$K$777,СВЦЭМ!$A$34:$A$777,$A388,СВЦЭМ!$B$34:$B$777,O$366)+'СЕТ СН'!$F$13</f>
        <v>619.86524427999996</v>
      </c>
      <c r="P388" s="37">
        <f>SUMIFS(СВЦЭМ!$K$34:$K$777,СВЦЭМ!$A$34:$A$777,$A388,СВЦЭМ!$B$34:$B$777,P$366)+'СЕТ СН'!$F$13</f>
        <v>628.94159739999998</v>
      </c>
      <c r="Q388" s="37">
        <f>SUMIFS(СВЦЭМ!$K$34:$K$777,СВЦЭМ!$A$34:$A$777,$A388,СВЦЭМ!$B$34:$B$777,Q$366)+'СЕТ СН'!$F$13</f>
        <v>634.01200424000001</v>
      </c>
      <c r="R388" s="37">
        <f>SUMIFS(СВЦЭМ!$K$34:$K$777,СВЦЭМ!$A$34:$A$777,$A388,СВЦЭМ!$B$34:$B$777,R$366)+'СЕТ СН'!$F$13</f>
        <v>633.58430209999995</v>
      </c>
      <c r="S388" s="37">
        <f>SUMIFS(СВЦЭМ!$K$34:$K$777,СВЦЭМ!$A$34:$A$777,$A388,СВЦЭМ!$B$34:$B$777,S$366)+'СЕТ СН'!$F$13</f>
        <v>615.42019546999995</v>
      </c>
      <c r="T388" s="37">
        <f>SUMIFS(СВЦЭМ!$K$34:$K$777,СВЦЭМ!$A$34:$A$777,$A388,СВЦЭМ!$B$34:$B$777,T$366)+'СЕТ СН'!$F$13</f>
        <v>584.28918689</v>
      </c>
      <c r="U388" s="37">
        <f>SUMIFS(СВЦЭМ!$K$34:$K$777,СВЦЭМ!$A$34:$A$777,$A388,СВЦЭМ!$B$34:$B$777,U$366)+'СЕТ СН'!$F$13</f>
        <v>584.86061396000002</v>
      </c>
      <c r="V388" s="37">
        <f>SUMIFS(СВЦЭМ!$K$34:$K$777,СВЦЭМ!$A$34:$A$777,$A388,СВЦЭМ!$B$34:$B$777,V$366)+'СЕТ СН'!$F$13</f>
        <v>596.64223546000005</v>
      </c>
      <c r="W388" s="37">
        <f>SUMIFS(СВЦЭМ!$K$34:$K$777,СВЦЭМ!$A$34:$A$777,$A388,СВЦЭМ!$B$34:$B$777,W$366)+'СЕТ СН'!$F$13</f>
        <v>604.60969239999997</v>
      </c>
      <c r="X388" s="37">
        <f>SUMIFS(СВЦЭМ!$K$34:$K$777,СВЦЭМ!$A$34:$A$777,$A388,СВЦЭМ!$B$34:$B$777,X$366)+'СЕТ СН'!$F$13</f>
        <v>647.30965445000004</v>
      </c>
      <c r="Y388" s="37">
        <f>SUMIFS(СВЦЭМ!$K$34:$K$777,СВЦЭМ!$A$34:$A$777,$A388,СВЦЭМ!$B$34:$B$777,Y$366)+'СЕТ СН'!$F$13</f>
        <v>700.65462664999995</v>
      </c>
    </row>
    <row r="389" spans="1:26" ht="15.75" x14ac:dyDescent="0.2">
      <c r="A389" s="36">
        <f t="shared" si="10"/>
        <v>43123</v>
      </c>
      <c r="B389" s="37">
        <f>SUMIFS(СВЦЭМ!$K$34:$K$777,СВЦЭМ!$A$34:$A$777,$A389,СВЦЭМ!$B$34:$B$777,B$366)+'СЕТ СН'!$F$13</f>
        <v>723.29787732</v>
      </c>
      <c r="C389" s="37">
        <f>SUMIFS(СВЦЭМ!$K$34:$K$777,СВЦЭМ!$A$34:$A$777,$A389,СВЦЭМ!$B$34:$B$777,C$366)+'СЕТ СН'!$F$13</f>
        <v>753.26826318999997</v>
      </c>
      <c r="D389" s="37">
        <f>SUMIFS(СВЦЭМ!$K$34:$K$777,СВЦЭМ!$A$34:$A$777,$A389,СВЦЭМ!$B$34:$B$777,D$366)+'СЕТ СН'!$F$13</f>
        <v>780.87290017999999</v>
      </c>
      <c r="E389" s="37">
        <f>SUMIFS(СВЦЭМ!$K$34:$K$777,СВЦЭМ!$A$34:$A$777,$A389,СВЦЭМ!$B$34:$B$777,E$366)+'СЕТ СН'!$F$13</f>
        <v>787.89764558000002</v>
      </c>
      <c r="F389" s="37">
        <f>SUMIFS(СВЦЭМ!$K$34:$K$777,СВЦЭМ!$A$34:$A$777,$A389,СВЦЭМ!$B$34:$B$777,F$366)+'СЕТ СН'!$F$13</f>
        <v>789.34342132999996</v>
      </c>
      <c r="G389" s="37">
        <f>SUMIFS(СВЦЭМ!$K$34:$K$777,СВЦЭМ!$A$34:$A$777,$A389,СВЦЭМ!$B$34:$B$777,G$366)+'СЕТ СН'!$F$13</f>
        <v>777.01369468999997</v>
      </c>
      <c r="H389" s="37">
        <f>SUMIFS(СВЦЭМ!$K$34:$K$777,СВЦЭМ!$A$34:$A$777,$A389,СВЦЭМ!$B$34:$B$777,H$366)+'СЕТ СН'!$F$13</f>
        <v>740.20027207999999</v>
      </c>
      <c r="I389" s="37">
        <f>SUMIFS(СВЦЭМ!$K$34:$K$777,СВЦЭМ!$A$34:$A$777,$A389,СВЦЭМ!$B$34:$B$777,I$366)+'СЕТ СН'!$F$13</f>
        <v>688.13454389000003</v>
      </c>
      <c r="J389" s="37">
        <f>SUMIFS(СВЦЭМ!$K$34:$K$777,СВЦЭМ!$A$34:$A$777,$A389,СВЦЭМ!$B$34:$B$777,J$366)+'СЕТ СН'!$F$13</f>
        <v>652.80771680999999</v>
      </c>
      <c r="K389" s="37">
        <f>SUMIFS(СВЦЭМ!$K$34:$K$777,СВЦЭМ!$A$34:$A$777,$A389,СВЦЭМ!$B$34:$B$777,K$366)+'СЕТ СН'!$F$13</f>
        <v>602.05749016000004</v>
      </c>
      <c r="L389" s="37">
        <f>SUMIFS(СВЦЭМ!$K$34:$K$777,СВЦЭМ!$A$34:$A$777,$A389,СВЦЭМ!$B$34:$B$777,L$366)+'СЕТ СН'!$F$13</f>
        <v>584.90449925999997</v>
      </c>
      <c r="M389" s="37">
        <f>SUMIFS(СВЦЭМ!$K$34:$K$777,СВЦЭМ!$A$34:$A$777,$A389,СВЦЭМ!$B$34:$B$777,M$366)+'СЕТ СН'!$F$13</f>
        <v>590.81190077999997</v>
      </c>
      <c r="N389" s="37">
        <f>SUMIFS(СВЦЭМ!$K$34:$K$777,СВЦЭМ!$A$34:$A$777,$A389,СВЦЭМ!$B$34:$B$777,N$366)+'СЕТ СН'!$F$13</f>
        <v>603.20607767000001</v>
      </c>
      <c r="O389" s="37">
        <f>SUMIFS(СВЦЭМ!$K$34:$K$777,СВЦЭМ!$A$34:$A$777,$A389,СВЦЭМ!$B$34:$B$777,O$366)+'СЕТ СН'!$F$13</f>
        <v>604.21757014000002</v>
      </c>
      <c r="P389" s="37">
        <f>SUMIFS(СВЦЭМ!$K$34:$K$777,СВЦЭМ!$A$34:$A$777,$A389,СВЦЭМ!$B$34:$B$777,P$366)+'СЕТ СН'!$F$13</f>
        <v>614.40834746999997</v>
      </c>
      <c r="Q389" s="37">
        <f>SUMIFS(СВЦЭМ!$K$34:$K$777,СВЦЭМ!$A$34:$A$777,$A389,СВЦЭМ!$B$34:$B$777,Q$366)+'СЕТ СН'!$F$13</f>
        <v>619.97109819000002</v>
      </c>
      <c r="R389" s="37">
        <f>SUMIFS(СВЦЭМ!$K$34:$K$777,СВЦЭМ!$A$34:$A$777,$A389,СВЦЭМ!$B$34:$B$777,R$366)+'СЕТ СН'!$F$13</f>
        <v>620.60931428000004</v>
      </c>
      <c r="S389" s="37">
        <f>SUMIFS(СВЦЭМ!$K$34:$K$777,СВЦЭМ!$A$34:$A$777,$A389,СВЦЭМ!$B$34:$B$777,S$366)+'СЕТ СН'!$F$13</f>
        <v>609.64146944000004</v>
      </c>
      <c r="T389" s="37">
        <f>SUMIFS(СВЦЭМ!$K$34:$K$777,СВЦЭМ!$A$34:$A$777,$A389,СВЦЭМ!$B$34:$B$777,T$366)+'СЕТ СН'!$F$13</f>
        <v>581.13949238999999</v>
      </c>
      <c r="U389" s="37">
        <f>SUMIFS(СВЦЭМ!$K$34:$K$777,СВЦЭМ!$A$34:$A$777,$A389,СВЦЭМ!$B$34:$B$777,U$366)+'СЕТ СН'!$F$13</f>
        <v>576.57064312</v>
      </c>
      <c r="V389" s="37">
        <f>SUMIFS(СВЦЭМ!$K$34:$K$777,СВЦЭМ!$A$34:$A$777,$A389,СВЦЭМ!$B$34:$B$777,V$366)+'СЕТ СН'!$F$13</f>
        <v>587.16704491999997</v>
      </c>
      <c r="W389" s="37">
        <f>SUMIFS(СВЦЭМ!$K$34:$K$777,СВЦЭМ!$A$34:$A$777,$A389,СВЦЭМ!$B$34:$B$777,W$366)+'СЕТ СН'!$F$13</f>
        <v>592.60407738000004</v>
      </c>
      <c r="X389" s="37">
        <f>SUMIFS(СВЦЭМ!$K$34:$K$777,СВЦЭМ!$A$34:$A$777,$A389,СВЦЭМ!$B$34:$B$777,X$366)+'СЕТ СН'!$F$13</f>
        <v>634.79800910999995</v>
      </c>
      <c r="Y389" s="37">
        <f>SUMIFS(СВЦЭМ!$K$34:$K$777,СВЦЭМ!$A$34:$A$777,$A389,СВЦЭМ!$B$34:$B$777,Y$366)+'СЕТ СН'!$F$13</f>
        <v>688.00937724999994</v>
      </c>
    </row>
    <row r="390" spans="1:26" ht="15.75" x14ac:dyDescent="0.2">
      <c r="A390" s="36">
        <f t="shared" si="10"/>
        <v>43124</v>
      </c>
      <c r="B390" s="37">
        <f>SUMIFS(СВЦЭМ!$K$34:$K$777,СВЦЭМ!$A$34:$A$777,$A390,СВЦЭМ!$B$34:$B$777,B$366)+'СЕТ СН'!$F$13</f>
        <v>739.96083933</v>
      </c>
      <c r="C390" s="37">
        <f>SUMIFS(СВЦЭМ!$K$34:$K$777,СВЦЭМ!$A$34:$A$777,$A390,СВЦЭМ!$B$34:$B$777,C$366)+'СЕТ СН'!$F$13</f>
        <v>772.24289931999999</v>
      </c>
      <c r="D390" s="37">
        <f>SUMIFS(СВЦЭМ!$K$34:$K$777,СВЦЭМ!$A$34:$A$777,$A390,СВЦЭМ!$B$34:$B$777,D$366)+'СЕТ СН'!$F$13</f>
        <v>797.14021535999996</v>
      </c>
      <c r="E390" s="37">
        <f>SUMIFS(СВЦЭМ!$K$34:$K$777,СВЦЭМ!$A$34:$A$777,$A390,СВЦЭМ!$B$34:$B$777,E$366)+'СЕТ СН'!$F$13</f>
        <v>812.00803721</v>
      </c>
      <c r="F390" s="37">
        <f>SUMIFS(СВЦЭМ!$K$34:$K$777,СВЦЭМ!$A$34:$A$777,$A390,СВЦЭМ!$B$34:$B$777,F$366)+'СЕТ СН'!$F$13</f>
        <v>806.61035361999996</v>
      </c>
      <c r="G390" s="37">
        <f>SUMIFS(СВЦЭМ!$K$34:$K$777,СВЦЭМ!$A$34:$A$777,$A390,СВЦЭМ!$B$34:$B$777,G$366)+'СЕТ СН'!$F$13</f>
        <v>788.77819438999995</v>
      </c>
      <c r="H390" s="37">
        <f>SUMIFS(СВЦЭМ!$K$34:$K$777,СВЦЭМ!$A$34:$A$777,$A390,СВЦЭМ!$B$34:$B$777,H$366)+'СЕТ СН'!$F$13</f>
        <v>754.90617448</v>
      </c>
      <c r="I390" s="37">
        <f>SUMIFS(СВЦЭМ!$K$34:$K$777,СВЦЭМ!$A$34:$A$777,$A390,СВЦЭМ!$B$34:$B$777,I$366)+'СЕТ СН'!$F$13</f>
        <v>708.44927948999998</v>
      </c>
      <c r="J390" s="37">
        <f>SUMIFS(СВЦЭМ!$K$34:$K$777,СВЦЭМ!$A$34:$A$777,$A390,СВЦЭМ!$B$34:$B$777,J$366)+'СЕТ СН'!$F$13</f>
        <v>670.30989347000002</v>
      </c>
      <c r="K390" s="37">
        <f>SUMIFS(СВЦЭМ!$K$34:$K$777,СВЦЭМ!$A$34:$A$777,$A390,СВЦЭМ!$B$34:$B$777,K$366)+'СЕТ СН'!$F$13</f>
        <v>623.39340990000005</v>
      </c>
      <c r="L390" s="37">
        <f>SUMIFS(СВЦЭМ!$K$34:$K$777,СВЦЭМ!$A$34:$A$777,$A390,СВЦЭМ!$B$34:$B$777,L$366)+'СЕТ СН'!$F$13</f>
        <v>604.06901703999995</v>
      </c>
      <c r="M390" s="37">
        <f>SUMIFS(СВЦЭМ!$K$34:$K$777,СВЦЭМ!$A$34:$A$777,$A390,СВЦЭМ!$B$34:$B$777,M$366)+'СЕТ СН'!$F$13</f>
        <v>609.38384840000003</v>
      </c>
      <c r="N390" s="37">
        <f>SUMIFS(СВЦЭМ!$K$34:$K$777,СВЦЭМ!$A$34:$A$777,$A390,СВЦЭМ!$B$34:$B$777,N$366)+'СЕТ СН'!$F$13</f>
        <v>620.46054921999996</v>
      </c>
      <c r="O390" s="37">
        <f>SUMIFS(СВЦЭМ!$K$34:$K$777,СВЦЭМ!$A$34:$A$777,$A390,СВЦЭМ!$B$34:$B$777,O$366)+'СЕТ СН'!$F$13</f>
        <v>624.18359691000001</v>
      </c>
      <c r="P390" s="37">
        <f>SUMIFS(СВЦЭМ!$K$34:$K$777,СВЦЭМ!$A$34:$A$777,$A390,СВЦЭМ!$B$34:$B$777,P$366)+'СЕТ СН'!$F$13</f>
        <v>631.87117430000001</v>
      </c>
      <c r="Q390" s="37">
        <f>SUMIFS(СВЦЭМ!$K$34:$K$777,СВЦЭМ!$A$34:$A$777,$A390,СВЦЭМ!$B$34:$B$777,Q$366)+'СЕТ СН'!$F$13</f>
        <v>636.28468981000003</v>
      </c>
      <c r="R390" s="37">
        <f>SUMIFS(СВЦЭМ!$K$34:$K$777,СВЦЭМ!$A$34:$A$777,$A390,СВЦЭМ!$B$34:$B$777,R$366)+'СЕТ СН'!$F$13</f>
        <v>638.37954030000003</v>
      </c>
      <c r="S390" s="37">
        <f>SUMIFS(СВЦЭМ!$K$34:$K$777,СВЦЭМ!$A$34:$A$777,$A390,СВЦЭМ!$B$34:$B$777,S$366)+'СЕТ СН'!$F$13</f>
        <v>626.54968426999994</v>
      </c>
      <c r="T390" s="37">
        <f>SUMIFS(СВЦЭМ!$K$34:$K$777,СВЦЭМ!$A$34:$A$777,$A390,СВЦЭМ!$B$34:$B$777,T$366)+'СЕТ СН'!$F$13</f>
        <v>598.20245938999994</v>
      </c>
      <c r="U390" s="37">
        <f>SUMIFS(СВЦЭМ!$K$34:$K$777,СВЦЭМ!$A$34:$A$777,$A390,СВЦЭМ!$B$34:$B$777,U$366)+'СЕТ СН'!$F$13</f>
        <v>596.10035706999997</v>
      </c>
      <c r="V390" s="37">
        <f>SUMIFS(СВЦЭМ!$K$34:$K$777,СВЦЭМ!$A$34:$A$777,$A390,СВЦЭМ!$B$34:$B$777,V$366)+'СЕТ СН'!$F$13</f>
        <v>604.66565232000005</v>
      </c>
      <c r="W390" s="37">
        <f>SUMIFS(СВЦЭМ!$K$34:$K$777,СВЦЭМ!$A$34:$A$777,$A390,СВЦЭМ!$B$34:$B$777,W$366)+'СЕТ СН'!$F$13</f>
        <v>614.24231453000004</v>
      </c>
      <c r="X390" s="37">
        <f>SUMIFS(СВЦЭМ!$K$34:$K$777,СВЦЭМ!$A$34:$A$777,$A390,СВЦЭМ!$B$34:$B$777,X$366)+'СЕТ СН'!$F$13</f>
        <v>654.07427327000005</v>
      </c>
      <c r="Y390" s="37">
        <f>SUMIFS(СВЦЭМ!$K$34:$K$777,СВЦЭМ!$A$34:$A$777,$A390,СВЦЭМ!$B$34:$B$777,Y$366)+'СЕТ СН'!$F$13</f>
        <v>704.19520181999997</v>
      </c>
    </row>
    <row r="391" spans="1:26" ht="15.75" x14ac:dyDescent="0.2">
      <c r="A391" s="36">
        <f t="shared" si="10"/>
        <v>43125</v>
      </c>
      <c r="B391" s="37">
        <f>SUMIFS(СВЦЭМ!$K$34:$K$777,СВЦЭМ!$A$34:$A$777,$A391,СВЦЭМ!$B$34:$B$777,B$366)+'СЕТ СН'!$F$13</f>
        <v>718.23669221</v>
      </c>
      <c r="C391" s="37">
        <f>SUMIFS(СВЦЭМ!$K$34:$K$777,СВЦЭМ!$A$34:$A$777,$A391,СВЦЭМ!$B$34:$B$777,C$366)+'СЕТ СН'!$F$13</f>
        <v>753.74594563999995</v>
      </c>
      <c r="D391" s="37">
        <f>SUMIFS(СВЦЭМ!$K$34:$K$777,СВЦЭМ!$A$34:$A$777,$A391,СВЦЭМ!$B$34:$B$777,D$366)+'СЕТ СН'!$F$13</f>
        <v>776.43097552999996</v>
      </c>
      <c r="E391" s="37">
        <f>SUMIFS(СВЦЭМ!$K$34:$K$777,СВЦЭМ!$A$34:$A$777,$A391,СВЦЭМ!$B$34:$B$777,E$366)+'СЕТ СН'!$F$13</f>
        <v>780.83052613999996</v>
      </c>
      <c r="F391" s="37">
        <f>SUMIFS(СВЦЭМ!$K$34:$K$777,СВЦЭМ!$A$34:$A$777,$A391,СВЦЭМ!$B$34:$B$777,F$366)+'СЕТ СН'!$F$13</f>
        <v>781.66859054999998</v>
      </c>
      <c r="G391" s="37">
        <f>SUMIFS(СВЦЭМ!$K$34:$K$777,СВЦЭМ!$A$34:$A$777,$A391,СВЦЭМ!$B$34:$B$777,G$366)+'СЕТ СН'!$F$13</f>
        <v>771.71113213000001</v>
      </c>
      <c r="H391" s="37">
        <f>SUMIFS(СВЦЭМ!$K$34:$K$777,СВЦЭМ!$A$34:$A$777,$A391,СВЦЭМ!$B$34:$B$777,H$366)+'СЕТ СН'!$F$13</f>
        <v>738.21598372999995</v>
      </c>
      <c r="I391" s="37">
        <f>SUMIFS(СВЦЭМ!$K$34:$K$777,СВЦЭМ!$A$34:$A$777,$A391,СВЦЭМ!$B$34:$B$777,I$366)+'СЕТ СН'!$F$13</f>
        <v>698.04972841999995</v>
      </c>
      <c r="J391" s="37">
        <f>SUMIFS(СВЦЭМ!$K$34:$K$777,СВЦЭМ!$A$34:$A$777,$A391,СВЦЭМ!$B$34:$B$777,J$366)+'СЕТ СН'!$F$13</f>
        <v>668.12269973000002</v>
      </c>
      <c r="K391" s="37">
        <f>SUMIFS(СВЦЭМ!$K$34:$K$777,СВЦЭМ!$A$34:$A$777,$A391,СВЦЭМ!$B$34:$B$777,K$366)+'СЕТ СН'!$F$13</f>
        <v>630.91779276</v>
      </c>
      <c r="L391" s="37">
        <f>SUMIFS(СВЦЭМ!$K$34:$K$777,СВЦЭМ!$A$34:$A$777,$A391,СВЦЭМ!$B$34:$B$777,L$366)+'СЕТ СН'!$F$13</f>
        <v>618.80604401000005</v>
      </c>
      <c r="M391" s="37">
        <f>SUMIFS(СВЦЭМ!$K$34:$K$777,СВЦЭМ!$A$34:$A$777,$A391,СВЦЭМ!$B$34:$B$777,M$366)+'СЕТ СН'!$F$13</f>
        <v>622.76214536999998</v>
      </c>
      <c r="N391" s="37">
        <f>SUMIFS(СВЦЭМ!$K$34:$K$777,СВЦЭМ!$A$34:$A$777,$A391,СВЦЭМ!$B$34:$B$777,N$366)+'СЕТ СН'!$F$13</f>
        <v>625.44179024000005</v>
      </c>
      <c r="O391" s="37">
        <f>SUMIFS(СВЦЭМ!$K$34:$K$777,СВЦЭМ!$A$34:$A$777,$A391,СВЦЭМ!$B$34:$B$777,O$366)+'СЕТ СН'!$F$13</f>
        <v>624.73992511999995</v>
      </c>
      <c r="P391" s="37">
        <f>SUMIFS(СВЦЭМ!$K$34:$K$777,СВЦЭМ!$A$34:$A$777,$A391,СВЦЭМ!$B$34:$B$777,P$366)+'СЕТ СН'!$F$13</f>
        <v>630.43294705999995</v>
      </c>
      <c r="Q391" s="37">
        <f>SUMIFS(СВЦЭМ!$K$34:$K$777,СВЦЭМ!$A$34:$A$777,$A391,СВЦЭМ!$B$34:$B$777,Q$366)+'СЕТ СН'!$F$13</f>
        <v>631.83252976999995</v>
      </c>
      <c r="R391" s="37">
        <f>SUMIFS(СВЦЭМ!$K$34:$K$777,СВЦЭМ!$A$34:$A$777,$A391,СВЦЭМ!$B$34:$B$777,R$366)+'СЕТ СН'!$F$13</f>
        <v>637.18455501999995</v>
      </c>
      <c r="S391" s="37">
        <f>SUMIFS(СВЦЭМ!$K$34:$K$777,СВЦЭМ!$A$34:$A$777,$A391,СВЦЭМ!$B$34:$B$777,S$366)+'СЕТ СН'!$F$13</f>
        <v>631.34008902000005</v>
      </c>
      <c r="T391" s="37">
        <f>SUMIFS(СВЦЭМ!$K$34:$K$777,СВЦЭМ!$A$34:$A$777,$A391,СВЦЭМ!$B$34:$B$777,T$366)+'СЕТ СН'!$F$13</f>
        <v>622.68784244999995</v>
      </c>
      <c r="U391" s="37">
        <f>SUMIFS(СВЦЭМ!$K$34:$K$777,СВЦЭМ!$A$34:$A$777,$A391,СВЦЭМ!$B$34:$B$777,U$366)+'СЕТ СН'!$F$13</f>
        <v>618.29718117000004</v>
      </c>
      <c r="V391" s="37">
        <f>SUMIFS(СВЦЭМ!$K$34:$K$777,СВЦЭМ!$A$34:$A$777,$A391,СВЦЭМ!$B$34:$B$777,V$366)+'СЕТ СН'!$F$13</f>
        <v>620.34969393999995</v>
      </c>
      <c r="W391" s="37">
        <f>SUMIFS(СВЦЭМ!$K$34:$K$777,СВЦЭМ!$A$34:$A$777,$A391,СВЦЭМ!$B$34:$B$777,W$366)+'СЕТ СН'!$F$13</f>
        <v>622.59375695000006</v>
      </c>
      <c r="X391" s="37">
        <f>SUMIFS(СВЦЭМ!$K$34:$K$777,СВЦЭМ!$A$34:$A$777,$A391,СВЦЭМ!$B$34:$B$777,X$366)+'СЕТ СН'!$F$13</f>
        <v>651.84909273999995</v>
      </c>
      <c r="Y391" s="37">
        <f>SUMIFS(СВЦЭМ!$K$34:$K$777,СВЦЭМ!$A$34:$A$777,$A391,СВЦЭМ!$B$34:$B$777,Y$366)+'СЕТ СН'!$F$13</f>
        <v>697.34528906000003</v>
      </c>
    </row>
    <row r="392" spans="1:26" ht="15.75" x14ac:dyDescent="0.2">
      <c r="A392" s="36">
        <f t="shared" si="10"/>
        <v>43126</v>
      </c>
      <c r="B392" s="37">
        <f>SUMIFS(СВЦЭМ!$K$34:$K$777,СВЦЭМ!$A$34:$A$777,$A392,СВЦЭМ!$B$34:$B$777,B$366)+'СЕТ СН'!$F$13</f>
        <v>711.24707927999998</v>
      </c>
      <c r="C392" s="37">
        <f>SUMIFS(СВЦЭМ!$K$34:$K$777,СВЦЭМ!$A$34:$A$777,$A392,СВЦЭМ!$B$34:$B$777,C$366)+'СЕТ СН'!$F$13</f>
        <v>743.58683303999999</v>
      </c>
      <c r="D392" s="37">
        <f>SUMIFS(СВЦЭМ!$K$34:$K$777,СВЦЭМ!$A$34:$A$777,$A392,СВЦЭМ!$B$34:$B$777,D$366)+'СЕТ СН'!$F$13</f>
        <v>767.10686554999995</v>
      </c>
      <c r="E392" s="37">
        <f>SUMIFS(СВЦЭМ!$K$34:$K$777,СВЦЭМ!$A$34:$A$777,$A392,СВЦЭМ!$B$34:$B$777,E$366)+'СЕТ СН'!$F$13</f>
        <v>776.74673404999999</v>
      </c>
      <c r="F392" s="37">
        <f>SUMIFS(СВЦЭМ!$K$34:$K$777,СВЦЭМ!$A$34:$A$777,$A392,СВЦЭМ!$B$34:$B$777,F$366)+'СЕТ СН'!$F$13</f>
        <v>773.55127963999996</v>
      </c>
      <c r="G392" s="37">
        <f>SUMIFS(СВЦЭМ!$K$34:$K$777,СВЦЭМ!$A$34:$A$777,$A392,СВЦЭМ!$B$34:$B$777,G$366)+'СЕТ СН'!$F$13</f>
        <v>758.56553257999997</v>
      </c>
      <c r="H392" s="37">
        <f>SUMIFS(СВЦЭМ!$K$34:$K$777,СВЦЭМ!$A$34:$A$777,$A392,СВЦЭМ!$B$34:$B$777,H$366)+'СЕТ СН'!$F$13</f>
        <v>722.43557873999998</v>
      </c>
      <c r="I392" s="37">
        <f>SUMIFS(СВЦЭМ!$K$34:$K$777,СВЦЭМ!$A$34:$A$777,$A392,СВЦЭМ!$B$34:$B$777,I$366)+'СЕТ СН'!$F$13</f>
        <v>684.49361323000005</v>
      </c>
      <c r="J392" s="37">
        <f>SUMIFS(СВЦЭМ!$K$34:$K$777,СВЦЭМ!$A$34:$A$777,$A392,СВЦЭМ!$B$34:$B$777,J$366)+'СЕТ СН'!$F$13</f>
        <v>656.24662993000004</v>
      </c>
      <c r="K392" s="37">
        <f>SUMIFS(СВЦЭМ!$K$34:$K$777,СВЦЭМ!$A$34:$A$777,$A392,СВЦЭМ!$B$34:$B$777,K$366)+'СЕТ СН'!$F$13</f>
        <v>610.40852883000002</v>
      </c>
      <c r="L392" s="37">
        <f>SUMIFS(СВЦЭМ!$K$34:$K$777,СВЦЭМ!$A$34:$A$777,$A392,СВЦЭМ!$B$34:$B$777,L$366)+'СЕТ СН'!$F$13</f>
        <v>589.55628243000001</v>
      </c>
      <c r="M392" s="37">
        <f>SUMIFS(СВЦЭМ!$K$34:$K$777,СВЦЭМ!$A$34:$A$777,$A392,СВЦЭМ!$B$34:$B$777,M$366)+'СЕТ СН'!$F$13</f>
        <v>598.57453537000004</v>
      </c>
      <c r="N392" s="37">
        <f>SUMIFS(СВЦЭМ!$K$34:$K$777,СВЦЭМ!$A$34:$A$777,$A392,СВЦЭМ!$B$34:$B$777,N$366)+'СЕТ СН'!$F$13</f>
        <v>606.15716179000003</v>
      </c>
      <c r="O392" s="37">
        <f>SUMIFS(СВЦЭМ!$K$34:$K$777,СВЦЭМ!$A$34:$A$777,$A392,СВЦЭМ!$B$34:$B$777,O$366)+'СЕТ СН'!$F$13</f>
        <v>609.33051838999995</v>
      </c>
      <c r="P392" s="37">
        <f>SUMIFS(СВЦЭМ!$K$34:$K$777,СВЦЭМ!$A$34:$A$777,$A392,СВЦЭМ!$B$34:$B$777,P$366)+'СЕТ СН'!$F$13</f>
        <v>616.76368257000001</v>
      </c>
      <c r="Q392" s="37">
        <f>SUMIFS(СВЦЭМ!$K$34:$K$777,СВЦЭМ!$A$34:$A$777,$A392,СВЦЭМ!$B$34:$B$777,Q$366)+'СЕТ СН'!$F$13</f>
        <v>623.48922197000002</v>
      </c>
      <c r="R392" s="37">
        <f>SUMIFS(СВЦЭМ!$K$34:$K$777,СВЦЭМ!$A$34:$A$777,$A392,СВЦЭМ!$B$34:$B$777,R$366)+'СЕТ СН'!$F$13</f>
        <v>626.88120372000003</v>
      </c>
      <c r="S392" s="37">
        <f>SUMIFS(СВЦЭМ!$K$34:$K$777,СВЦЭМ!$A$34:$A$777,$A392,СВЦЭМ!$B$34:$B$777,S$366)+'СЕТ СН'!$F$13</f>
        <v>619.08234639</v>
      </c>
      <c r="T392" s="37">
        <f>SUMIFS(СВЦЭМ!$K$34:$K$777,СВЦЭМ!$A$34:$A$777,$A392,СВЦЭМ!$B$34:$B$777,T$366)+'СЕТ СН'!$F$13</f>
        <v>595.55906117999996</v>
      </c>
      <c r="U392" s="37">
        <f>SUMIFS(СВЦЭМ!$K$34:$K$777,СВЦЭМ!$A$34:$A$777,$A392,СВЦЭМ!$B$34:$B$777,U$366)+'СЕТ СН'!$F$13</f>
        <v>590.44869979999999</v>
      </c>
      <c r="V392" s="37">
        <f>SUMIFS(СВЦЭМ!$K$34:$K$777,СВЦЭМ!$A$34:$A$777,$A392,СВЦЭМ!$B$34:$B$777,V$366)+'СЕТ СН'!$F$13</f>
        <v>598.56065254999999</v>
      </c>
      <c r="W392" s="37">
        <f>SUMIFS(СВЦЭМ!$K$34:$K$777,СВЦЭМ!$A$34:$A$777,$A392,СВЦЭМ!$B$34:$B$777,W$366)+'СЕТ СН'!$F$13</f>
        <v>612.74683704999995</v>
      </c>
      <c r="X392" s="37">
        <f>SUMIFS(СВЦЭМ!$K$34:$K$777,СВЦЭМ!$A$34:$A$777,$A392,СВЦЭМ!$B$34:$B$777,X$366)+'СЕТ СН'!$F$13</f>
        <v>651.980636</v>
      </c>
      <c r="Y392" s="37">
        <f>SUMIFS(СВЦЭМ!$K$34:$K$777,СВЦЭМ!$A$34:$A$777,$A392,СВЦЭМ!$B$34:$B$777,Y$366)+'СЕТ СН'!$F$13</f>
        <v>706.08276183999999</v>
      </c>
    </row>
    <row r="393" spans="1:26" ht="15.75" x14ac:dyDescent="0.2">
      <c r="A393" s="36">
        <f t="shared" si="10"/>
        <v>43127</v>
      </c>
      <c r="B393" s="37">
        <f>SUMIFS(СВЦЭМ!$K$34:$K$777,СВЦЭМ!$A$34:$A$777,$A393,СВЦЭМ!$B$34:$B$777,B$366)+'СЕТ СН'!$F$13</f>
        <v>698.98775994000005</v>
      </c>
      <c r="C393" s="37">
        <f>SUMIFS(СВЦЭМ!$K$34:$K$777,СВЦЭМ!$A$34:$A$777,$A393,СВЦЭМ!$B$34:$B$777,C$366)+'СЕТ СН'!$F$13</f>
        <v>721.79096777999996</v>
      </c>
      <c r="D393" s="37">
        <f>SUMIFS(СВЦЭМ!$K$34:$K$777,СВЦЭМ!$A$34:$A$777,$A393,СВЦЭМ!$B$34:$B$777,D$366)+'СЕТ СН'!$F$13</f>
        <v>767.09344243999999</v>
      </c>
      <c r="E393" s="37">
        <f>SUMIFS(СВЦЭМ!$K$34:$K$777,СВЦЭМ!$A$34:$A$777,$A393,СВЦЭМ!$B$34:$B$777,E$366)+'СЕТ СН'!$F$13</f>
        <v>774.15930048999996</v>
      </c>
      <c r="F393" s="37">
        <f>SUMIFS(СВЦЭМ!$K$34:$K$777,СВЦЭМ!$A$34:$A$777,$A393,СВЦЭМ!$B$34:$B$777,F$366)+'СЕТ СН'!$F$13</f>
        <v>768.96576457000003</v>
      </c>
      <c r="G393" s="37">
        <f>SUMIFS(СВЦЭМ!$K$34:$K$777,СВЦЭМ!$A$34:$A$777,$A393,СВЦЭМ!$B$34:$B$777,G$366)+'СЕТ СН'!$F$13</f>
        <v>766.03246661000003</v>
      </c>
      <c r="H393" s="37">
        <f>SUMIFS(СВЦЭМ!$K$34:$K$777,СВЦЭМ!$A$34:$A$777,$A393,СВЦЭМ!$B$34:$B$777,H$366)+'СЕТ СН'!$F$13</f>
        <v>748.00386329000003</v>
      </c>
      <c r="I393" s="37">
        <f>SUMIFS(СВЦЭМ!$K$34:$K$777,СВЦЭМ!$A$34:$A$777,$A393,СВЦЭМ!$B$34:$B$777,I$366)+'СЕТ СН'!$F$13</f>
        <v>706.54239829999995</v>
      </c>
      <c r="J393" s="37">
        <f>SUMIFS(СВЦЭМ!$K$34:$K$777,СВЦЭМ!$A$34:$A$777,$A393,СВЦЭМ!$B$34:$B$777,J$366)+'СЕТ СН'!$F$13</f>
        <v>666.70931544999996</v>
      </c>
      <c r="K393" s="37">
        <f>SUMIFS(СВЦЭМ!$K$34:$K$777,СВЦЭМ!$A$34:$A$777,$A393,СВЦЭМ!$B$34:$B$777,K$366)+'СЕТ СН'!$F$13</f>
        <v>630.53607699999998</v>
      </c>
      <c r="L393" s="37">
        <f>SUMIFS(СВЦЭМ!$K$34:$K$777,СВЦЭМ!$A$34:$A$777,$A393,СВЦЭМ!$B$34:$B$777,L$366)+'СЕТ СН'!$F$13</f>
        <v>613.24655697000003</v>
      </c>
      <c r="M393" s="37">
        <f>SUMIFS(СВЦЭМ!$K$34:$K$777,СВЦЭМ!$A$34:$A$777,$A393,СВЦЭМ!$B$34:$B$777,M$366)+'СЕТ СН'!$F$13</f>
        <v>609.19315426000003</v>
      </c>
      <c r="N393" s="37">
        <f>SUMIFS(СВЦЭМ!$K$34:$K$777,СВЦЭМ!$A$34:$A$777,$A393,СВЦЭМ!$B$34:$B$777,N$366)+'СЕТ СН'!$F$13</f>
        <v>617.31576558999996</v>
      </c>
      <c r="O393" s="37">
        <f>SUMIFS(СВЦЭМ!$K$34:$K$777,СВЦЭМ!$A$34:$A$777,$A393,СВЦЭМ!$B$34:$B$777,O$366)+'СЕТ СН'!$F$13</f>
        <v>623.36830379000003</v>
      </c>
      <c r="P393" s="37">
        <f>SUMIFS(СВЦЭМ!$K$34:$K$777,СВЦЭМ!$A$34:$A$777,$A393,СВЦЭМ!$B$34:$B$777,P$366)+'СЕТ СН'!$F$13</f>
        <v>635.91238381999995</v>
      </c>
      <c r="Q393" s="37">
        <f>SUMIFS(СВЦЭМ!$K$34:$K$777,СВЦЭМ!$A$34:$A$777,$A393,СВЦЭМ!$B$34:$B$777,Q$366)+'СЕТ СН'!$F$13</f>
        <v>641.14606555</v>
      </c>
      <c r="R393" s="37">
        <f>SUMIFS(СВЦЭМ!$K$34:$K$777,СВЦЭМ!$A$34:$A$777,$A393,СВЦЭМ!$B$34:$B$777,R$366)+'СЕТ СН'!$F$13</f>
        <v>646.00623499999995</v>
      </c>
      <c r="S393" s="37">
        <f>SUMIFS(СВЦЭМ!$K$34:$K$777,СВЦЭМ!$A$34:$A$777,$A393,СВЦЭМ!$B$34:$B$777,S$366)+'СЕТ СН'!$F$13</f>
        <v>633.56933489999994</v>
      </c>
      <c r="T393" s="37">
        <f>SUMIFS(СВЦЭМ!$K$34:$K$777,СВЦЭМ!$A$34:$A$777,$A393,СВЦЭМ!$B$34:$B$777,T$366)+'СЕТ СН'!$F$13</f>
        <v>606.17631993999998</v>
      </c>
      <c r="U393" s="37">
        <f>SUMIFS(СВЦЭМ!$K$34:$K$777,СВЦЭМ!$A$34:$A$777,$A393,СВЦЭМ!$B$34:$B$777,U$366)+'СЕТ СН'!$F$13</f>
        <v>602.22351275000005</v>
      </c>
      <c r="V393" s="37">
        <f>SUMIFS(СВЦЭМ!$K$34:$K$777,СВЦЭМ!$A$34:$A$777,$A393,СВЦЭМ!$B$34:$B$777,V$366)+'СЕТ СН'!$F$13</f>
        <v>607.43166552000002</v>
      </c>
      <c r="W393" s="37">
        <f>SUMIFS(СВЦЭМ!$K$34:$K$777,СВЦЭМ!$A$34:$A$777,$A393,СВЦЭМ!$B$34:$B$777,W$366)+'СЕТ СН'!$F$13</f>
        <v>613.45931269000005</v>
      </c>
      <c r="X393" s="37">
        <f>SUMIFS(СВЦЭМ!$K$34:$K$777,СВЦЭМ!$A$34:$A$777,$A393,СВЦЭМ!$B$34:$B$777,X$366)+'СЕТ СН'!$F$13</f>
        <v>628.18278767000004</v>
      </c>
      <c r="Y393" s="37">
        <f>SUMIFS(СВЦЭМ!$K$34:$K$777,СВЦЭМ!$A$34:$A$777,$A393,СВЦЭМ!$B$34:$B$777,Y$366)+'СЕТ СН'!$F$13</f>
        <v>671.00877931000002</v>
      </c>
    </row>
    <row r="394" spans="1:26" ht="15.75" x14ac:dyDescent="0.2">
      <c r="A394" s="36">
        <f t="shared" si="10"/>
        <v>43128</v>
      </c>
      <c r="B394" s="37">
        <f>SUMIFS(СВЦЭМ!$K$34:$K$777,СВЦЭМ!$A$34:$A$777,$A394,СВЦЭМ!$B$34:$B$777,B$366)+'СЕТ СН'!$F$13</f>
        <v>714.28804199000001</v>
      </c>
      <c r="C394" s="37">
        <f>SUMIFS(СВЦЭМ!$K$34:$K$777,СВЦЭМ!$A$34:$A$777,$A394,СВЦЭМ!$B$34:$B$777,C$366)+'СЕТ СН'!$F$13</f>
        <v>737.42121016999999</v>
      </c>
      <c r="D394" s="37">
        <f>SUMIFS(СВЦЭМ!$K$34:$K$777,СВЦЭМ!$A$34:$A$777,$A394,СВЦЭМ!$B$34:$B$777,D$366)+'СЕТ СН'!$F$13</f>
        <v>774.48710877999997</v>
      </c>
      <c r="E394" s="37">
        <f>SUMIFS(СВЦЭМ!$K$34:$K$777,СВЦЭМ!$A$34:$A$777,$A394,СВЦЭМ!$B$34:$B$777,E$366)+'СЕТ СН'!$F$13</f>
        <v>786.76289736000001</v>
      </c>
      <c r="F394" s="37">
        <f>SUMIFS(СВЦЭМ!$K$34:$K$777,СВЦЭМ!$A$34:$A$777,$A394,СВЦЭМ!$B$34:$B$777,F$366)+'СЕТ СН'!$F$13</f>
        <v>788.91735398000003</v>
      </c>
      <c r="G394" s="37">
        <f>SUMIFS(СВЦЭМ!$K$34:$K$777,СВЦЭМ!$A$34:$A$777,$A394,СВЦЭМ!$B$34:$B$777,G$366)+'СЕТ СН'!$F$13</f>
        <v>784.61449827000001</v>
      </c>
      <c r="H394" s="37">
        <f>SUMIFS(СВЦЭМ!$K$34:$K$777,СВЦЭМ!$A$34:$A$777,$A394,СВЦЭМ!$B$34:$B$777,H$366)+'СЕТ СН'!$F$13</f>
        <v>763.48664227999996</v>
      </c>
      <c r="I394" s="37">
        <f>SUMIFS(СВЦЭМ!$K$34:$K$777,СВЦЭМ!$A$34:$A$777,$A394,СВЦЭМ!$B$34:$B$777,I$366)+'СЕТ СН'!$F$13</f>
        <v>725.92520133000005</v>
      </c>
      <c r="J394" s="37">
        <f>SUMIFS(СВЦЭМ!$K$34:$K$777,СВЦЭМ!$A$34:$A$777,$A394,СВЦЭМ!$B$34:$B$777,J$366)+'СЕТ СН'!$F$13</f>
        <v>681.16379303999997</v>
      </c>
      <c r="K394" s="37">
        <f>SUMIFS(СВЦЭМ!$K$34:$K$777,СВЦЭМ!$A$34:$A$777,$A394,СВЦЭМ!$B$34:$B$777,K$366)+'СЕТ СН'!$F$13</f>
        <v>642.03674001000002</v>
      </c>
      <c r="L394" s="37">
        <f>SUMIFS(СВЦЭМ!$K$34:$K$777,СВЦЭМ!$A$34:$A$777,$A394,СВЦЭМ!$B$34:$B$777,L$366)+'СЕТ СН'!$F$13</f>
        <v>620.03639208000004</v>
      </c>
      <c r="M394" s="37">
        <f>SUMIFS(СВЦЭМ!$K$34:$K$777,СВЦЭМ!$A$34:$A$777,$A394,СВЦЭМ!$B$34:$B$777,M$366)+'СЕТ СН'!$F$13</f>
        <v>616.59900797</v>
      </c>
      <c r="N394" s="37">
        <f>SUMIFS(СВЦЭМ!$K$34:$K$777,СВЦЭМ!$A$34:$A$777,$A394,СВЦЭМ!$B$34:$B$777,N$366)+'СЕТ СН'!$F$13</f>
        <v>622.91651745000001</v>
      </c>
      <c r="O394" s="37">
        <f>SUMIFS(СВЦЭМ!$K$34:$K$777,СВЦЭМ!$A$34:$A$777,$A394,СВЦЭМ!$B$34:$B$777,O$366)+'СЕТ СН'!$F$13</f>
        <v>627.38722714999994</v>
      </c>
      <c r="P394" s="37">
        <f>SUMIFS(СВЦЭМ!$K$34:$K$777,СВЦЭМ!$A$34:$A$777,$A394,СВЦЭМ!$B$34:$B$777,P$366)+'СЕТ СН'!$F$13</f>
        <v>632.96089089999998</v>
      </c>
      <c r="Q394" s="37">
        <f>SUMIFS(СВЦЭМ!$K$34:$K$777,СВЦЭМ!$A$34:$A$777,$A394,СВЦЭМ!$B$34:$B$777,Q$366)+'СЕТ СН'!$F$13</f>
        <v>645.35881759999995</v>
      </c>
      <c r="R394" s="37">
        <f>SUMIFS(СВЦЭМ!$K$34:$K$777,СВЦЭМ!$A$34:$A$777,$A394,СВЦЭМ!$B$34:$B$777,R$366)+'СЕТ СН'!$F$13</f>
        <v>649.26519637000001</v>
      </c>
      <c r="S394" s="37">
        <f>SUMIFS(СВЦЭМ!$K$34:$K$777,СВЦЭМ!$A$34:$A$777,$A394,СВЦЭМ!$B$34:$B$777,S$366)+'СЕТ СН'!$F$13</f>
        <v>629.58569385999999</v>
      </c>
      <c r="T394" s="37">
        <f>SUMIFS(СВЦЭМ!$K$34:$K$777,СВЦЭМ!$A$34:$A$777,$A394,СВЦЭМ!$B$34:$B$777,T$366)+'СЕТ СН'!$F$13</f>
        <v>612.24928223999996</v>
      </c>
      <c r="U394" s="37">
        <f>SUMIFS(СВЦЭМ!$K$34:$K$777,СВЦЭМ!$A$34:$A$777,$A394,СВЦЭМ!$B$34:$B$777,U$366)+'СЕТ СН'!$F$13</f>
        <v>616.15663432999997</v>
      </c>
      <c r="V394" s="37">
        <f>SUMIFS(СВЦЭМ!$K$34:$K$777,СВЦЭМ!$A$34:$A$777,$A394,СВЦЭМ!$B$34:$B$777,V$366)+'СЕТ СН'!$F$13</f>
        <v>614.04587373000004</v>
      </c>
      <c r="W394" s="37">
        <f>SUMIFS(СВЦЭМ!$K$34:$K$777,СВЦЭМ!$A$34:$A$777,$A394,СВЦЭМ!$B$34:$B$777,W$366)+'СЕТ СН'!$F$13</f>
        <v>611.74995188000003</v>
      </c>
      <c r="X394" s="37">
        <f>SUMIFS(СВЦЭМ!$K$34:$K$777,СВЦЭМ!$A$34:$A$777,$A394,СВЦЭМ!$B$34:$B$777,X$366)+'СЕТ СН'!$F$13</f>
        <v>626.41404546000001</v>
      </c>
      <c r="Y394" s="37">
        <f>SUMIFS(СВЦЭМ!$K$34:$K$777,СВЦЭМ!$A$34:$A$777,$A394,СВЦЭМ!$B$34:$B$777,Y$366)+'СЕТ СН'!$F$13</f>
        <v>670.13991392000003</v>
      </c>
    </row>
    <row r="395" spans="1:26" ht="15.75" x14ac:dyDescent="0.2">
      <c r="A395" s="36">
        <f t="shared" si="10"/>
        <v>43129</v>
      </c>
      <c r="B395" s="37">
        <f>SUMIFS(СВЦЭМ!$K$34:$K$777,СВЦЭМ!$A$34:$A$777,$A395,СВЦЭМ!$B$34:$B$777,B$366)+'СЕТ СН'!$F$13</f>
        <v>706.19241728999998</v>
      </c>
      <c r="C395" s="37">
        <f>SUMIFS(СВЦЭМ!$K$34:$K$777,СВЦЭМ!$A$34:$A$777,$A395,СВЦЭМ!$B$34:$B$777,C$366)+'СЕТ СН'!$F$13</f>
        <v>726.35724325000001</v>
      </c>
      <c r="D395" s="37">
        <f>SUMIFS(СВЦЭМ!$K$34:$K$777,СВЦЭМ!$A$34:$A$777,$A395,СВЦЭМ!$B$34:$B$777,D$366)+'СЕТ СН'!$F$13</f>
        <v>758.14147493999997</v>
      </c>
      <c r="E395" s="37">
        <f>SUMIFS(СВЦЭМ!$K$34:$K$777,СВЦЭМ!$A$34:$A$777,$A395,СВЦЭМ!$B$34:$B$777,E$366)+'СЕТ СН'!$F$13</f>
        <v>767.02587057000005</v>
      </c>
      <c r="F395" s="37">
        <f>SUMIFS(СВЦЭМ!$K$34:$K$777,СВЦЭМ!$A$34:$A$777,$A395,СВЦЭМ!$B$34:$B$777,F$366)+'СЕТ СН'!$F$13</f>
        <v>765.66731408999999</v>
      </c>
      <c r="G395" s="37">
        <f>SUMIFS(СВЦЭМ!$K$34:$K$777,СВЦЭМ!$A$34:$A$777,$A395,СВЦЭМ!$B$34:$B$777,G$366)+'СЕТ СН'!$F$13</f>
        <v>756.94098138000004</v>
      </c>
      <c r="H395" s="37">
        <f>SUMIFS(СВЦЭМ!$K$34:$K$777,СВЦЭМ!$A$34:$A$777,$A395,СВЦЭМ!$B$34:$B$777,H$366)+'СЕТ СН'!$F$13</f>
        <v>719.13636821</v>
      </c>
      <c r="I395" s="37">
        <f>SUMIFS(СВЦЭМ!$K$34:$K$777,СВЦЭМ!$A$34:$A$777,$A395,СВЦЭМ!$B$34:$B$777,I$366)+'СЕТ СН'!$F$13</f>
        <v>669.18049080000003</v>
      </c>
      <c r="J395" s="37">
        <f>SUMIFS(СВЦЭМ!$K$34:$K$777,СВЦЭМ!$A$34:$A$777,$A395,СВЦЭМ!$B$34:$B$777,J$366)+'СЕТ СН'!$F$13</f>
        <v>644.05706597999995</v>
      </c>
      <c r="K395" s="37">
        <f>SUMIFS(СВЦЭМ!$K$34:$K$777,СВЦЭМ!$A$34:$A$777,$A395,СВЦЭМ!$B$34:$B$777,K$366)+'СЕТ СН'!$F$13</f>
        <v>625.60066875999996</v>
      </c>
      <c r="L395" s="37">
        <f>SUMIFS(СВЦЭМ!$K$34:$K$777,СВЦЭМ!$A$34:$A$777,$A395,СВЦЭМ!$B$34:$B$777,L$366)+'СЕТ СН'!$F$13</f>
        <v>617.66849362999994</v>
      </c>
      <c r="M395" s="37">
        <f>SUMIFS(СВЦЭМ!$K$34:$K$777,СВЦЭМ!$A$34:$A$777,$A395,СВЦЭМ!$B$34:$B$777,M$366)+'СЕТ СН'!$F$13</f>
        <v>619.24361828999997</v>
      </c>
      <c r="N395" s="37">
        <f>SUMIFS(СВЦЭМ!$K$34:$K$777,СВЦЭМ!$A$34:$A$777,$A395,СВЦЭМ!$B$34:$B$777,N$366)+'СЕТ СН'!$F$13</f>
        <v>627.10055395999996</v>
      </c>
      <c r="O395" s="37">
        <f>SUMIFS(СВЦЭМ!$K$34:$K$777,СВЦЭМ!$A$34:$A$777,$A395,СВЦЭМ!$B$34:$B$777,O$366)+'СЕТ СН'!$F$13</f>
        <v>624.52593889000002</v>
      </c>
      <c r="P395" s="37">
        <f>SUMIFS(СВЦЭМ!$K$34:$K$777,СВЦЭМ!$A$34:$A$777,$A395,СВЦЭМ!$B$34:$B$777,P$366)+'СЕТ СН'!$F$13</f>
        <v>632.63747079999996</v>
      </c>
      <c r="Q395" s="37">
        <f>SUMIFS(СВЦЭМ!$K$34:$K$777,СВЦЭМ!$A$34:$A$777,$A395,СВЦЭМ!$B$34:$B$777,Q$366)+'СЕТ СН'!$F$13</f>
        <v>637.90703370999995</v>
      </c>
      <c r="R395" s="37">
        <f>SUMIFS(СВЦЭМ!$K$34:$K$777,СВЦЭМ!$A$34:$A$777,$A395,СВЦЭМ!$B$34:$B$777,R$366)+'СЕТ СН'!$F$13</f>
        <v>641.06207140000004</v>
      </c>
      <c r="S395" s="37">
        <f>SUMIFS(СВЦЭМ!$K$34:$K$777,СВЦЭМ!$A$34:$A$777,$A395,СВЦЭМ!$B$34:$B$777,S$366)+'СЕТ СН'!$F$13</f>
        <v>639.59702730000004</v>
      </c>
      <c r="T395" s="37">
        <f>SUMIFS(СВЦЭМ!$K$34:$K$777,СВЦЭМ!$A$34:$A$777,$A395,СВЦЭМ!$B$34:$B$777,T$366)+'СЕТ СН'!$F$13</f>
        <v>621.40828643999998</v>
      </c>
      <c r="U395" s="37">
        <f>SUMIFS(СВЦЭМ!$K$34:$K$777,СВЦЭМ!$A$34:$A$777,$A395,СВЦЭМ!$B$34:$B$777,U$366)+'СЕТ СН'!$F$13</f>
        <v>617.70923125000002</v>
      </c>
      <c r="V395" s="37">
        <f>SUMIFS(СВЦЭМ!$K$34:$K$777,СВЦЭМ!$A$34:$A$777,$A395,СВЦЭМ!$B$34:$B$777,V$366)+'СЕТ СН'!$F$13</f>
        <v>615.25130951999995</v>
      </c>
      <c r="W395" s="37">
        <f>SUMIFS(СВЦЭМ!$K$34:$K$777,СВЦЭМ!$A$34:$A$777,$A395,СВЦЭМ!$B$34:$B$777,W$366)+'СЕТ СН'!$F$13</f>
        <v>623.12021467</v>
      </c>
      <c r="X395" s="37">
        <f>SUMIFS(СВЦЭМ!$K$34:$K$777,СВЦЭМ!$A$34:$A$777,$A395,СВЦЭМ!$B$34:$B$777,X$366)+'СЕТ СН'!$F$13</f>
        <v>626.69478808999997</v>
      </c>
      <c r="Y395" s="37">
        <f>SUMIFS(СВЦЭМ!$K$34:$K$777,СВЦЭМ!$A$34:$A$777,$A395,СВЦЭМ!$B$34:$B$777,Y$366)+'СЕТ СН'!$F$13</f>
        <v>665.10030500000005</v>
      </c>
    </row>
    <row r="396" spans="1:26" ht="15.75" x14ac:dyDescent="0.2">
      <c r="A396" s="36">
        <f t="shared" si="10"/>
        <v>43130</v>
      </c>
      <c r="B396" s="37">
        <f>SUMIFS(СВЦЭМ!$K$34:$K$777,СВЦЭМ!$A$34:$A$777,$A396,СВЦЭМ!$B$34:$B$777,B$366)+'СЕТ СН'!$F$13</f>
        <v>706.65364170999999</v>
      </c>
      <c r="C396" s="37">
        <f>SUMIFS(СВЦЭМ!$K$34:$K$777,СВЦЭМ!$A$34:$A$777,$A396,СВЦЭМ!$B$34:$B$777,C$366)+'СЕТ СН'!$F$13</f>
        <v>732.56428179</v>
      </c>
      <c r="D396" s="37">
        <f>SUMIFS(СВЦЭМ!$K$34:$K$777,СВЦЭМ!$A$34:$A$777,$A396,СВЦЭМ!$B$34:$B$777,D$366)+'СЕТ СН'!$F$13</f>
        <v>755.7518096</v>
      </c>
      <c r="E396" s="37">
        <f>SUMIFS(СВЦЭМ!$K$34:$K$777,СВЦЭМ!$A$34:$A$777,$A396,СВЦЭМ!$B$34:$B$777,E$366)+'СЕТ СН'!$F$13</f>
        <v>767.90166095999996</v>
      </c>
      <c r="F396" s="37">
        <f>SUMIFS(СВЦЭМ!$K$34:$K$777,СВЦЭМ!$A$34:$A$777,$A396,СВЦЭМ!$B$34:$B$777,F$366)+'СЕТ СН'!$F$13</f>
        <v>766.13665372000003</v>
      </c>
      <c r="G396" s="37">
        <f>SUMIFS(СВЦЭМ!$K$34:$K$777,СВЦЭМ!$A$34:$A$777,$A396,СВЦЭМ!$B$34:$B$777,G$366)+'СЕТ СН'!$F$13</f>
        <v>760.21683859999996</v>
      </c>
      <c r="H396" s="37">
        <f>SUMIFS(СВЦЭМ!$K$34:$K$777,СВЦЭМ!$A$34:$A$777,$A396,СВЦЭМ!$B$34:$B$777,H$366)+'СЕТ СН'!$F$13</f>
        <v>727.44296837000002</v>
      </c>
      <c r="I396" s="37">
        <f>SUMIFS(СВЦЭМ!$K$34:$K$777,СВЦЭМ!$A$34:$A$777,$A396,СВЦЭМ!$B$34:$B$777,I$366)+'СЕТ СН'!$F$13</f>
        <v>668.77795796999999</v>
      </c>
      <c r="J396" s="37">
        <f>SUMIFS(СВЦЭМ!$K$34:$K$777,СВЦЭМ!$A$34:$A$777,$A396,СВЦЭМ!$B$34:$B$777,J$366)+'СЕТ СН'!$F$13</f>
        <v>640.20438578999995</v>
      </c>
      <c r="K396" s="37">
        <f>SUMIFS(СВЦЭМ!$K$34:$K$777,СВЦЭМ!$A$34:$A$777,$A396,СВЦЭМ!$B$34:$B$777,K$366)+'СЕТ СН'!$F$13</f>
        <v>623.87726067999995</v>
      </c>
      <c r="L396" s="37">
        <f>SUMIFS(СВЦЭМ!$K$34:$K$777,СВЦЭМ!$A$34:$A$777,$A396,СВЦЭМ!$B$34:$B$777,L$366)+'СЕТ СН'!$F$13</f>
        <v>615.23355217000005</v>
      </c>
      <c r="M396" s="37">
        <f>SUMIFS(СВЦЭМ!$K$34:$K$777,СВЦЭМ!$A$34:$A$777,$A396,СВЦЭМ!$B$34:$B$777,M$366)+'СЕТ СН'!$F$13</f>
        <v>619.15142532000004</v>
      </c>
      <c r="N396" s="37">
        <f>SUMIFS(СВЦЭМ!$K$34:$K$777,СВЦЭМ!$A$34:$A$777,$A396,СВЦЭМ!$B$34:$B$777,N$366)+'СЕТ СН'!$F$13</f>
        <v>624.89788035000004</v>
      </c>
      <c r="O396" s="37">
        <f>SUMIFS(СВЦЭМ!$K$34:$K$777,СВЦЭМ!$A$34:$A$777,$A396,СВЦЭМ!$B$34:$B$777,O$366)+'СЕТ СН'!$F$13</f>
        <v>625.971991</v>
      </c>
      <c r="P396" s="37">
        <f>SUMIFS(СВЦЭМ!$K$34:$K$777,СВЦЭМ!$A$34:$A$777,$A396,СВЦЭМ!$B$34:$B$777,P$366)+'СЕТ СН'!$F$13</f>
        <v>633.09876681000003</v>
      </c>
      <c r="Q396" s="37">
        <f>SUMIFS(СВЦЭМ!$K$34:$K$777,СВЦЭМ!$A$34:$A$777,$A396,СВЦЭМ!$B$34:$B$777,Q$366)+'СЕТ СН'!$F$13</f>
        <v>637.70281086</v>
      </c>
      <c r="R396" s="37">
        <f>SUMIFS(СВЦЭМ!$K$34:$K$777,СВЦЭМ!$A$34:$A$777,$A396,СВЦЭМ!$B$34:$B$777,R$366)+'СЕТ СН'!$F$13</f>
        <v>643.81296698000006</v>
      </c>
      <c r="S396" s="37">
        <f>SUMIFS(СВЦЭМ!$K$34:$K$777,СВЦЭМ!$A$34:$A$777,$A396,СВЦЭМ!$B$34:$B$777,S$366)+'СЕТ СН'!$F$13</f>
        <v>638.59351360000005</v>
      </c>
      <c r="T396" s="37">
        <f>SUMIFS(СВЦЭМ!$K$34:$K$777,СВЦЭМ!$A$34:$A$777,$A396,СВЦЭМ!$B$34:$B$777,T$366)+'СЕТ СН'!$F$13</f>
        <v>620.53473051000003</v>
      </c>
      <c r="U396" s="37">
        <f>SUMIFS(СВЦЭМ!$K$34:$K$777,СВЦЭМ!$A$34:$A$777,$A396,СВЦЭМ!$B$34:$B$777,U$366)+'СЕТ СН'!$F$13</f>
        <v>619.92608956000004</v>
      </c>
      <c r="V396" s="37">
        <f>SUMIFS(СВЦЭМ!$K$34:$K$777,СВЦЭМ!$A$34:$A$777,$A396,СВЦЭМ!$B$34:$B$777,V$366)+'СЕТ СН'!$F$13</f>
        <v>616.82900124000003</v>
      </c>
      <c r="W396" s="37">
        <f>SUMIFS(СВЦЭМ!$K$34:$K$777,СВЦЭМ!$A$34:$A$777,$A396,СВЦЭМ!$B$34:$B$777,W$366)+'СЕТ СН'!$F$13</f>
        <v>625.24237029000005</v>
      </c>
      <c r="X396" s="37">
        <f>SUMIFS(СВЦЭМ!$K$34:$K$777,СВЦЭМ!$A$34:$A$777,$A396,СВЦЭМ!$B$34:$B$777,X$366)+'СЕТ СН'!$F$13</f>
        <v>632.49706827</v>
      </c>
      <c r="Y396" s="37">
        <f>SUMIFS(СВЦЭМ!$K$34:$K$777,СВЦЭМ!$A$34:$A$777,$A396,СВЦЭМ!$B$34:$B$777,Y$366)+'СЕТ СН'!$F$13</f>
        <v>677.49379930999999</v>
      </c>
    </row>
    <row r="397" spans="1:26" ht="15.75" x14ac:dyDescent="0.2">
      <c r="A397" s="36">
        <f t="shared" si="10"/>
        <v>43131</v>
      </c>
      <c r="B397" s="37">
        <f>SUMIFS(СВЦЭМ!$K$34:$K$777,СВЦЭМ!$A$34:$A$777,$A397,СВЦЭМ!$B$34:$B$777,B$366)+'СЕТ СН'!$F$13</f>
        <v>718.90569045999996</v>
      </c>
      <c r="C397" s="37">
        <f>SUMIFS(СВЦЭМ!$K$34:$K$777,СВЦЭМ!$A$34:$A$777,$A397,СВЦЭМ!$B$34:$B$777,C$366)+'СЕТ СН'!$F$13</f>
        <v>740.47419613</v>
      </c>
      <c r="D397" s="37">
        <f>SUMIFS(СВЦЭМ!$K$34:$K$777,СВЦЭМ!$A$34:$A$777,$A397,СВЦЭМ!$B$34:$B$777,D$366)+'СЕТ СН'!$F$13</f>
        <v>771.20420346000003</v>
      </c>
      <c r="E397" s="37">
        <f>SUMIFS(СВЦЭМ!$K$34:$K$777,СВЦЭМ!$A$34:$A$777,$A397,СВЦЭМ!$B$34:$B$777,E$366)+'СЕТ СН'!$F$13</f>
        <v>780.59565912999994</v>
      </c>
      <c r="F397" s="37">
        <f>SUMIFS(СВЦЭМ!$K$34:$K$777,СВЦЭМ!$A$34:$A$777,$A397,СВЦЭМ!$B$34:$B$777,F$366)+'СЕТ СН'!$F$13</f>
        <v>778.70943895000005</v>
      </c>
      <c r="G397" s="37">
        <f>SUMIFS(СВЦЭМ!$K$34:$K$777,СВЦЭМ!$A$34:$A$777,$A397,СВЦЭМ!$B$34:$B$777,G$366)+'СЕТ СН'!$F$13</f>
        <v>768.95299681999995</v>
      </c>
      <c r="H397" s="37">
        <f>SUMIFS(СВЦЭМ!$K$34:$K$777,СВЦЭМ!$A$34:$A$777,$A397,СВЦЭМ!$B$34:$B$777,H$366)+'СЕТ СН'!$F$13</f>
        <v>728.91956656000002</v>
      </c>
      <c r="I397" s="37">
        <f>SUMIFS(СВЦЭМ!$K$34:$K$777,СВЦЭМ!$A$34:$A$777,$A397,СВЦЭМ!$B$34:$B$777,I$366)+'СЕТ СН'!$F$13</f>
        <v>675.24015881000003</v>
      </c>
      <c r="J397" s="37">
        <f>SUMIFS(СВЦЭМ!$K$34:$K$777,СВЦЭМ!$A$34:$A$777,$A397,СВЦЭМ!$B$34:$B$777,J$366)+'СЕТ СН'!$F$13</f>
        <v>649.57823395000003</v>
      </c>
      <c r="K397" s="37">
        <f>SUMIFS(СВЦЭМ!$K$34:$K$777,СВЦЭМ!$A$34:$A$777,$A397,СВЦЭМ!$B$34:$B$777,K$366)+'СЕТ СН'!$F$13</f>
        <v>637.32814504999999</v>
      </c>
      <c r="L397" s="37">
        <f>SUMIFS(СВЦЭМ!$K$34:$K$777,СВЦЭМ!$A$34:$A$777,$A397,СВЦЭМ!$B$34:$B$777,L$366)+'СЕТ СН'!$F$13</f>
        <v>629.66058893000002</v>
      </c>
      <c r="M397" s="37">
        <f>SUMIFS(СВЦЭМ!$K$34:$K$777,СВЦЭМ!$A$34:$A$777,$A397,СВЦЭМ!$B$34:$B$777,M$366)+'СЕТ СН'!$F$13</f>
        <v>633.77538248999997</v>
      </c>
      <c r="N397" s="37">
        <f>SUMIFS(СВЦЭМ!$K$34:$K$777,СВЦЭМ!$A$34:$A$777,$A397,СВЦЭМ!$B$34:$B$777,N$366)+'СЕТ СН'!$F$13</f>
        <v>637.75019523000003</v>
      </c>
      <c r="O397" s="37">
        <f>SUMIFS(СВЦЭМ!$K$34:$K$777,СВЦЭМ!$A$34:$A$777,$A397,СВЦЭМ!$B$34:$B$777,O$366)+'СЕТ СН'!$F$13</f>
        <v>639.58172805000004</v>
      </c>
      <c r="P397" s="37">
        <f>SUMIFS(СВЦЭМ!$K$34:$K$777,СВЦЭМ!$A$34:$A$777,$A397,СВЦЭМ!$B$34:$B$777,P$366)+'СЕТ СН'!$F$13</f>
        <v>650.80024356000001</v>
      </c>
      <c r="Q397" s="37">
        <f>SUMIFS(СВЦЭМ!$K$34:$K$777,СВЦЭМ!$A$34:$A$777,$A397,СВЦЭМ!$B$34:$B$777,Q$366)+'СЕТ СН'!$F$13</f>
        <v>655.47152881</v>
      </c>
      <c r="R397" s="37">
        <f>SUMIFS(СВЦЭМ!$K$34:$K$777,СВЦЭМ!$A$34:$A$777,$A397,СВЦЭМ!$B$34:$B$777,R$366)+'СЕТ СН'!$F$13</f>
        <v>659.93237046000002</v>
      </c>
      <c r="S397" s="37">
        <f>SUMIFS(СВЦЭМ!$K$34:$K$777,СВЦЭМ!$A$34:$A$777,$A397,СВЦЭМ!$B$34:$B$777,S$366)+'СЕТ СН'!$F$13</f>
        <v>651.66934906999995</v>
      </c>
      <c r="T397" s="37">
        <f>SUMIFS(СВЦЭМ!$K$34:$K$777,СВЦЭМ!$A$34:$A$777,$A397,СВЦЭМ!$B$34:$B$777,T$366)+'СЕТ СН'!$F$13</f>
        <v>632.12455317000001</v>
      </c>
      <c r="U397" s="37">
        <f>SUMIFS(СВЦЭМ!$K$34:$K$777,СВЦЭМ!$A$34:$A$777,$A397,СВЦЭМ!$B$34:$B$777,U$366)+'СЕТ СН'!$F$13</f>
        <v>629.34736139999995</v>
      </c>
      <c r="V397" s="37">
        <f>SUMIFS(СВЦЭМ!$K$34:$K$777,СВЦЭМ!$A$34:$A$777,$A397,СВЦЭМ!$B$34:$B$777,V$366)+'СЕТ СН'!$F$13</f>
        <v>633.54963935000001</v>
      </c>
      <c r="W397" s="37">
        <f>SUMIFS(СВЦЭМ!$K$34:$K$777,СВЦЭМ!$A$34:$A$777,$A397,СВЦЭМ!$B$34:$B$777,W$366)+'СЕТ СН'!$F$13</f>
        <v>635.56736120000005</v>
      </c>
      <c r="X397" s="37">
        <f>SUMIFS(СВЦЭМ!$K$34:$K$777,СВЦЭМ!$A$34:$A$777,$A397,СВЦЭМ!$B$34:$B$777,X$366)+'СЕТ СН'!$F$13</f>
        <v>637.94749033999994</v>
      </c>
      <c r="Y397" s="37">
        <f>SUMIFS(СВЦЭМ!$K$34:$K$777,СВЦЭМ!$A$34:$A$777,$A397,СВЦЭМ!$B$34:$B$777,Y$366)+'СЕТ СН'!$F$13</f>
        <v>686.22637352000004</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8"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19"/>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0"/>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01.01.2018</v>
      </c>
      <c r="B402" s="37">
        <f>SUMIFS(СВЦЭМ!$L$34:$L$777,СВЦЭМ!$A$34:$A$777,$A402,СВЦЭМ!$B$34:$B$777,B$401)+'СЕТ СН'!$F$13</f>
        <v>734.90404129000001</v>
      </c>
      <c r="C402" s="37">
        <f>SUMIFS(СВЦЭМ!$L$34:$L$777,СВЦЭМ!$A$34:$A$777,$A402,СВЦЭМ!$B$34:$B$777,C$401)+'СЕТ СН'!$F$13</f>
        <v>754.76713025000004</v>
      </c>
      <c r="D402" s="37">
        <f>SUMIFS(СВЦЭМ!$L$34:$L$777,СВЦЭМ!$A$34:$A$777,$A402,СВЦЭМ!$B$34:$B$777,D$401)+'СЕТ СН'!$F$13</f>
        <v>778.25959541999998</v>
      </c>
      <c r="E402" s="37">
        <f>SUMIFS(СВЦЭМ!$L$34:$L$777,СВЦЭМ!$A$34:$A$777,$A402,СВЦЭМ!$B$34:$B$777,E$401)+'СЕТ СН'!$F$13</f>
        <v>793.55183866000004</v>
      </c>
      <c r="F402" s="37">
        <f>SUMIFS(СВЦЭМ!$L$34:$L$777,СВЦЭМ!$A$34:$A$777,$A402,СВЦЭМ!$B$34:$B$777,F$401)+'СЕТ СН'!$F$13</f>
        <v>800.52557657</v>
      </c>
      <c r="G402" s="37">
        <f>SUMIFS(СВЦЭМ!$L$34:$L$777,СВЦЭМ!$A$34:$A$777,$A402,СВЦЭМ!$B$34:$B$777,G$401)+'СЕТ СН'!$F$13</f>
        <v>806.93976776</v>
      </c>
      <c r="H402" s="37">
        <f>SUMIFS(СВЦЭМ!$L$34:$L$777,СВЦЭМ!$A$34:$A$777,$A402,СВЦЭМ!$B$34:$B$777,H$401)+'СЕТ СН'!$F$13</f>
        <v>814.04260413999998</v>
      </c>
      <c r="I402" s="37">
        <f>SUMIFS(СВЦЭМ!$L$34:$L$777,СВЦЭМ!$A$34:$A$777,$A402,СВЦЭМ!$B$34:$B$777,I$401)+'СЕТ СН'!$F$13</f>
        <v>774.42129494999995</v>
      </c>
      <c r="J402" s="37">
        <f>SUMIFS(СВЦЭМ!$L$34:$L$777,СВЦЭМ!$A$34:$A$777,$A402,СВЦЭМ!$B$34:$B$777,J$401)+'СЕТ СН'!$F$13</f>
        <v>736.41289630999995</v>
      </c>
      <c r="K402" s="37">
        <f>SUMIFS(СВЦЭМ!$L$34:$L$777,СВЦЭМ!$A$34:$A$777,$A402,СВЦЭМ!$B$34:$B$777,K$401)+'СЕТ СН'!$F$13</f>
        <v>721.12093588000005</v>
      </c>
      <c r="L402" s="37">
        <f>SUMIFS(СВЦЭМ!$L$34:$L$777,СВЦЭМ!$A$34:$A$777,$A402,СВЦЭМ!$B$34:$B$777,L$401)+'СЕТ СН'!$F$13</f>
        <v>700.16832868999995</v>
      </c>
      <c r="M402" s="37">
        <f>SUMIFS(СВЦЭМ!$L$34:$L$777,СВЦЭМ!$A$34:$A$777,$A402,СВЦЭМ!$B$34:$B$777,M$401)+'СЕТ СН'!$F$13</f>
        <v>693.07731412999999</v>
      </c>
      <c r="N402" s="37">
        <f>SUMIFS(СВЦЭМ!$L$34:$L$777,СВЦЭМ!$A$34:$A$777,$A402,СВЦЭМ!$B$34:$B$777,N$401)+'СЕТ СН'!$F$13</f>
        <v>695.96325029000002</v>
      </c>
      <c r="O402" s="37">
        <f>SUMIFS(СВЦЭМ!$L$34:$L$777,СВЦЭМ!$A$34:$A$777,$A402,СВЦЭМ!$B$34:$B$777,O$401)+'СЕТ СН'!$F$13</f>
        <v>707.49370075000002</v>
      </c>
      <c r="P402" s="37">
        <f>SUMIFS(СВЦЭМ!$L$34:$L$777,СВЦЭМ!$A$34:$A$777,$A402,СВЦЭМ!$B$34:$B$777,P$401)+'СЕТ СН'!$F$13</f>
        <v>718.65569074999996</v>
      </c>
      <c r="Q402" s="37">
        <f>SUMIFS(СВЦЭМ!$L$34:$L$777,СВЦЭМ!$A$34:$A$777,$A402,СВЦЭМ!$B$34:$B$777,Q$401)+'СЕТ СН'!$F$13</f>
        <v>725.49231253999994</v>
      </c>
      <c r="R402" s="37">
        <f>SUMIFS(СВЦЭМ!$L$34:$L$777,СВЦЭМ!$A$34:$A$777,$A402,СВЦЭМ!$B$34:$B$777,R$401)+'СЕТ СН'!$F$13</f>
        <v>720.90820911000003</v>
      </c>
      <c r="S402" s="37">
        <f>SUMIFS(СВЦЭМ!$L$34:$L$777,СВЦЭМ!$A$34:$A$777,$A402,СВЦЭМ!$B$34:$B$777,S$401)+'СЕТ СН'!$F$13</f>
        <v>701.37958636999997</v>
      </c>
      <c r="T402" s="37">
        <f>SUMIFS(СВЦЭМ!$L$34:$L$777,СВЦЭМ!$A$34:$A$777,$A402,СВЦЭМ!$B$34:$B$777,T$401)+'СЕТ СН'!$F$13</f>
        <v>667.72724532999996</v>
      </c>
      <c r="U402" s="37">
        <f>SUMIFS(СВЦЭМ!$L$34:$L$777,СВЦЭМ!$A$34:$A$777,$A402,СВЦЭМ!$B$34:$B$777,U$401)+'СЕТ СН'!$F$13</f>
        <v>665.43958802999998</v>
      </c>
      <c r="V402" s="37">
        <f>SUMIFS(СВЦЭМ!$L$34:$L$777,СВЦЭМ!$A$34:$A$777,$A402,СВЦЭМ!$B$34:$B$777,V$401)+'СЕТ СН'!$F$13</f>
        <v>668.56209476000004</v>
      </c>
      <c r="W402" s="37">
        <f>SUMIFS(СВЦЭМ!$L$34:$L$777,СВЦЭМ!$A$34:$A$777,$A402,СВЦЭМ!$B$34:$B$777,W$401)+'СЕТ СН'!$F$13</f>
        <v>668.59643066000001</v>
      </c>
      <c r="X402" s="37">
        <f>SUMIFS(СВЦЭМ!$L$34:$L$777,СВЦЭМ!$A$34:$A$777,$A402,СВЦЭМ!$B$34:$B$777,X$401)+'СЕТ СН'!$F$13</f>
        <v>690.84565015999999</v>
      </c>
      <c r="Y402" s="37">
        <f>SUMIFS(СВЦЭМ!$L$34:$L$777,СВЦЭМ!$A$34:$A$777,$A402,СВЦЭМ!$B$34:$B$777,Y$401)+'СЕТ СН'!$F$13</f>
        <v>747.42337282999995</v>
      </c>
      <c r="AA402" s="46"/>
    </row>
    <row r="403" spans="1:27" ht="15.75" x14ac:dyDescent="0.2">
      <c r="A403" s="36">
        <f>A402+1</f>
        <v>43102</v>
      </c>
      <c r="B403" s="37">
        <f>SUMIFS(СВЦЭМ!$L$34:$L$777,СВЦЭМ!$A$34:$A$777,$A403,СВЦЭМ!$B$34:$B$777,B$401)+'СЕТ СН'!$F$13</f>
        <v>787.86394063</v>
      </c>
      <c r="C403" s="37">
        <f>SUMIFS(СВЦЭМ!$L$34:$L$777,СВЦЭМ!$A$34:$A$777,$A403,СВЦЭМ!$B$34:$B$777,C$401)+'СЕТ СН'!$F$13</f>
        <v>820.21241250000003</v>
      </c>
      <c r="D403" s="37">
        <f>SUMIFS(СВЦЭМ!$L$34:$L$777,СВЦЭМ!$A$34:$A$777,$A403,СВЦЭМ!$B$34:$B$777,D$401)+'СЕТ СН'!$F$13</f>
        <v>833.35530017999997</v>
      </c>
      <c r="E403" s="37">
        <f>SUMIFS(СВЦЭМ!$L$34:$L$777,СВЦЭМ!$A$34:$A$777,$A403,СВЦЭМ!$B$34:$B$777,E$401)+'СЕТ СН'!$F$13</f>
        <v>829.74799406</v>
      </c>
      <c r="F403" s="37">
        <f>SUMIFS(СВЦЭМ!$L$34:$L$777,СВЦЭМ!$A$34:$A$777,$A403,СВЦЭМ!$B$34:$B$777,F$401)+'СЕТ СН'!$F$13</f>
        <v>828.58507956000005</v>
      </c>
      <c r="G403" s="37">
        <f>SUMIFS(СВЦЭМ!$L$34:$L$777,СВЦЭМ!$A$34:$A$777,$A403,СВЦЭМ!$B$34:$B$777,G$401)+'СЕТ СН'!$F$13</f>
        <v>829.68150079999998</v>
      </c>
      <c r="H403" s="37">
        <f>SUMIFS(СВЦЭМ!$L$34:$L$777,СВЦЭМ!$A$34:$A$777,$A403,СВЦЭМ!$B$34:$B$777,H$401)+'СЕТ СН'!$F$13</f>
        <v>833.81462455999997</v>
      </c>
      <c r="I403" s="37">
        <f>SUMIFS(СВЦЭМ!$L$34:$L$777,СВЦЭМ!$A$34:$A$777,$A403,СВЦЭМ!$B$34:$B$777,I$401)+'СЕТ СН'!$F$13</f>
        <v>812.81379274999995</v>
      </c>
      <c r="J403" s="37">
        <f>SUMIFS(СВЦЭМ!$L$34:$L$777,СВЦЭМ!$A$34:$A$777,$A403,СВЦЭМ!$B$34:$B$777,J$401)+'СЕТ СН'!$F$13</f>
        <v>753.88234514999999</v>
      </c>
      <c r="K403" s="37">
        <f>SUMIFS(СВЦЭМ!$L$34:$L$777,СВЦЭМ!$A$34:$A$777,$A403,СВЦЭМ!$B$34:$B$777,K$401)+'СЕТ СН'!$F$13</f>
        <v>685.08420469999999</v>
      </c>
      <c r="L403" s="37">
        <f>SUMIFS(СВЦЭМ!$L$34:$L$777,СВЦЭМ!$A$34:$A$777,$A403,СВЦЭМ!$B$34:$B$777,L$401)+'СЕТ СН'!$F$13</f>
        <v>606.17860003999999</v>
      </c>
      <c r="M403" s="37">
        <f>SUMIFS(СВЦЭМ!$L$34:$L$777,СВЦЭМ!$A$34:$A$777,$A403,СВЦЭМ!$B$34:$B$777,M$401)+'СЕТ СН'!$F$13</f>
        <v>592.49214700000005</v>
      </c>
      <c r="N403" s="37">
        <f>SUMIFS(СВЦЭМ!$L$34:$L$777,СВЦЭМ!$A$34:$A$777,$A403,СВЦЭМ!$B$34:$B$777,N$401)+'СЕТ СН'!$F$13</f>
        <v>592.58161557000005</v>
      </c>
      <c r="O403" s="37">
        <f>SUMIFS(СВЦЭМ!$L$34:$L$777,СВЦЭМ!$A$34:$A$777,$A403,СВЦЭМ!$B$34:$B$777,O$401)+'СЕТ СН'!$F$13</f>
        <v>605.36415280000006</v>
      </c>
      <c r="P403" s="37">
        <f>SUMIFS(СВЦЭМ!$L$34:$L$777,СВЦЭМ!$A$34:$A$777,$A403,СВЦЭМ!$B$34:$B$777,P$401)+'СЕТ СН'!$F$13</f>
        <v>619.16577706999999</v>
      </c>
      <c r="Q403" s="37">
        <f>SUMIFS(СВЦЭМ!$L$34:$L$777,СВЦЭМ!$A$34:$A$777,$A403,СВЦЭМ!$B$34:$B$777,Q$401)+'СЕТ СН'!$F$13</f>
        <v>624.64312816999995</v>
      </c>
      <c r="R403" s="37">
        <f>SUMIFS(СВЦЭМ!$L$34:$L$777,СВЦЭМ!$A$34:$A$777,$A403,СВЦЭМ!$B$34:$B$777,R$401)+'СЕТ СН'!$F$13</f>
        <v>626.90990351000005</v>
      </c>
      <c r="S403" s="37">
        <f>SUMIFS(СВЦЭМ!$L$34:$L$777,СВЦЭМ!$A$34:$A$777,$A403,СВЦЭМ!$B$34:$B$777,S$401)+'СЕТ СН'!$F$13</f>
        <v>607.82107342999996</v>
      </c>
      <c r="T403" s="37">
        <f>SUMIFS(СВЦЭМ!$L$34:$L$777,СВЦЭМ!$A$34:$A$777,$A403,СВЦЭМ!$B$34:$B$777,T$401)+'СЕТ СН'!$F$13</f>
        <v>604.07676077999997</v>
      </c>
      <c r="U403" s="37">
        <f>SUMIFS(СВЦЭМ!$L$34:$L$777,СВЦЭМ!$A$34:$A$777,$A403,СВЦЭМ!$B$34:$B$777,U$401)+'СЕТ СН'!$F$13</f>
        <v>599.33892201000003</v>
      </c>
      <c r="V403" s="37">
        <f>SUMIFS(СВЦЭМ!$L$34:$L$777,СВЦЭМ!$A$34:$A$777,$A403,СВЦЭМ!$B$34:$B$777,V$401)+'СЕТ СН'!$F$13</f>
        <v>599.6861318</v>
      </c>
      <c r="W403" s="37">
        <f>SUMIFS(СВЦЭМ!$L$34:$L$777,СВЦЭМ!$A$34:$A$777,$A403,СВЦЭМ!$B$34:$B$777,W$401)+'СЕТ СН'!$F$13</f>
        <v>641.76304229000004</v>
      </c>
      <c r="X403" s="37">
        <f>SUMIFS(СВЦЭМ!$L$34:$L$777,СВЦЭМ!$A$34:$A$777,$A403,СВЦЭМ!$B$34:$B$777,X$401)+'СЕТ СН'!$F$13</f>
        <v>711.37318726000001</v>
      </c>
      <c r="Y403" s="37">
        <f>SUMIFS(СВЦЭМ!$L$34:$L$777,СВЦЭМ!$A$34:$A$777,$A403,СВЦЭМ!$B$34:$B$777,Y$401)+'СЕТ СН'!$F$13</f>
        <v>766.83294794999995</v>
      </c>
    </row>
    <row r="404" spans="1:27" ht="15.75" x14ac:dyDescent="0.2">
      <c r="A404" s="36">
        <f t="shared" ref="A404:A432" si="11">A403+1</f>
        <v>43103</v>
      </c>
      <c r="B404" s="37">
        <f>SUMIFS(СВЦЭМ!$L$34:$L$777,СВЦЭМ!$A$34:$A$777,$A404,СВЦЭМ!$B$34:$B$777,B$401)+'СЕТ СН'!$F$13</f>
        <v>757.93390254999997</v>
      </c>
      <c r="C404" s="37">
        <f>SUMIFS(СВЦЭМ!$L$34:$L$777,СВЦЭМ!$A$34:$A$777,$A404,СВЦЭМ!$B$34:$B$777,C$401)+'СЕТ СН'!$F$13</f>
        <v>786.64157874</v>
      </c>
      <c r="D404" s="37">
        <f>SUMIFS(СВЦЭМ!$L$34:$L$777,СВЦЭМ!$A$34:$A$777,$A404,СВЦЭМ!$B$34:$B$777,D$401)+'СЕТ СН'!$F$13</f>
        <v>809.46769227000004</v>
      </c>
      <c r="E404" s="37">
        <f>SUMIFS(СВЦЭМ!$L$34:$L$777,СВЦЭМ!$A$34:$A$777,$A404,СВЦЭМ!$B$34:$B$777,E$401)+'СЕТ СН'!$F$13</f>
        <v>817.25066159999994</v>
      </c>
      <c r="F404" s="37">
        <f>SUMIFS(СВЦЭМ!$L$34:$L$777,СВЦЭМ!$A$34:$A$777,$A404,СВЦЭМ!$B$34:$B$777,F$401)+'СЕТ СН'!$F$13</f>
        <v>815.47951874</v>
      </c>
      <c r="G404" s="37">
        <f>SUMIFS(СВЦЭМ!$L$34:$L$777,СВЦЭМ!$A$34:$A$777,$A404,СВЦЭМ!$B$34:$B$777,G$401)+'СЕТ СН'!$F$13</f>
        <v>815.38011003999998</v>
      </c>
      <c r="H404" s="37">
        <f>SUMIFS(СВЦЭМ!$L$34:$L$777,СВЦЭМ!$A$34:$A$777,$A404,СВЦЭМ!$B$34:$B$777,H$401)+'СЕТ СН'!$F$13</f>
        <v>812.56774612000004</v>
      </c>
      <c r="I404" s="37">
        <f>SUMIFS(СВЦЭМ!$L$34:$L$777,СВЦЭМ!$A$34:$A$777,$A404,СВЦЭМ!$B$34:$B$777,I$401)+'СЕТ СН'!$F$13</f>
        <v>799.41581996000002</v>
      </c>
      <c r="J404" s="37">
        <f>SUMIFS(СВЦЭМ!$L$34:$L$777,СВЦЭМ!$A$34:$A$777,$A404,СВЦЭМ!$B$34:$B$777,J$401)+'СЕТ СН'!$F$13</f>
        <v>757.40879159999997</v>
      </c>
      <c r="K404" s="37">
        <f>SUMIFS(СВЦЭМ!$L$34:$L$777,СВЦЭМ!$A$34:$A$777,$A404,СВЦЭМ!$B$34:$B$777,K$401)+'СЕТ СН'!$F$13</f>
        <v>699.58095545000003</v>
      </c>
      <c r="L404" s="37">
        <f>SUMIFS(СВЦЭМ!$L$34:$L$777,СВЦЭМ!$A$34:$A$777,$A404,СВЦЭМ!$B$34:$B$777,L$401)+'СЕТ СН'!$F$13</f>
        <v>664.31121414999996</v>
      </c>
      <c r="M404" s="37">
        <f>SUMIFS(СВЦЭМ!$L$34:$L$777,СВЦЭМ!$A$34:$A$777,$A404,СВЦЭМ!$B$34:$B$777,M$401)+'СЕТ СН'!$F$13</f>
        <v>652.70109789000003</v>
      </c>
      <c r="N404" s="37">
        <f>SUMIFS(СВЦЭМ!$L$34:$L$777,СВЦЭМ!$A$34:$A$777,$A404,СВЦЭМ!$B$34:$B$777,N$401)+'СЕТ СН'!$F$13</f>
        <v>655.17685048999999</v>
      </c>
      <c r="O404" s="37">
        <f>SUMIFS(СВЦЭМ!$L$34:$L$777,СВЦЭМ!$A$34:$A$777,$A404,СВЦЭМ!$B$34:$B$777,O$401)+'СЕТ СН'!$F$13</f>
        <v>665.99611368000001</v>
      </c>
      <c r="P404" s="37">
        <f>SUMIFS(СВЦЭМ!$L$34:$L$777,СВЦЭМ!$A$34:$A$777,$A404,СВЦЭМ!$B$34:$B$777,P$401)+'СЕТ СН'!$F$13</f>
        <v>681.53097705000005</v>
      </c>
      <c r="Q404" s="37">
        <f>SUMIFS(СВЦЭМ!$L$34:$L$777,СВЦЭМ!$A$34:$A$777,$A404,СВЦЭМ!$B$34:$B$777,Q$401)+'СЕТ СН'!$F$13</f>
        <v>688.28668099000004</v>
      </c>
      <c r="R404" s="37">
        <f>SUMIFS(СВЦЭМ!$L$34:$L$777,СВЦЭМ!$A$34:$A$777,$A404,СВЦЭМ!$B$34:$B$777,R$401)+'СЕТ СН'!$F$13</f>
        <v>691.02735170000005</v>
      </c>
      <c r="S404" s="37">
        <f>SUMIFS(СВЦЭМ!$L$34:$L$777,СВЦЭМ!$A$34:$A$777,$A404,СВЦЭМ!$B$34:$B$777,S$401)+'СЕТ СН'!$F$13</f>
        <v>667.11090404000004</v>
      </c>
      <c r="T404" s="37">
        <f>SUMIFS(СВЦЭМ!$L$34:$L$777,СВЦЭМ!$A$34:$A$777,$A404,СВЦЭМ!$B$34:$B$777,T$401)+'СЕТ СН'!$F$13</f>
        <v>635.99411481000004</v>
      </c>
      <c r="U404" s="37">
        <f>SUMIFS(СВЦЭМ!$L$34:$L$777,СВЦЭМ!$A$34:$A$777,$A404,СВЦЭМ!$B$34:$B$777,U$401)+'СЕТ СН'!$F$13</f>
        <v>636.14856067000005</v>
      </c>
      <c r="V404" s="37">
        <f>SUMIFS(СВЦЭМ!$L$34:$L$777,СВЦЭМ!$A$34:$A$777,$A404,СВЦЭМ!$B$34:$B$777,V$401)+'СЕТ СН'!$F$13</f>
        <v>640.57759276000002</v>
      </c>
      <c r="W404" s="37">
        <f>SUMIFS(СВЦЭМ!$L$34:$L$777,СВЦЭМ!$A$34:$A$777,$A404,СВЦЭМ!$B$34:$B$777,W$401)+'СЕТ СН'!$F$13</f>
        <v>674.88533214999995</v>
      </c>
      <c r="X404" s="37">
        <f>SUMIFS(СВЦЭМ!$L$34:$L$777,СВЦЭМ!$A$34:$A$777,$A404,СВЦЭМ!$B$34:$B$777,X$401)+'СЕТ СН'!$F$13</f>
        <v>693.58491701000003</v>
      </c>
      <c r="Y404" s="37">
        <f>SUMIFS(СВЦЭМ!$L$34:$L$777,СВЦЭМ!$A$34:$A$777,$A404,СВЦЭМ!$B$34:$B$777,Y$401)+'СЕТ СН'!$F$13</f>
        <v>741.23207591000005</v>
      </c>
    </row>
    <row r="405" spans="1:27" ht="15.75" x14ac:dyDescent="0.2">
      <c r="A405" s="36">
        <f t="shared" si="11"/>
        <v>43104</v>
      </c>
      <c r="B405" s="37">
        <f>SUMIFS(СВЦЭМ!$L$34:$L$777,СВЦЭМ!$A$34:$A$777,$A405,СВЦЭМ!$B$34:$B$777,B$401)+'СЕТ СН'!$F$13</f>
        <v>803.38978411999994</v>
      </c>
      <c r="C405" s="37">
        <f>SUMIFS(СВЦЭМ!$L$34:$L$777,СВЦЭМ!$A$34:$A$777,$A405,СВЦЭМ!$B$34:$B$777,C$401)+'СЕТ СН'!$F$13</f>
        <v>823.37142452000001</v>
      </c>
      <c r="D405" s="37">
        <f>SUMIFS(СВЦЭМ!$L$34:$L$777,СВЦЭМ!$A$34:$A$777,$A405,СВЦЭМ!$B$34:$B$777,D$401)+'СЕТ СН'!$F$13</f>
        <v>834.10853947999999</v>
      </c>
      <c r="E405" s="37">
        <f>SUMIFS(СВЦЭМ!$L$34:$L$777,СВЦЭМ!$A$34:$A$777,$A405,СВЦЭМ!$B$34:$B$777,E$401)+'СЕТ СН'!$F$13</f>
        <v>832.04467809000005</v>
      </c>
      <c r="F405" s="37">
        <f>SUMIFS(СВЦЭМ!$L$34:$L$777,СВЦЭМ!$A$34:$A$777,$A405,СВЦЭМ!$B$34:$B$777,F$401)+'СЕТ СН'!$F$13</f>
        <v>831.36922482</v>
      </c>
      <c r="G405" s="37">
        <f>SUMIFS(СВЦЭМ!$L$34:$L$777,СВЦЭМ!$A$34:$A$777,$A405,СВЦЭМ!$B$34:$B$777,G$401)+'СЕТ СН'!$F$13</f>
        <v>833.31112766000001</v>
      </c>
      <c r="H405" s="37">
        <f>SUMIFS(СВЦЭМ!$L$34:$L$777,СВЦЭМ!$A$34:$A$777,$A405,СВЦЭМ!$B$34:$B$777,H$401)+'СЕТ СН'!$F$13</f>
        <v>834.91700421999997</v>
      </c>
      <c r="I405" s="37">
        <f>SUMIFS(СВЦЭМ!$L$34:$L$777,СВЦЭМ!$A$34:$A$777,$A405,СВЦЭМ!$B$34:$B$777,I$401)+'СЕТ СН'!$F$13</f>
        <v>827.22252604000005</v>
      </c>
      <c r="J405" s="37">
        <f>SUMIFS(СВЦЭМ!$L$34:$L$777,СВЦЭМ!$A$34:$A$777,$A405,СВЦЭМ!$B$34:$B$777,J$401)+'СЕТ СН'!$F$13</f>
        <v>771.12295742000003</v>
      </c>
      <c r="K405" s="37">
        <f>SUMIFS(СВЦЭМ!$L$34:$L$777,СВЦЭМ!$A$34:$A$777,$A405,СВЦЭМ!$B$34:$B$777,K$401)+'СЕТ СН'!$F$13</f>
        <v>695.29526539000005</v>
      </c>
      <c r="L405" s="37">
        <f>SUMIFS(СВЦЭМ!$L$34:$L$777,СВЦЭМ!$A$34:$A$777,$A405,СВЦЭМ!$B$34:$B$777,L$401)+'СЕТ СН'!$F$13</f>
        <v>622.99698617000001</v>
      </c>
      <c r="M405" s="37">
        <f>SUMIFS(СВЦЭМ!$L$34:$L$777,СВЦЭМ!$A$34:$A$777,$A405,СВЦЭМ!$B$34:$B$777,M$401)+'СЕТ СН'!$F$13</f>
        <v>608.25861830999997</v>
      </c>
      <c r="N405" s="37">
        <f>SUMIFS(СВЦЭМ!$L$34:$L$777,СВЦЭМ!$A$34:$A$777,$A405,СВЦЭМ!$B$34:$B$777,N$401)+'СЕТ СН'!$F$13</f>
        <v>613.81554234999999</v>
      </c>
      <c r="O405" s="37">
        <f>SUMIFS(СВЦЭМ!$L$34:$L$777,СВЦЭМ!$A$34:$A$777,$A405,СВЦЭМ!$B$34:$B$777,O$401)+'СЕТ СН'!$F$13</f>
        <v>628.01543774000004</v>
      </c>
      <c r="P405" s="37">
        <f>SUMIFS(СВЦЭМ!$L$34:$L$777,СВЦЭМ!$A$34:$A$777,$A405,СВЦЭМ!$B$34:$B$777,P$401)+'СЕТ СН'!$F$13</f>
        <v>640.03608346999999</v>
      </c>
      <c r="Q405" s="37">
        <f>SUMIFS(СВЦЭМ!$L$34:$L$777,СВЦЭМ!$A$34:$A$777,$A405,СВЦЭМ!$B$34:$B$777,Q$401)+'СЕТ СН'!$F$13</f>
        <v>643.43497888000002</v>
      </c>
      <c r="R405" s="37">
        <f>SUMIFS(СВЦЭМ!$L$34:$L$777,СВЦЭМ!$A$34:$A$777,$A405,СВЦЭМ!$B$34:$B$777,R$401)+'СЕТ СН'!$F$13</f>
        <v>642.56799191000005</v>
      </c>
      <c r="S405" s="37">
        <f>SUMIFS(СВЦЭМ!$L$34:$L$777,СВЦЭМ!$A$34:$A$777,$A405,СВЦЭМ!$B$34:$B$777,S$401)+'СЕТ СН'!$F$13</f>
        <v>618.56764998999995</v>
      </c>
      <c r="T405" s="37">
        <f>SUMIFS(СВЦЭМ!$L$34:$L$777,СВЦЭМ!$A$34:$A$777,$A405,СВЦЭМ!$B$34:$B$777,T$401)+'СЕТ СН'!$F$13</f>
        <v>612.00267484999995</v>
      </c>
      <c r="U405" s="37">
        <f>SUMIFS(СВЦЭМ!$L$34:$L$777,СВЦЭМ!$A$34:$A$777,$A405,СВЦЭМ!$B$34:$B$777,U$401)+'СЕТ СН'!$F$13</f>
        <v>608.77342979000002</v>
      </c>
      <c r="V405" s="37">
        <f>SUMIFS(СВЦЭМ!$L$34:$L$777,СВЦЭМ!$A$34:$A$777,$A405,СВЦЭМ!$B$34:$B$777,V$401)+'СЕТ СН'!$F$13</f>
        <v>612.07837476999998</v>
      </c>
      <c r="W405" s="37">
        <f>SUMIFS(СВЦЭМ!$L$34:$L$777,СВЦЭМ!$A$34:$A$777,$A405,СВЦЭМ!$B$34:$B$777,W$401)+'СЕТ СН'!$F$13</f>
        <v>661.49792680999997</v>
      </c>
      <c r="X405" s="37">
        <f>SUMIFS(СВЦЭМ!$L$34:$L$777,СВЦЭМ!$A$34:$A$777,$A405,СВЦЭМ!$B$34:$B$777,X$401)+'СЕТ СН'!$F$13</f>
        <v>723.06925660000002</v>
      </c>
      <c r="Y405" s="37">
        <f>SUMIFS(СВЦЭМ!$L$34:$L$777,СВЦЭМ!$A$34:$A$777,$A405,СВЦЭМ!$B$34:$B$777,Y$401)+'СЕТ СН'!$F$13</f>
        <v>755.11974726000005</v>
      </c>
    </row>
    <row r="406" spans="1:27" ht="15.75" x14ac:dyDescent="0.2">
      <c r="A406" s="36">
        <f t="shared" si="11"/>
        <v>43105</v>
      </c>
      <c r="B406" s="37">
        <f>SUMIFS(СВЦЭМ!$L$34:$L$777,СВЦЭМ!$A$34:$A$777,$A406,СВЦЭМ!$B$34:$B$777,B$401)+'СЕТ СН'!$F$13</f>
        <v>807.17240658000003</v>
      </c>
      <c r="C406" s="37">
        <f>SUMIFS(СВЦЭМ!$L$34:$L$777,СВЦЭМ!$A$34:$A$777,$A406,СВЦЭМ!$B$34:$B$777,C$401)+'СЕТ СН'!$F$13</f>
        <v>829.1944373</v>
      </c>
      <c r="D406" s="37">
        <f>SUMIFS(СВЦЭМ!$L$34:$L$777,СВЦЭМ!$A$34:$A$777,$A406,СВЦЭМ!$B$34:$B$777,D$401)+'СЕТ СН'!$F$13</f>
        <v>881.96742216999996</v>
      </c>
      <c r="E406" s="37">
        <f>SUMIFS(СВЦЭМ!$L$34:$L$777,СВЦЭМ!$A$34:$A$777,$A406,СВЦЭМ!$B$34:$B$777,E$401)+'СЕТ СН'!$F$13</f>
        <v>892.80605567999999</v>
      </c>
      <c r="F406" s="37">
        <f>SUMIFS(СВЦЭМ!$L$34:$L$777,СВЦЭМ!$A$34:$A$777,$A406,СВЦЭМ!$B$34:$B$777,F$401)+'СЕТ СН'!$F$13</f>
        <v>896.13719691999995</v>
      </c>
      <c r="G406" s="37">
        <f>SUMIFS(СВЦЭМ!$L$34:$L$777,СВЦЭМ!$A$34:$A$777,$A406,СВЦЭМ!$B$34:$B$777,G$401)+'СЕТ СН'!$F$13</f>
        <v>891.34574362000001</v>
      </c>
      <c r="H406" s="37">
        <f>SUMIFS(СВЦЭМ!$L$34:$L$777,СВЦЭМ!$A$34:$A$777,$A406,СВЦЭМ!$B$34:$B$777,H$401)+'СЕТ СН'!$F$13</f>
        <v>880.68009008000001</v>
      </c>
      <c r="I406" s="37">
        <f>SUMIFS(СВЦЭМ!$L$34:$L$777,СВЦЭМ!$A$34:$A$777,$A406,СВЦЭМ!$B$34:$B$777,I$401)+'СЕТ СН'!$F$13</f>
        <v>839.49571786000001</v>
      </c>
      <c r="J406" s="37">
        <f>SUMIFS(СВЦЭМ!$L$34:$L$777,СВЦЭМ!$A$34:$A$777,$A406,СВЦЭМ!$B$34:$B$777,J$401)+'СЕТ СН'!$F$13</f>
        <v>788.59715900000003</v>
      </c>
      <c r="K406" s="37">
        <f>SUMIFS(СВЦЭМ!$L$34:$L$777,СВЦЭМ!$A$34:$A$777,$A406,СВЦЭМ!$B$34:$B$777,K$401)+'СЕТ СН'!$F$13</f>
        <v>709.27920016999997</v>
      </c>
      <c r="L406" s="37">
        <f>SUMIFS(СВЦЭМ!$L$34:$L$777,СВЦЭМ!$A$34:$A$777,$A406,СВЦЭМ!$B$34:$B$777,L$401)+'СЕТ СН'!$F$13</f>
        <v>628.36443080000004</v>
      </c>
      <c r="M406" s="37">
        <f>SUMIFS(СВЦЭМ!$L$34:$L$777,СВЦЭМ!$A$34:$A$777,$A406,СВЦЭМ!$B$34:$B$777,M$401)+'СЕТ СН'!$F$13</f>
        <v>607.56650837999996</v>
      </c>
      <c r="N406" s="37">
        <f>SUMIFS(СВЦЭМ!$L$34:$L$777,СВЦЭМ!$A$34:$A$777,$A406,СВЦЭМ!$B$34:$B$777,N$401)+'СЕТ СН'!$F$13</f>
        <v>612.68701510999995</v>
      </c>
      <c r="O406" s="37">
        <f>SUMIFS(СВЦЭМ!$L$34:$L$777,СВЦЭМ!$A$34:$A$777,$A406,СВЦЭМ!$B$34:$B$777,O$401)+'СЕТ СН'!$F$13</f>
        <v>622.89887992000001</v>
      </c>
      <c r="P406" s="37">
        <f>SUMIFS(СВЦЭМ!$L$34:$L$777,СВЦЭМ!$A$34:$A$777,$A406,СВЦЭМ!$B$34:$B$777,P$401)+'СЕТ СН'!$F$13</f>
        <v>631.35369904000004</v>
      </c>
      <c r="Q406" s="37">
        <f>SUMIFS(СВЦЭМ!$L$34:$L$777,СВЦЭМ!$A$34:$A$777,$A406,СВЦЭМ!$B$34:$B$777,Q$401)+'СЕТ СН'!$F$13</f>
        <v>643.01431847000003</v>
      </c>
      <c r="R406" s="37">
        <f>SUMIFS(СВЦЭМ!$L$34:$L$777,СВЦЭМ!$A$34:$A$777,$A406,СВЦЭМ!$B$34:$B$777,R$401)+'СЕТ СН'!$F$13</f>
        <v>650.54870208</v>
      </c>
      <c r="S406" s="37">
        <f>SUMIFS(СВЦЭМ!$L$34:$L$777,СВЦЭМ!$A$34:$A$777,$A406,СВЦЭМ!$B$34:$B$777,S$401)+'СЕТ СН'!$F$13</f>
        <v>634.01117113999999</v>
      </c>
      <c r="T406" s="37">
        <f>SUMIFS(СВЦЭМ!$L$34:$L$777,СВЦЭМ!$A$34:$A$777,$A406,СВЦЭМ!$B$34:$B$777,T$401)+'СЕТ СН'!$F$13</f>
        <v>614.26903067000001</v>
      </c>
      <c r="U406" s="37">
        <f>SUMIFS(СВЦЭМ!$L$34:$L$777,СВЦЭМ!$A$34:$A$777,$A406,СВЦЭМ!$B$34:$B$777,U$401)+'СЕТ СН'!$F$13</f>
        <v>613.89076205000003</v>
      </c>
      <c r="V406" s="37">
        <f>SUMIFS(СВЦЭМ!$L$34:$L$777,СВЦЭМ!$A$34:$A$777,$A406,СВЦЭМ!$B$34:$B$777,V$401)+'СЕТ СН'!$F$13</f>
        <v>624.77577937000001</v>
      </c>
      <c r="W406" s="37">
        <f>SUMIFS(СВЦЭМ!$L$34:$L$777,СВЦЭМ!$A$34:$A$777,$A406,СВЦЭМ!$B$34:$B$777,W$401)+'СЕТ СН'!$F$13</f>
        <v>674.18568387000005</v>
      </c>
      <c r="X406" s="37">
        <f>SUMIFS(СВЦЭМ!$L$34:$L$777,СВЦЭМ!$A$34:$A$777,$A406,СВЦЭМ!$B$34:$B$777,X$401)+'СЕТ СН'!$F$13</f>
        <v>736.92573674000005</v>
      </c>
      <c r="Y406" s="37">
        <f>SUMIFS(СВЦЭМ!$L$34:$L$777,СВЦЭМ!$A$34:$A$777,$A406,СВЦЭМ!$B$34:$B$777,Y$401)+'СЕТ СН'!$F$13</f>
        <v>791.26246216000004</v>
      </c>
    </row>
    <row r="407" spans="1:27" ht="15.75" x14ac:dyDescent="0.2">
      <c r="A407" s="36">
        <f t="shared" si="11"/>
        <v>43106</v>
      </c>
      <c r="B407" s="37">
        <f>SUMIFS(СВЦЭМ!$L$34:$L$777,СВЦЭМ!$A$34:$A$777,$A407,СВЦЭМ!$B$34:$B$777,B$401)+'СЕТ СН'!$F$13</f>
        <v>830.04826558000002</v>
      </c>
      <c r="C407" s="37">
        <f>SUMIFS(СВЦЭМ!$L$34:$L$777,СВЦЭМ!$A$34:$A$777,$A407,СВЦЭМ!$B$34:$B$777,C$401)+'СЕТ СН'!$F$13</f>
        <v>859.90336067999999</v>
      </c>
      <c r="D407" s="37">
        <f>SUMIFS(СВЦЭМ!$L$34:$L$777,СВЦЭМ!$A$34:$A$777,$A407,СВЦЭМ!$B$34:$B$777,D$401)+'СЕТ СН'!$F$13</f>
        <v>895.02757451000002</v>
      </c>
      <c r="E407" s="37">
        <f>SUMIFS(СВЦЭМ!$L$34:$L$777,СВЦЭМ!$A$34:$A$777,$A407,СВЦЭМ!$B$34:$B$777,E$401)+'СЕТ СН'!$F$13</f>
        <v>903.03173882999999</v>
      </c>
      <c r="F407" s="37">
        <f>SUMIFS(СВЦЭМ!$L$34:$L$777,СВЦЭМ!$A$34:$A$777,$A407,СВЦЭМ!$B$34:$B$777,F$401)+'СЕТ СН'!$F$13</f>
        <v>903.90540709000004</v>
      </c>
      <c r="G407" s="37">
        <f>SUMIFS(СВЦЭМ!$L$34:$L$777,СВЦЭМ!$A$34:$A$777,$A407,СВЦЭМ!$B$34:$B$777,G$401)+'СЕТ СН'!$F$13</f>
        <v>899.94348105999995</v>
      </c>
      <c r="H407" s="37">
        <f>SUMIFS(СВЦЭМ!$L$34:$L$777,СВЦЭМ!$A$34:$A$777,$A407,СВЦЭМ!$B$34:$B$777,H$401)+'СЕТ СН'!$F$13</f>
        <v>883.98502876999999</v>
      </c>
      <c r="I407" s="37">
        <f>SUMIFS(СВЦЭМ!$L$34:$L$777,СВЦЭМ!$A$34:$A$777,$A407,СВЦЭМ!$B$34:$B$777,I$401)+'СЕТ СН'!$F$13</f>
        <v>840.28816234999999</v>
      </c>
      <c r="J407" s="37">
        <f>SUMIFS(СВЦЭМ!$L$34:$L$777,СВЦЭМ!$A$34:$A$777,$A407,СВЦЭМ!$B$34:$B$777,J$401)+'СЕТ СН'!$F$13</f>
        <v>789.79529980999996</v>
      </c>
      <c r="K407" s="37">
        <f>SUMIFS(СВЦЭМ!$L$34:$L$777,СВЦЭМ!$A$34:$A$777,$A407,СВЦЭМ!$B$34:$B$777,K$401)+'СЕТ СН'!$F$13</f>
        <v>711.07016927999996</v>
      </c>
      <c r="L407" s="37">
        <f>SUMIFS(СВЦЭМ!$L$34:$L$777,СВЦЭМ!$A$34:$A$777,$A407,СВЦЭМ!$B$34:$B$777,L$401)+'СЕТ СН'!$F$13</f>
        <v>630.74524742999995</v>
      </c>
      <c r="M407" s="37">
        <f>SUMIFS(СВЦЭМ!$L$34:$L$777,СВЦЭМ!$A$34:$A$777,$A407,СВЦЭМ!$B$34:$B$777,M$401)+'СЕТ СН'!$F$13</f>
        <v>616.45044844999995</v>
      </c>
      <c r="N407" s="37">
        <f>SUMIFS(СВЦЭМ!$L$34:$L$777,СВЦЭМ!$A$34:$A$777,$A407,СВЦЭМ!$B$34:$B$777,N$401)+'СЕТ СН'!$F$13</f>
        <v>625.52894641</v>
      </c>
      <c r="O407" s="37">
        <f>SUMIFS(СВЦЭМ!$L$34:$L$777,СВЦЭМ!$A$34:$A$777,$A407,СВЦЭМ!$B$34:$B$777,O$401)+'СЕТ СН'!$F$13</f>
        <v>633.99619385999995</v>
      </c>
      <c r="P407" s="37">
        <f>SUMIFS(СВЦЭМ!$L$34:$L$777,СВЦЭМ!$A$34:$A$777,$A407,СВЦЭМ!$B$34:$B$777,P$401)+'СЕТ СН'!$F$13</f>
        <v>648.78800574000002</v>
      </c>
      <c r="Q407" s="37">
        <f>SUMIFS(СВЦЭМ!$L$34:$L$777,СВЦЭМ!$A$34:$A$777,$A407,СВЦЭМ!$B$34:$B$777,Q$401)+'СЕТ СН'!$F$13</f>
        <v>655.46516624000003</v>
      </c>
      <c r="R407" s="37">
        <f>SUMIFS(СВЦЭМ!$L$34:$L$777,СВЦЭМ!$A$34:$A$777,$A407,СВЦЭМ!$B$34:$B$777,R$401)+'СЕТ СН'!$F$13</f>
        <v>654.32834549999995</v>
      </c>
      <c r="S407" s="37">
        <f>SUMIFS(СВЦЭМ!$L$34:$L$777,СВЦЭМ!$A$34:$A$777,$A407,СВЦЭМ!$B$34:$B$777,S$401)+'СЕТ СН'!$F$13</f>
        <v>633.36415127999999</v>
      </c>
      <c r="T407" s="37">
        <f>SUMIFS(СВЦЭМ!$L$34:$L$777,СВЦЭМ!$A$34:$A$777,$A407,СВЦЭМ!$B$34:$B$777,T$401)+'СЕТ СН'!$F$13</f>
        <v>615.08012702999997</v>
      </c>
      <c r="U407" s="37">
        <f>SUMIFS(СВЦЭМ!$L$34:$L$777,СВЦЭМ!$A$34:$A$777,$A407,СВЦЭМ!$B$34:$B$777,U$401)+'СЕТ СН'!$F$13</f>
        <v>615.96844264000003</v>
      </c>
      <c r="V407" s="37">
        <f>SUMIFS(СВЦЭМ!$L$34:$L$777,СВЦЭМ!$A$34:$A$777,$A407,СВЦЭМ!$B$34:$B$777,V$401)+'СЕТ СН'!$F$13</f>
        <v>625.05565602000001</v>
      </c>
      <c r="W407" s="37">
        <f>SUMIFS(СВЦЭМ!$L$34:$L$777,СВЦЭМ!$A$34:$A$777,$A407,СВЦЭМ!$B$34:$B$777,W$401)+'СЕТ СН'!$F$13</f>
        <v>675.28336043000002</v>
      </c>
      <c r="X407" s="37">
        <f>SUMIFS(СВЦЭМ!$L$34:$L$777,СВЦЭМ!$A$34:$A$777,$A407,СВЦЭМ!$B$34:$B$777,X$401)+'СЕТ СН'!$F$13</f>
        <v>745.58984554999995</v>
      </c>
      <c r="Y407" s="37">
        <f>SUMIFS(СВЦЭМ!$L$34:$L$777,СВЦЭМ!$A$34:$A$777,$A407,СВЦЭМ!$B$34:$B$777,Y$401)+'СЕТ СН'!$F$13</f>
        <v>797.69642776000001</v>
      </c>
    </row>
    <row r="408" spans="1:27" ht="15.75" x14ac:dyDescent="0.2">
      <c r="A408" s="36">
        <f t="shared" si="11"/>
        <v>43107</v>
      </c>
      <c r="B408" s="37">
        <f>SUMIFS(СВЦЭМ!$L$34:$L$777,СВЦЭМ!$A$34:$A$777,$A408,СВЦЭМ!$B$34:$B$777,B$401)+'СЕТ СН'!$F$13</f>
        <v>819.16739852000001</v>
      </c>
      <c r="C408" s="37">
        <f>SUMIFS(СВЦЭМ!$L$34:$L$777,СВЦЭМ!$A$34:$A$777,$A408,СВЦЭМ!$B$34:$B$777,C$401)+'СЕТ СН'!$F$13</f>
        <v>828.32622234999997</v>
      </c>
      <c r="D408" s="37">
        <f>SUMIFS(СВЦЭМ!$L$34:$L$777,СВЦЭМ!$A$34:$A$777,$A408,СВЦЭМ!$B$34:$B$777,D$401)+'СЕТ СН'!$F$13</f>
        <v>871.20715060999999</v>
      </c>
      <c r="E408" s="37">
        <f>SUMIFS(СВЦЭМ!$L$34:$L$777,СВЦЭМ!$A$34:$A$777,$A408,СВЦЭМ!$B$34:$B$777,E$401)+'СЕТ СН'!$F$13</f>
        <v>889.78155812</v>
      </c>
      <c r="F408" s="37">
        <f>SUMIFS(СВЦЭМ!$L$34:$L$777,СВЦЭМ!$A$34:$A$777,$A408,СВЦЭМ!$B$34:$B$777,F$401)+'СЕТ СН'!$F$13</f>
        <v>889.71078738999995</v>
      </c>
      <c r="G408" s="37">
        <f>SUMIFS(СВЦЭМ!$L$34:$L$777,СВЦЭМ!$A$34:$A$777,$A408,СВЦЭМ!$B$34:$B$777,G$401)+'СЕТ СН'!$F$13</f>
        <v>889.99165703000006</v>
      </c>
      <c r="H408" s="37">
        <f>SUMIFS(СВЦЭМ!$L$34:$L$777,СВЦЭМ!$A$34:$A$777,$A408,СВЦЭМ!$B$34:$B$777,H$401)+'СЕТ СН'!$F$13</f>
        <v>895.50220901</v>
      </c>
      <c r="I408" s="37">
        <f>SUMIFS(СВЦЭМ!$L$34:$L$777,СВЦЭМ!$A$34:$A$777,$A408,СВЦЭМ!$B$34:$B$777,I$401)+'СЕТ СН'!$F$13</f>
        <v>835.98533286999998</v>
      </c>
      <c r="J408" s="37">
        <f>SUMIFS(СВЦЭМ!$L$34:$L$777,СВЦЭМ!$A$34:$A$777,$A408,СВЦЭМ!$B$34:$B$777,J$401)+'СЕТ СН'!$F$13</f>
        <v>815.10663613999998</v>
      </c>
      <c r="K408" s="37">
        <f>SUMIFS(СВЦЭМ!$L$34:$L$777,СВЦЭМ!$A$34:$A$777,$A408,СВЦЭМ!$B$34:$B$777,K$401)+'СЕТ СН'!$F$13</f>
        <v>734.69332854000004</v>
      </c>
      <c r="L408" s="37">
        <f>SUMIFS(СВЦЭМ!$L$34:$L$777,СВЦЭМ!$A$34:$A$777,$A408,СВЦЭМ!$B$34:$B$777,L$401)+'СЕТ СН'!$F$13</f>
        <v>647.21115572999997</v>
      </c>
      <c r="M408" s="37">
        <f>SUMIFS(СВЦЭМ!$L$34:$L$777,СВЦЭМ!$A$34:$A$777,$A408,СВЦЭМ!$B$34:$B$777,M$401)+'СЕТ СН'!$F$13</f>
        <v>631.21343023999998</v>
      </c>
      <c r="N408" s="37">
        <f>SUMIFS(СВЦЭМ!$L$34:$L$777,СВЦЭМ!$A$34:$A$777,$A408,СВЦЭМ!$B$34:$B$777,N$401)+'СЕТ СН'!$F$13</f>
        <v>628.56161014999998</v>
      </c>
      <c r="O408" s="37">
        <f>SUMIFS(СВЦЭМ!$L$34:$L$777,СВЦЭМ!$A$34:$A$777,$A408,СВЦЭМ!$B$34:$B$777,O$401)+'СЕТ СН'!$F$13</f>
        <v>638.99984342000005</v>
      </c>
      <c r="P408" s="37">
        <f>SUMIFS(СВЦЭМ!$L$34:$L$777,СВЦЭМ!$A$34:$A$777,$A408,СВЦЭМ!$B$34:$B$777,P$401)+'СЕТ СН'!$F$13</f>
        <v>651.26243259</v>
      </c>
      <c r="Q408" s="37">
        <f>SUMIFS(СВЦЭМ!$L$34:$L$777,СВЦЭМ!$A$34:$A$777,$A408,СВЦЭМ!$B$34:$B$777,Q$401)+'СЕТ СН'!$F$13</f>
        <v>660.11864821999995</v>
      </c>
      <c r="R408" s="37">
        <f>SUMIFS(СВЦЭМ!$L$34:$L$777,СВЦЭМ!$A$34:$A$777,$A408,СВЦЭМ!$B$34:$B$777,R$401)+'СЕТ СН'!$F$13</f>
        <v>660.39996676999999</v>
      </c>
      <c r="S408" s="37">
        <f>SUMIFS(СВЦЭМ!$L$34:$L$777,СВЦЭМ!$A$34:$A$777,$A408,СВЦЭМ!$B$34:$B$777,S$401)+'СЕТ СН'!$F$13</f>
        <v>642.72602311000003</v>
      </c>
      <c r="T408" s="37">
        <f>SUMIFS(СВЦЭМ!$L$34:$L$777,СВЦЭМ!$A$34:$A$777,$A408,СВЦЭМ!$B$34:$B$777,T$401)+'СЕТ СН'!$F$13</f>
        <v>612.55415301999994</v>
      </c>
      <c r="U408" s="37">
        <f>SUMIFS(СВЦЭМ!$L$34:$L$777,СВЦЭМ!$A$34:$A$777,$A408,СВЦЭМ!$B$34:$B$777,U$401)+'СЕТ СН'!$F$13</f>
        <v>613.60439276</v>
      </c>
      <c r="V408" s="37">
        <f>SUMIFS(СВЦЭМ!$L$34:$L$777,СВЦЭМ!$A$34:$A$777,$A408,СВЦЭМ!$B$34:$B$777,V$401)+'СЕТ СН'!$F$13</f>
        <v>628.03556977999995</v>
      </c>
      <c r="W408" s="37">
        <f>SUMIFS(СВЦЭМ!$L$34:$L$777,СВЦЭМ!$A$34:$A$777,$A408,СВЦЭМ!$B$34:$B$777,W$401)+'СЕТ СН'!$F$13</f>
        <v>675.08210359999998</v>
      </c>
      <c r="X408" s="37">
        <f>SUMIFS(СВЦЭМ!$L$34:$L$777,СВЦЭМ!$A$34:$A$777,$A408,СВЦЭМ!$B$34:$B$777,X$401)+'СЕТ СН'!$F$13</f>
        <v>739.30015768999999</v>
      </c>
      <c r="Y408" s="37">
        <f>SUMIFS(СВЦЭМ!$L$34:$L$777,СВЦЭМ!$A$34:$A$777,$A408,СВЦЭМ!$B$34:$B$777,Y$401)+'СЕТ СН'!$F$13</f>
        <v>755.06032625</v>
      </c>
    </row>
    <row r="409" spans="1:27" ht="15.75" x14ac:dyDescent="0.2">
      <c r="A409" s="36">
        <f t="shared" si="11"/>
        <v>43108</v>
      </c>
      <c r="B409" s="37">
        <f>SUMIFS(СВЦЭМ!$L$34:$L$777,СВЦЭМ!$A$34:$A$777,$A409,СВЦЭМ!$B$34:$B$777,B$401)+'СЕТ СН'!$F$13</f>
        <v>757.98724637999999</v>
      </c>
      <c r="C409" s="37">
        <f>SUMIFS(СВЦЭМ!$L$34:$L$777,СВЦЭМ!$A$34:$A$777,$A409,СВЦЭМ!$B$34:$B$777,C$401)+'СЕТ СН'!$F$13</f>
        <v>820.14039680999997</v>
      </c>
      <c r="D409" s="37">
        <f>SUMIFS(СВЦЭМ!$L$34:$L$777,СВЦЭМ!$A$34:$A$777,$A409,СВЦЭМ!$B$34:$B$777,D$401)+'СЕТ СН'!$F$13</f>
        <v>878.62019588999999</v>
      </c>
      <c r="E409" s="37">
        <f>SUMIFS(СВЦЭМ!$L$34:$L$777,СВЦЭМ!$A$34:$A$777,$A409,СВЦЭМ!$B$34:$B$777,E$401)+'СЕТ СН'!$F$13</f>
        <v>890.94481399999995</v>
      </c>
      <c r="F409" s="37">
        <f>SUMIFS(СВЦЭМ!$L$34:$L$777,СВЦЭМ!$A$34:$A$777,$A409,СВЦЭМ!$B$34:$B$777,F$401)+'СЕТ СН'!$F$13</f>
        <v>893.13419551000004</v>
      </c>
      <c r="G409" s="37">
        <f>SUMIFS(СВЦЭМ!$L$34:$L$777,СВЦЭМ!$A$34:$A$777,$A409,СВЦЭМ!$B$34:$B$777,G$401)+'СЕТ СН'!$F$13</f>
        <v>895.07502655999997</v>
      </c>
      <c r="H409" s="37">
        <f>SUMIFS(СВЦЭМ!$L$34:$L$777,СВЦЭМ!$A$34:$A$777,$A409,СВЦЭМ!$B$34:$B$777,H$401)+'СЕТ СН'!$F$13</f>
        <v>899.13230578000002</v>
      </c>
      <c r="I409" s="37">
        <f>SUMIFS(СВЦЭМ!$L$34:$L$777,СВЦЭМ!$A$34:$A$777,$A409,СВЦЭМ!$B$34:$B$777,I$401)+'СЕТ СН'!$F$13</f>
        <v>874.92881533000002</v>
      </c>
      <c r="J409" s="37">
        <f>SUMIFS(СВЦЭМ!$L$34:$L$777,СВЦЭМ!$A$34:$A$777,$A409,СВЦЭМ!$B$34:$B$777,J$401)+'СЕТ СН'!$F$13</f>
        <v>816.11497721000001</v>
      </c>
      <c r="K409" s="37">
        <f>SUMIFS(СВЦЭМ!$L$34:$L$777,СВЦЭМ!$A$34:$A$777,$A409,СВЦЭМ!$B$34:$B$777,K$401)+'СЕТ СН'!$F$13</f>
        <v>737.22653009999999</v>
      </c>
      <c r="L409" s="37">
        <f>SUMIFS(СВЦЭМ!$L$34:$L$777,СВЦЭМ!$A$34:$A$777,$A409,СВЦЭМ!$B$34:$B$777,L$401)+'СЕТ СН'!$F$13</f>
        <v>659.61906895000004</v>
      </c>
      <c r="M409" s="37">
        <f>SUMIFS(СВЦЭМ!$L$34:$L$777,СВЦЭМ!$A$34:$A$777,$A409,СВЦЭМ!$B$34:$B$777,M$401)+'СЕТ СН'!$F$13</f>
        <v>643.61383841999998</v>
      </c>
      <c r="N409" s="37">
        <f>SUMIFS(СВЦЭМ!$L$34:$L$777,СВЦЭМ!$A$34:$A$777,$A409,СВЦЭМ!$B$34:$B$777,N$401)+'СЕТ СН'!$F$13</f>
        <v>645.22989731999996</v>
      </c>
      <c r="O409" s="37">
        <f>SUMIFS(СВЦЭМ!$L$34:$L$777,СВЦЭМ!$A$34:$A$777,$A409,СВЦЭМ!$B$34:$B$777,O$401)+'СЕТ СН'!$F$13</f>
        <v>655.56140946999994</v>
      </c>
      <c r="P409" s="37">
        <f>SUMIFS(СВЦЭМ!$L$34:$L$777,СВЦЭМ!$A$34:$A$777,$A409,СВЦЭМ!$B$34:$B$777,P$401)+'СЕТ СН'!$F$13</f>
        <v>665.15271958999995</v>
      </c>
      <c r="Q409" s="37">
        <f>SUMIFS(СВЦЭМ!$L$34:$L$777,СВЦЭМ!$A$34:$A$777,$A409,СВЦЭМ!$B$34:$B$777,Q$401)+'СЕТ СН'!$F$13</f>
        <v>667.89957465999998</v>
      </c>
      <c r="R409" s="37">
        <f>SUMIFS(СВЦЭМ!$L$34:$L$777,СВЦЭМ!$A$34:$A$777,$A409,СВЦЭМ!$B$34:$B$777,R$401)+'СЕТ СН'!$F$13</f>
        <v>666.30945919999999</v>
      </c>
      <c r="S409" s="37">
        <f>SUMIFS(СВЦЭМ!$L$34:$L$777,СВЦЭМ!$A$34:$A$777,$A409,СВЦЭМ!$B$34:$B$777,S$401)+'СЕТ СН'!$F$13</f>
        <v>660.20759237000004</v>
      </c>
      <c r="T409" s="37">
        <f>SUMIFS(СВЦЭМ!$L$34:$L$777,СВЦЭМ!$A$34:$A$777,$A409,СВЦЭМ!$B$34:$B$777,T$401)+'СЕТ СН'!$F$13</f>
        <v>634.17805738000004</v>
      </c>
      <c r="U409" s="37">
        <f>SUMIFS(СВЦЭМ!$L$34:$L$777,СВЦЭМ!$A$34:$A$777,$A409,СВЦЭМ!$B$34:$B$777,U$401)+'СЕТ СН'!$F$13</f>
        <v>630.45392387000004</v>
      </c>
      <c r="V409" s="37">
        <f>SUMIFS(СВЦЭМ!$L$34:$L$777,СВЦЭМ!$A$34:$A$777,$A409,СВЦЭМ!$B$34:$B$777,V$401)+'СЕТ СН'!$F$13</f>
        <v>645.62103687000001</v>
      </c>
      <c r="W409" s="37">
        <f>SUMIFS(СВЦЭМ!$L$34:$L$777,СВЦЭМ!$A$34:$A$777,$A409,СВЦЭМ!$B$34:$B$777,W$401)+'СЕТ СН'!$F$13</f>
        <v>688.08925145000001</v>
      </c>
      <c r="X409" s="37">
        <f>SUMIFS(СВЦЭМ!$L$34:$L$777,СВЦЭМ!$A$34:$A$777,$A409,СВЦЭМ!$B$34:$B$777,X$401)+'СЕТ СН'!$F$13</f>
        <v>751.96174389999999</v>
      </c>
      <c r="Y409" s="37">
        <f>SUMIFS(СВЦЭМ!$L$34:$L$777,СВЦЭМ!$A$34:$A$777,$A409,СВЦЭМ!$B$34:$B$777,Y$401)+'СЕТ СН'!$F$13</f>
        <v>776.54112173999999</v>
      </c>
    </row>
    <row r="410" spans="1:27" ht="15.75" x14ac:dyDescent="0.2">
      <c r="A410" s="36">
        <f t="shared" si="11"/>
        <v>43109</v>
      </c>
      <c r="B410" s="37">
        <f>SUMIFS(СВЦЭМ!$L$34:$L$777,СВЦЭМ!$A$34:$A$777,$A410,СВЦЭМ!$B$34:$B$777,B$401)+'СЕТ СН'!$F$13</f>
        <v>850.85279736999996</v>
      </c>
      <c r="C410" s="37">
        <f>SUMIFS(СВЦЭМ!$L$34:$L$777,СВЦЭМ!$A$34:$A$777,$A410,СВЦЭМ!$B$34:$B$777,C$401)+'СЕТ СН'!$F$13</f>
        <v>870.45958886000005</v>
      </c>
      <c r="D410" s="37">
        <f>SUMIFS(СВЦЭМ!$L$34:$L$777,СВЦЭМ!$A$34:$A$777,$A410,СВЦЭМ!$B$34:$B$777,D$401)+'СЕТ СН'!$F$13</f>
        <v>919.08292816999995</v>
      </c>
      <c r="E410" s="37">
        <f>SUMIFS(СВЦЭМ!$L$34:$L$777,СВЦЭМ!$A$34:$A$777,$A410,СВЦЭМ!$B$34:$B$777,E$401)+'СЕТ СН'!$F$13</f>
        <v>931.68137505000004</v>
      </c>
      <c r="F410" s="37">
        <f>SUMIFS(СВЦЭМ!$L$34:$L$777,СВЦЭМ!$A$34:$A$777,$A410,СВЦЭМ!$B$34:$B$777,F$401)+'СЕТ СН'!$F$13</f>
        <v>928.64467955999999</v>
      </c>
      <c r="G410" s="37">
        <f>SUMIFS(СВЦЭМ!$L$34:$L$777,СВЦЭМ!$A$34:$A$777,$A410,СВЦЭМ!$B$34:$B$777,G$401)+'СЕТ СН'!$F$13</f>
        <v>919.33604389000004</v>
      </c>
      <c r="H410" s="37">
        <f>SUMIFS(СВЦЭМ!$L$34:$L$777,СВЦЭМ!$A$34:$A$777,$A410,СВЦЭМ!$B$34:$B$777,H$401)+'СЕТ СН'!$F$13</f>
        <v>872.32156228999997</v>
      </c>
      <c r="I410" s="37">
        <f>SUMIFS(СВЦЭМ!$L$34:$L$777,СВЦЭМ!$A$34:$A$777,$A410,СВЦЭМ!$B$34:$B$777,I$401)+'СЕТ СН'!$F$13</f>
        <v>833.58540728000003</v>
      </c>
      <c r="J410" s="37">
        <f>SUMIFS(СВЦЭМ!$L$34:$L$777,СВЦЭМ!$A$34:$A$777,$A410,СВЦЭМ!$B$34:$B$777,J$401)+'СЕТ СН'!$F$13</f>
        <v>804.01009206000003</v>
      </c>
      <c r="K410" s="37">
        <f>SUMIFS(СВЦЭМ!$L$34:$L$777,СВЦЭМ!$A$34:$A$777,$A410,СВЦЭМ!$B$34:$B$777,K$401)+'СЕТ СН'!$F$13</f>
        <v>760.06793071000004</v>
      </c>
      <c r="L410" s="37">
        <f>SUMIFS(СВЦЭМ!$L$34:$L$777,СВЦЭМ!$A$34:$A$777,$A410,СВЦЭМ!$B$34:$B$777,L$401)+'СЕТ СН'!$F$13</f>
        <v>713.74602540000001</v>
      </c>
      <c r="M410" s="37">
        <f>SUMIFS(СВЦЭМ!$L$34:$L$777,СВЦЭМ!$A$34:$A$777,$A410,СВЦЭМ!$B$34:$B$777,M$401)+'СЕТ СН'!$F$13</f>
        <v>709.45589745999996</v>
      </c>
      <c r="N410" s="37">
        <f>SUMIFS(СВЦЭМ!$L$34:$L$777,СВЦЭМ!$A$34:$A$777,$A410,СВЦЭМ!$B$34:$B$777,N$401)+'СЕТ СН'!$F$13</f>
        <v>706.97583270999996</v>
      </c>
      <c r="O410" s="37">
        <f>SUMIFS(СВЦЭМ!$L$34:$L$777,СВЦЭМ!$A$34:$A$777,$A410,СВЦЭМ!$B$34:$B$777,O$401)+'СЕТ СН'!$F$13</f>
        <v>708.94409445999997</v>
      </c>
      <c r="P410" s="37">
        <f>SUMIFS(СВЦЭМ!$L$34:$L$777,СВЦЭМ!$A$34:$A$777,$A410,СВЦЭМ!$B$34:$B$777,P$401)+'СЕТ СН'!$F$13</f>
        <v>713.04270356999996</v>
      </c>
      <c r="Q410" s="37">
        <f>SUMIFS(СВЦЭМ!$L$34:$L$777,СВЦЭМ!$A$34:$A$777,$A410,СВЦЭМ!$B$34:$B$777,Q$401)+'СЕТ СН'!$F$13</f>
        <v>710.43833282000003</v>
      </c>
      <c r="R410" s="37">
        <f>SUMIFS(СВЦЭМ!$L$34:$L$777,СВЦЭМ!$A$34:$A$777,$A410,СВЦЭМ!$B$34:$B$777,R$401)+'СЕТ СН'!$F$13</f>
        <v>713.00223122</v>
      </c>
      <c r="S410" s="37">
        <f>SUMIFS(СВЦЭМ!$L$34:$L$777,СВЦЭМ!$A$34:$A$777,$A410,СВЦЭМ!$B$34:$B$777,S$401)+'СЕТ СН'!$F$13</f>
        <v>700.65018732999999</v>
      </c>
      <c r="T410" s="37">
        <f>SUMIFS(СВЦЭМ!$L$34:$L$777,СВЦЭМ!$A$34:$A$777,$A410,СВЦЭМ!$B$34:$B$777,T$401)+'СЕТ СН'!$F$13</f>
        <v>692.69602351000003</v>
      </c>
      <c r="U410" s="37">
        <f>SUMIFS(СВЦЭМ!$L$34:$L$777,СВЦЭМ!$A$34:$A$777,$A410,СВЦЭМ!$B$34:$B$777,U$401)+'СЕТ СН'!$F$13</f>
        <v>696.83003657999996</v>
      </c>
      <c r="V410" s="37">
        <f>SUMIFS(СВЦЭМ!$L$34:$L$777,СВЦЭМ!$A$34:$A$777,$A410,СВЦЭМ!$B$34:$B$777,V$401)+'СЕТ СН'!$F$13</f>
        <v>702.92450986999995</v>
      </c>
      <c r="W410" s="37">
        <f>SUMIFS(СВЦЭМ!$L$34:$L$777,СВЦЭМ!$A$34:$A$777,$A410,СВЦЭМ!$B$34:$B$777,W$401)+'СЕТ СН'!$F$13</f>
        <v>741.51665418000005</v>
      </c>
      <c r="X410" s="37">
        <f>SUMIFS(СВЦЭМ!$L$34:$L$777,СВЦЭМ!$A$34:$A$777,$A410,СВЦЭМ!$B$34:$B$777,X$401)+'СЕТ СН'!$F$13</f>
        <v>793.78999627999997</v>
      </c>
      <c r="Y410" s="37">
        <f>SUMIFS(СВЦЭМ!$L$34:$L$777,СВЦЭМ!$A$34:$A$777,$A410,СВЦЭМ!$B$34:$B$777,Y$401)+'СЕТ СН'!$F$13</f>
        <v>853.99396498999999</v>
      </c>
    </row>
    <row r="411" spans="1:27" ht="15.75" x14ac:dyDescent="0.2">
      <c r="A411" s="36">
        <f t="shared" si="11"/>
        <v>43110</v>
      </c>
      <c r="B411" s="37">
        <f>SUMIFS(СВЦЭМ!$L$34:$L$777,СВЦЭМ!$A$34:$A$777,$A411,СВЦЭМ!$B$34:$B$777,B$401)+'СЕТ СН'!$F$13</f>
        <v>855.60042632</v>
      </c>
      <c r="C411" s="37">
        <f>SUMIFS(СВЦЭМ!$L$34:$L$777,СВЦЭМ!$A$34:$A$777,$A411,СВЦЭМ!$B$34:$B$777,C$401)+'СЕТ СН'!$F$13</f>
        <v>900.44412037999996</v>
      </c>
      <c r="D411" s="37">
        <f>SUMIFS(СВЦЭМ!$L$34:$L$777,СВЦЭМ!$A$34:$A$777,$A411,СВЦЭМ!$B$34:$B$777,D$401)+'СЕТ СН'!$F$13</f>
        <v>920.22208501</v>
      </c>
      <c r="E411" s="37">
        <f>SUMIFS(СВЦЭМ!$L$34:$L$777,СВЦЭМ!$A$34:$A$777,$A411,СВЦЭМ!$B$34:$B$777,E$401)+'СЕТ СН'!$F$13</f>
        <v>918.45990035</v>
      </c>
      <c r="F411" s="37">
        <f>SUMIFS(СВЦЭМ!$L$34:$L$777,СВЦЭМ!$A$34:$A$777,$A411,СВЦЭМ!$B$34:$B$777,F$401)+'СЕТ СН'!$F$13</f>
        <v>918.59780269999999</v>
      </c>
      <c r="G411" s="37">
        <f>SUMIFS(СВЦЭМ!$L$34:$L$777,СВЦЭМ!$A$34:$A$777,$A411,СВЦЭМ!$B$34:$B$777,G$401)+'СЕТ СН'!$F$13</f>
        <v>920.55144218999999</v>
      </c>
      <c r="H411" s="37">
        <f>SUMIFS(СВЦЭМ!$L$34:$L$777,СВЦЭМ!$A$34:$A$777,$A411,СВЦЭМ!$B$34:$B$777,H$401)+'СЕТ СН'!$F$13</f>
        <v>882.93006217000004</v>
      </c>
      <c r="I411" s="37">
        <f>SUMIFS(СВЦЭМ!$L$34:$L$777,СВЦЭМ!$A$34:$A$777,$A411,СВЦЭМ!$B$34:$B$777,I$401)+'СЕТ СН'!$F$13</f>
        <v>827.15163486999995</v>
      </c>
      <c r="J411" s="37">
        <f>SUMIFS(СВЦЭМ!$L$34:$L$777,СВЦЭМ!$A$34:$A$777,$A411,СВЦЭМ!$B$34:$B$777,J$401)+'СЕТ СН'!$F$13</f>
        <v>783.24857745999998</v>
      </c>
      <c r="K411" s="37">
        <f>SUMIFS(СВЦЭМ!$L$34:$L$777,СВЦЭМ!$A$34:$A$777,$A411,СВЦЭМ!$B$34:$B$777,K$401)+'СЕТ СН'!$F$13</f>
        <v>723.78365358999997</v>
      </c>
      <c r="L411" s="37">
        <f>SUMIFS(СВЦЭМ!$L$34:$L$777,СВЦЭМ!$A$34:$A$777,$A411,СВЦЭМ!$B$34:$B$777,L$401)+'СЕТ СН'!$F$13</f>
        <v>665.28661262000003</v>
      </c>
      <c r="M411" s="37">
        <f>SUMIFS(СВЦЭМ!$L$34:$L$777,СВЦЭМ!$A$34:$A$777,$A411,СВЦЭМ!$B$34:$B$777,M$401)+'СЕТ СН'!$F$13</f>
        <v>658.37827522999999</v>
      </c>
      <c r="N411" s="37">
        <f>SUMIFS(СВЦЭМ!$L$34:$L$777,СВЦЭМ!$A$34:$A$777,$A411,СВЦЭМ!$B$34:$B$777,N$401)+'СЕТ СН'!$F$13</f>
        <v>664.66159343000004</v>
      </c>
      <c r="O411" s="37">
        <f>SUMIFS(СВЦЭМ!$L$34:$L$777,СВЦЭМ!$A$34:$A$777,$A411,СВЦЭМ!$B$34:$B$777,O$401)+'СЕТ СН'!$F$13</f>
        <v>667.11665456000003</v>
      </c>
      <c r="P411" s="37">
        <f>SUMIFS(СВЦЭМ!$L$34:$L$777,СВЦЭМ!$A$34:$A$777,$A411,СВЦЭМ!$B$34:$B$777,P$401)+'СЕТ СН'!$F$13</f>
        <v>675.67654585000002</v>
      </c>
      <c r="Q411" s="37">
        <f>SUMIFS(СВЦЭМ!$L$34:$L$777,СВЦЭМ!$A$34:$A$777,$A411,СВЦЭМ!$B$34:$B$777,Q$401)+'СЕТ СН'!$F$13</f>
        <v>680.40602486</v>
      </c>
      <c r="R411" s="37">
        <f>SUMIFS(СВЦЭМ!$L$34:$L$777,СВЦЭМ!$A$34:$A$777,$A411,СВЦЭМ!$B$34:$B$777,R$401)+'СЕТ СН'!$F$13</f>
        <v>680.05328194000003</v>
      </c>
      <c r="S411" s="37">
        <f>SUMIFS(СВЦЭМ!$L$34:$L$777,СВЦЭМ!$A$34:$A$777,$A411,СВЦЭМ!$B$34:$B$777,S$401)+'СЕТ СН'!$F$13</f>
        <v>660.96466238999994</v>
      </c>
      <c r="T411" s="37">
        <f>SUMIFS(СВЦЭМ!$L$34:$L$777,СВЦЭМ!$A$34:$A$777,$A411,СВЦЭМ!$B$34:$B$777,T$401)+'СЕТ СН'!$F$13</f>
        <v>634.01993888000004</v>
      </c>
      <c r="U411" s="37">
        <f>SUMIFS(СВЦЭМ!$L$34:$L$777,СВЦЭМ!$A$34:$A$777,$A411,СВЦЭМ!$B$34:$B$777,U$401)+'СЕТ СН'!$F$13</f>
        <v>635.94277305000003</v>
      </c>
      <c r="V411" s="37">
        <f>SUMIFS(СВЦЭМ!$L$34:$L$777,СВЦЭМ!$A$34:$A$777,$A411,СВЦЭМ!$B$34:$B$777,V$401)+'СЕТ СН'!$F$13</f>
        <v>642.30671242000005</v>
      </c>
      <c r="W411" s="37">
        <f>SUMIFS(СВЦЭМ!$L$34:$L$777,СВЦЭМ!$A$34:$A$777,$A411,СВЦЭМ!$B$34:$B$777,W$401)+'СЕТ СН'!$F$13</f>
        <v>680.70819855000002</v>
      </c>
      <c r="X411" s="37">
        <f>SUMIFS(СВЦЭМ!$L$34:$L$777,СВЦЭМ!$A$34:$A$777,$A411,СВЦЭМ!$B$34:$B$777,X$401)+'СЕТ СН'!$F$13</f>
        <v>744.49797362000004</v>
      </c>
      <c r="Y411" s="37">
        <f>SUMIFS(СВЦЭМ!$L$34:$L$777,СВЦЭМ!$A$34:$A$777,$A411,СВЦЭМ!$B$34:$B$777,Y$401)+'СЕТ СН'!$F$13</f>
        <v>803.34677318000001</v>
      </c>
    </row>
    <row r="412" spans="1:27" ht="15.75" x14ac:dyDescent="0.2">
      <c r="A412" s="36">
        <f t="shared" si="11"/>
        <v>43111</v>
      </c>
      <c r="B412" s="37">
        <f>SUMIFS(СВЦЭМ!$L$34:$L$777,СВЦЭМ!$A$34:$A$777,$A412,СВЦЭМ!$B$34:$B$777,B$401)+'СЕТ СН'!$F$13</f>
        <v>869.77909002000001</v>
      </c>
      <c r="C412" s="37">
        <f>SUMIFS(СВЦЭМ!$L$34:$L$777,СВЦЭМ!$A$34:$A$777,$A412,СВЦЭМ!$B$34:$B$777,C$401)+'СЕТ СН'!$F$13</f>
        <v>905.74086457999999</v>
      </c>
      <c r="D412" s="37">
        <f>SUMIFS(СВЦЭМ!$L$34:$L$777,СВЦЭМ!$A$34:$A$777,$A412,СВЦЭМ!$B$34:$B$777,D$401)+'СЕТ СН'!$F$13</f>
        <v>936.51385300000004</v>
      </c>
      <c r="E412" s="37">
        <f>SUMIFS(СВЦЭМ!$L$34:$L$777,СВЦЭМ!$A$34:$A$777,$A412,СВЦЭМ!$B$34:$B$777,E$401)+'СЕТ СН'!$F$13</f>
        <v>936.53885988000002</v>
      </c>
      <c r="F412" s="37">
        <f>SUMIFS(СВЦЭМ!$L$34:$L$777,СВЦЭМ!$A$34:$A$777,$A412,СВЦЭМ!$B$34:$B$777,F$401)+'СЕТ СН'!$F$13</f>
        <v>936.50057104999996</v>
      </c>
      <c r="G412" s="37">
        <f>SUMIFS(СВЦЭМ!$L$34:$L$777,СВЦЭМ!$A$34:$A$777,$A412,СВЦЭМ!$B$34:$B$777,G$401)+'СЕТ СН'!$F$13</f>
        <v>931.56185396000001</v>
      </c>
      <c r="H412" s="37">
        <f>SUMIFS(СВЦЭМ!$L$34:$L$777,СВЦЭМ!$A$34:$A$777,$A412,СВЦЭМ!$B$34:$B$777,H$401)+'СЕТ СН'!$F$13</f>
        <v>889.92934014000002</v>
      </c>
      <c r="I412" s="37">
        <f>SUMIFS(СВЦЭМ!$L$34:$L$777,СВЦЭМ!$A$34:$A$777,$A412,СВЦЭМ!$B$34:$B$777,I$401)+'СЕТ СН'!$F$13</f>
        <v>826.95809162</v>
      </c>
      <c r="J412" s="37">
        <f>SUMIFS(СВЦЭМ!$L$34:$L$777,СВЦЭМ!$A$34:$A$777,$A412,СВЦЭМ!$B$34:$B$777,J$401)+'СЕТ СН'!$F$13</f>
        <v>785.38420536000001</v>
      </c>
      <c r="K412" s="37">
        <f>SUMIFS(СВЦЭМ!$L$34:$L$777,СВЦЭМ!$A$34:$A$777,$A412,СВЦЭМ!$B$34:$B$777,K$401)+'СЕТ СН'!$F$13</f>
        <v>725.35547215999998</v>
      </c>
      <c r="L412" s="37">
        <f>SUMIFS(СВЦЭМ!$L$34:$L$777,СВЦЭМ!$A$34:$A$777,$A412,СВЦЭМ!$B$34:$B$777,L$401)+'СЕТ СН'!$F$13</f>
        <v>660.53132522999999</v>
      </c>
      <c r="M412" s="37">
        <f>SUMIFS(СВЦЭМ!$L$34:$L$777,СВЦЭМ!$A$34:$A$777,$A412,СВЦЭМ!$B$34:$B$777,M$401)+'СЕТ СН'!$F$13</f>
        <v>652.84161520999999</v>
      </c>
      <c r="N412" s="37">
        <f>SUMIFS(СВЦЭМ!$L$34:$L$777,СВЦЭМ!$A$34:$A$777,$A412,СВЦЭМ!$B$34:$B$777,N$401)+'СЕТ СН'!$F$13</f>
        <v>661.72989838000001</v>
      </c>
      <c r="O412" s="37">
        <f>SUMIFS(СВЦЭМ!$L$34:$L$777,СВЦЭМ!$A$34:$A$777,$A412,СВЦЭМ!$B$34:$B$777,O$401)+'СЕТ СН'!$F$13</f>
        <v>674.68602179000004</v>
      </c>
      <c r="P412" s="37">
        <f>SUMIFS(СВЦЭМ!$L$34:$L$777,СВЦЭМ!$A$34:$A$777,$A412,СВЦЭМ!$B$34:$B$777,P$401)+'СЕТ СН'!$F$13</f>
        <v>682.90691967999999</v>
      </c>
      <c r="Q412" s="37">
        <f>SUMIFS(СВЦЭМ!$L$34:$L$777,СВЦЭМ!$A$34:$A$777,$A412,СВЦЭМ!$B$34:$B$777,Q$401)+'СЕТ СН'!$F$13</f>
        <v>688.55874214000005</v>
      </c>
      <c r="R412" s="37">
        <f>SUMIFS(СВЦЭМ!$L$34:$L$777,СВЦЭМ!$A$34:$A$777,$A412,СВЦЭМ!$B$34:$B$777,R$401)+'СЕТ СН'!$F$13</f>
        <v>686.90854777000004</v>
      </c>
      <c r="S412" s="37">
        <f>SUMIFS(СВЦЭМ!$L$34:$L$777,СВЦЭМ!$A$34:$A$777,$A412,СВЦЭМ!$B$34:$B$777,S$401)+'СЕТ СН'!$F$13</f>
        <v>670.29612797000004</v>
      </c>
      <c r="T412" s="37">
        <f>SUMIFS(СВЦЭМ!$L$34:$L$777,СВЦЭМ!$A$34:$A$777,$A412,СВЦЭМ!$B$34:$B$777,T$401)+'СЕТ СН'!$F$13</f>
        <v>652.62315248000004</v>
      </c>
      <c r="U412" s="37">
        <f>SUMIFS(СВЦЭМ!$L$34:$L$777,СВЦЭМ!$A$34:$A$777,$A412,СВЦЭМ!$B$34:$B$777,U$401)+'СЕТ СН'!$F$13</f>
        <v>651.64895148999994</v>
      </c>
      <c r="V412" s="37">
        <f>SUMIFS(СВЦЭМ!$L$34:$L$777,СВЦЭМ!$A$34:$A$777,$A412,СВЦЭМ!$B$34:$B$777,V$401)+'СЕТ СН'!$F$13</f>
        <v>660.22931581</v>
      </c>
      <c r="W412" s="37">
        <f>SUMIFS(СВЦЭМ!$L$34:$L$777,СВЦЭМ!$A$34:$A$777,$A412,СВЦЭМ!$B$34:$B$777,W$401)+'СЕТ СН'!$F$13</f>
        <v>707.94858356999998</v>
      </c>
      <c r="X412" s="37">
        <f>SUMIFS(СВЦЭМ!$L$34:$L$777,СВЦЭМ!$A$34:$A$777,$A412,СВЦЭМ!$B$34:$B$777,X$401)+'СЕТ СН'!$F$13</f>
        <v>776.41495395000004</v>
      </c>
      <c r="Y412" s="37">
        <f>SUMIFS(СВЦЭМ!$L$34:$L$777,СВЦЭМ!$A$34:$A$777,$A412,СВЦЭМ!$B$34:$B$777,Y$401)+'СЕТ СН'!$F$13</f>
        <v>843.11215878999997</v>
      </c>
    </row>
    <row r="413" spans="1:27" ht="15.75" x14ac:dyDescent="0.2">
      <c r="A413" s="36">
        <f t="shared" si="11"/>
        <v>43112</v>
      </c>
      <c r="B413" s="37">
        <f>SUMIFS(СВЦЭМ!$L$34:$L$777,СВЦЭМ!$A$34:$A$777,$A413,СВЦЭМ!$B$34:$B$777,B$401)+'СЕТ СН'!$F$13</f>
        <v>862.11805202000005</v>
      </c>
      <c r="C413" s="37">
        <f>SUMIFS(СВЦЭМ!$L$34:$L$777,СВЦЭМ!$A$34:$A$777,$A413,СВЦЭМ!$B$34:$B$777,C$401)+'СЕТ СН'!$F$13</f>
        <v>860.89338749000001</v>
      </c>
      <c r="D413" s="37">
        <f>SUMIFS(СВЦЭМ!$L$34:$L$777,СВЦЭМ!$A$34:$A$777,$A413,СВЦЭМ!$B$34:$B$777,D$401)+'СЕТ СН'!$F$13</f>
        <v>891.17578307999997</v>
      </c>
      <c r="E413" s="37">
        <f>SUMIFS(СВЦЭМ!$L$34:$L$777,СВЦЭМ!$A$34:$A$777,$A413,СВЦЭМ!$B$34:$B$777,E$401)+'СЕТ СН'!$F$13</f>
        <v>904.42222492999997</v>
      </c>
      <c r="F413" s="37">
        <f>SUMIFS(СВЦЭМ!$L$34:$L$777,СВЦЭМ!$A$34:$A$777,$A413,СВЦЭМ!$B$34:$B$777,F$401)+'СЕТ СН'!$F$13</f>
        <v>897.23215958000003</v>
      </c>
      <c r="G413" s="37">
        <f>SUMIFS(СВЦЭМ!$L$34:$L$777,СВЦЭМ!$A$34:$A$777,$A413,СВЦЭМ!$B$34:$B$777,G$401)+'СЕТ СН'!$F$13</f>
        <v>882.67516341999999</v>
      </c>
      <c r="H413" s="37">
        <f>SUMIFS(СВЦЭМ!$L$34:$L$777,СВЦЭМ!$A$34:$A$777,$A413,СВЦЭМ!$B$34:$B$777,H$401)+'СЕТ СН'!$F$13</f>
        <v>859.97359602999995</v>
      </c>
      <c r="I413" s="37">
        <f>SUMIFS(СВЦЭМ!$L$34:$L$777,СВЦЭМ!$A$34:$A$777,$A413,СВЦЭМ!$B$34:$B$777,I$401)+'СЕТ СН'!$F$13</f>
        <v>817.56606047000002</v>
      </c>
      <c r="J413" s="37">
        <f>SUMIFS(СВЦЭМ!$L$34:$L$777,СВЦЭМ!$A$34:$A$777,$A413,СВЦЭМ!$B$34:$B$777,J$401)+'СЕТ СН'!$F$13</f>
        <v>773.54892390999998</v>
      </c>
      <c r="K413" s="37">
        <f>SUMIFS(СВЦЭМ!$L$34:$L$777,СВЦЭМ!$A$34:$A$777,$A413,СВЦЭМ!$B$34:$B$777,K$401)+'СЕТ СН'!$F$13</f>
        <v>720.42442194</v>
      </c>
      <c r="L413" s="37">
        <f>SUMIFS(СВЦЭМ!$L$34:$L$777,СВЦЭМ!$A$34:$A$777,$A413,СВЦЭМ!$B$34:$B$777,L$401)+'СЕТ СН'!$F$13</f>
        <v>667.26715523999997</v>
      </c>
      <c r="M413" s="37">
        <f>SUMIFS(СВЦЭМ!$L$34:$L$777,СВЦЭМ!$A$34:$A$777,$A413,СВЦЭМ!$B$34:$B$777,M$401)+'СЕТ СН'!$F$13</f>
        <v>657.67685200000005</v>
      </c>
      <c r="N413" s="37">
        <f>SUMIFS(СВЦЭМ!$L$34:$L$777,СВЦЭМ!$A$34:$A$777,$A413,СВЦЭМ!$B$34:$B$777,N$401)+'СЕТ СН'!$F$13</f>
        <v>667.05699443000003</v>
      </c>
      <c r="O413" s="37">
        <f>SUMIFS(СВЦЭМ!$L$34:$L$777,СВЦЭМ!$A$34:$A$777,$A413,СВЦЭМ!$B$34:$B$777,O$401)+'СЕТ СН'!$F$13</f>
        <v>672.29482364</v>
      </c>
      <c r="P413" s="37">
        <f>SUMIFS(СВЦЭМ!$L$34:$L$777,СВЦЭМ!$A$34:$A$777,$A413,СВЦЭМ!$B$34:$B$777,P$401)+'СЕТ СН'!$F$13</f>
        <v>685.06769329999997</v>
      </c>
      <c r="Q413" s="37">
        <f>SUMIFS(СВЦЭМ!$L$34:$L$777,СВЦЭМ!$A$34:$A$777,$A413,СВЦЭМ!$B$34:$B$777,Q$401)+'СЕТ СН'!$F$13</f>
        <v>689.98070743999995</v>
      </c>
      <c r="R413" s="37">
        <f>SUMIFS(СВЦЭМ!$L$34:$L$777,СВЦЭМ!$A$34:$A$777,$A413,СВЦЭМ!$B$34:$B$777,R$401)+'СЕТ СН'!$F$13</f>
        <v>691.28242501</v>
      </c>
      <c r="S413" s="37">
        <f>SUMIFS(СВЦЭМ!$L$34:$L$777,СВЦЭМ!$A$34:$A$777,$A413,СВЦЭМ!$B$34:$B$777,S$401)+'СЕТ СН'!$F$13</f>
        <v>671.46093973999996</v>
      </c>
      <c r="T413" s="37">
        <f>SUMIFS(СВЦЭМ!$L$34:$L$777,СВЦЭМ!$A$34:$A$777,$A413,СВЦЭМ!$B$34:$B$777,T$401)+'СЕТ СН'!$F$13</f>
        <v>648.31377809000003</v>
      </c>
      <c r="U413" s="37">
        <f>SUMIFS(СВЦЭМ!$L$34:$L$777,СВЦЭМ!$A$34:$A$777,$A413,СВЦЭМ!$B$34:$B$777,U$401)+'СЕТ СН'!$F$13</f>
        <v>649.87544298</v>
      </c>
      <c r="V413" s="37">
        <f>SUMIFS(СВЦЭМ!$L$34:$L$777,СВЦЭМ!$A$34:$A$777,$A413,СВЦЭМ!$B$34:$B$777,V$401)+'СЕТ СН'!$F$13</f>
        <v>656.19319982000002</v>
      </c>
      <c r="W413" s="37">
        <f>SUMIFS(СВЦЭМ!$L$34:$L$777,СВЦЭМ!$A$34:$A$777,$A413,СВЦЭМ!$B$34:$B$777,W$401)+'СЕТ СН'!$F$13</f>
        <v>697.03604953000001</v>
      </c>
      <c r="X413" s="37">
        <f>SUMIFS(СВЦЭМ!$L$34:$L$777,СВЦЭМ!$A$34:$A$777,$A413,СВЦЭМ!$B$34:$B$777,X$401)+'СЕТ СН'!$F$13</f>
        <v>763.99186530999998</v>
      </c>
      <c r="Y413" s="37">
        <f>SUMIFS(СВЦЭМ!$L$34:$L$777,СВЦЭМ!$A$34:$A$777,$A413,СВЦЭМ!$B$34:$B$777,Y$401)+'СЕТ СН'!$F$13</f>
        <v>827.04098037999995</v>
      </c>
    </row>
    <row r="414" spans="1:27" ht="15.75" x14ac:dyDescent="0.2">
      <c r="A414" s="36">
        <f t="shared" si="11"/>
        <v>43113</v>
      </c>
      <c r="B414" s="37">
        <f>SUMIFS(СВЦЭМ!$L$34:$L$777,СВЦЭМ!$A$34:$A$777,$A414,СВЦЭМ!$B$34:$B$777,B$401)+'СЕТ СН'!$F$13</f>
        <v>847.98056443999997</v>
      </c>
      <c r="C414" s="37">
        <f>SUMIFS(СВЦЭМ!$L$34:$L$777,СВЦЭМ!$A$34:$A$777,$A414,СВЦЭМ!$B$34:$B$777,C$401)+'СЕТ СН'!$F$13</f>
        <v>879.21310301000005</v>
      </c>
      <c r="D414" s="37">
        <f>SUMIFS(СВЦЭМ!$L$34:$L$777,СВЦЭМ!$A$34:$A$777,$A414,СВЦЭМ!$B$34:$B$777,D$401)+'СЕТ СН'!$F$13</f>
        <v>910.20115224000006</v>
      </c>
      <c r="E414" s="37">
        <f>SUMIFS(СВЦЭМ!$L$34:$L$777,СВЦЭМ!$A$34:$A$777,$A414,СВЦЭМ!$B$34:$B$777,E$401)+'СЕТ СН'!$F$13</f>
        <v>920.05471942999998</v>
      </c>
      <c r="F414" s="37">
        <f>SUMIFS(СВЦЭМ!$L$34:$L$777,СВЦЭМ!$A$34:$A$777,$A414,СВЦЭМ!$B$34:$B$777,F$401)+'СЕТ СН'!$F$13</f>
        <v>918.84472453000001</v>
      </c>
      <c r="G414" s="37">
        <f>SUMIFS(СВЦЭМ!$L$34:$L$777,СВЦЭМ!$A$34:$A$777,$A414,СВЦЭМ!$B$34:$B$777,G$401)+'СЕТ СН'!$F$13</f>
        <v>907.79710670999998</v>
      </c>
      <c r="H414" s="37">
        <f>SUMIFS(СВЦЭМ!$L$34:$L$777,СВЦЭМ!$A$34:$A$777,$A414,СВЦЭМ!$B$34:$B$777,H$401)+'СЕТ СН'!$F$13</f>
        <v>897.00271444999998</v>
      </c>
      <c r="I414" s="37">
        <f>SUMIFS(СВЦЭМ!$L$34:$L$777,СВЦЭМ!$A$34:$A$777,$A414,СВЦЭМ!$B$34:$B$777,I$401)+'СЕТ СН'!$F$13</f>
        <v>853.99547887999995</v>
      </c>
      <c r="J414" s="37">
        <f>SUMIFS(СВЦЭМ!$L$34:$L$777,СВЦЭМ!$A$34:$A$777,$A414,СВЦЭМ!$B$34:$B$777,J$401)+'СЕТ СН'!$F$13</f>
        <v>822.85314690999996</v>
      </c>
      <c r="K414" s="37">
        <f>SUMIFS(СВЦЭМ!$L$34:$L$777,СВЦЭМ!$A$34:$A$777,$A414,СВЦЭМ!$B$34:$B$777,K$401)+'СЕТ СН'!$F$13</f>
        <v>754.70996758000001</v>
      </c>
      <c r="L414" s="37">
        <f>SUMIFS(СВЦЭМ!$L$34:$L$777,СВЦЭМ!$A$34:$A$777,$A414,СВЦЭМ!$B$34:$B$777,L$401)+'СЕТ СН'!$F$13</f>
        <v>684.52754059999995</v>
      </c>
      <c r="M414" s="37">
        <f>SUMIFS(СВЦЭМ!$L$34:$L$777,СВЦЭМ!$A$34:$A$777,$A414,СВЦЭМ!$B$34:$B$777,M$401)+'СЕТ СН'!$F$13</f>
        <v>669.02071472</v>
      </c>
      <c r="N414" s="37">
        <f>SUMIFS(СВЦЭМ!$L$34:$L$777,СВЦЭМ!$A$34:$A$777,$A414,СВЦЭМ!$B$34:$B$777,N$401)+'СЕТ СН'!$F$13</f>
        <v>662.85137008000004</v>
      </c>
      <c r="O414" s="37">
        <f>SUMIFS(СВЦЭМ!$L$34:$L$777,СВЦЭМ!$A$34:$A$777,$A414,СВЦЭМ!$B$34:$B$777,O$401)+'СЕТ СН'!$F$13</f>
        <v>670.00063019000004</v>
      </c>
      <c r="P414" s="37">
        <f>SUMIFS(СВЦЭМ!$L$34:$L$777,СВЦЭМ!$A$34:$A$777,$A414,СВЦЭМ!$B$34:$B$777,P$401)+'СЕТ СН'!$F$13</f>
        <v>677.73324929</v>
      </c>
      <c r="Q414" s="37">
        <f>SUMIFS(СВЦЭМ!$L$34:$L$777,СВЦЭМ!$A$34:$A$777,$A414,СВЦЭМ!$B$34:$B$777,Q$401)+'СЕТ СН'!$F$13</f>
        <v>679.77033022000001</v>
      </c>
      <c r="R414" s="37">
        <f>SUMIFS(СВЦЭМ!$L$34:$L$777,СВЦЭМ!$A$34:$A$777,$A414,СВЦЭМ!$B$34:$B$777,R$401)+'СЕТ СН'!$F$13</f>
        <v>680.44214118000002</v>
      </c>
      <c r="S414" s="37">
        <f>SUMIFS(СВЦЭМ!$L$34:$L$777,СВЦЭМ!$A$34:$A$777,$A414,СВЦЭМ!$B$34:$B$777,S$401)+'СЕТ СН'!$F$13</f>
        <v>664.67456995999999</v>
      </c>
      <c r="T414" s="37">
        <f>SUMIFS(СВЦЭМ!$L$34:$L$777,СВЦЭМ!$A$34:$A$777,$A414,СВЦЭМ!$B$34:$B$777,T$401)+'СЕТ СН'!$F$13</f>
        <v>635.39314418000004</v>
      </c>
      <c r="U414" s="37">
        <f>SUMIFS(СВЦЭМ!$L$34:$L$777,СВЦЭМ!$A$34:$A$777,$A414,СВЦЭМ!$B$34:$B$777,U$401)+'СЕТ СН'!$F$13</f>
        <v>633.56415380999999</v>
      </c>
      <c r="V414" s="37">
        <f>SUMIFS(СВЦЭМ!$L$34:$L$777,СВЦЭМ!$A$34:$A$777,$A414,СВЦЭМ!$B$34:$B$777,V$401)+'СЕТ СН'!$F$13</f>
        <v>644.25452108000002</v>
      </c>
      <c r="W414" s="37">
        <f>SUMIFS(СВЦЭМ!$L$34:$L$777,СВЦЭМ!$A$34:$A$777,$A414,СВЦЭМ!$B$34:$B$777,W$401)+'СЕТ СН'!$F$13</f>
        <v>685.38756539999997</v>
      </c>
      <c r="X414" s="37">
        <f>SUMIFS(СВЦЭМ!$L$34:$L$777,СВЦЭМ!$A$34:$A$777,$A414,СВЦЭМ!$B$34:$B$777,X$401)+'СЕТ СН'!$F$13</f>
        <v>752.75763576999998</v>
      </c>
      <c r="Y414" s="37">
        <f>SUMIFS(СВЦЭМ!$L$34:$L$777,СВЦЭМ!$A$34:$A$777,$A414,СВЦЭМ!$B$34:$B$777,Y$401)+'СЕТ СН'!$F$13</f>
        <v>814.97357188000001</v>
      </c>
    </row>
    <row r="415" spans="1:27" ht="15.75" x14ac:dyDescent="0.2">
      <c r="A415" s="36">
        <f t="shared" si="11"/>
        <v>43114</v>
      </c>
      <c r="B415" s="37">
        <f>SUMIFS(СВЦЭМ!$L$34:$L$777,СВЦЭМ!$A$34:$A$777,$A415,СВЦЭМ!$B$34:$B$777,B$401)+'СЕТ СН'!$F$13</f>
        <v>861.45882005999999</v>
      </c>
      <c r="C415" s="37">
        <f>SUMIFS(СВЦЭМ!$L$34:$L$777,СВЦЭМ!$A$34:$A$777,$A415,СВЦЭМ!$B$34:$B$777,C$401)+'СЕТ СН'!$F$13</f>
        <v>891.02508079999996</v>
      </c>
      <c r="D415" s="37">
        <f>SUMIFS(СВЦЭМ!$L$34:$L$777,СВЦЭМ!$A$34:$A$777,$A415,СВЦЭМ!$B$34:$B$777,D$401)+'СЕТ СН'!$F$13</f>
        <v>920.09682014999999</v>
      </c>
      <c r="E415" s="37">
        <f>SUMIFS(СВЦЭМ!$L$34:$L$777,СВЦЭМ!$A$34:$A$777,$A415,СВЦЭМ!$B$34:$B$777,E$401)+'СЕТ СН'!$F$13</f>
        <v>929.73382178999998</v>
      </c>
      <c r="F415" s="37">
        <f>SUMIFS(СВЦЭМ!$L$34:$L$777,СВЦЭМ!$A$34:$A$777,$A415,СВЦЭМ!$B$34:$B$777,F$401)+'СЕТ СН'!$F$13</f>
        <v>929.56461836000005</v>
      </c>
      <c r="G415" s="37">
        <f>SUMIFS(СВЦЭМ!$L$34:$L$777,СВЦЭМ!$A$34:$A$777,$A415,СВЦЭМ!$B$34:$B$777,G$401)+'СЕТ СН'!$F$13</f>
        <v>922.28391644999999</v>
      </c>
      <c r="H415" s="37">
        <f>SUMIFS(СВЦЭМ!$L$34:$L$777,СВЦЭМ!$A$34:$A$777,$A415,СВЦЭМ!$B$34:$B$777,H$401)+'СЕТ СН'!$F$13</f>
        <v>916.85725052999999</v>
      </c>
      <c r="I415" s="37">
        <f>SUMIFS(СВЦЭМ!$L$34:$L$777,СВЦЭМ!$A$34:$A$777,$A415,СВЦЭМ!$B$34:$B$777,I$401)+'СЕТ СН'!$F$13</f>
        <v>884.26486862000002</v>
      </c>
      <c r="J415" s="37">
        <f>SUMIFS(СВЦЭМ!$L$34:$L$777,СВЦЭМ!$A$34:$A$777,$A415,СВЦЭМ!$B$34:$B$777,J$401)+'СЕТ СН'!$F$13</f>
        <v>832.68841493000002</v>
      </c>
      <c r="K415" s="37">
        <f>SUMIFS(СВЦЭМ!$L$34:$L$777,СВЦЭМ!$A$34:$A$777,$A415,СВЦЭМ!$B$34:$B$777,K$401)+'СЕТ СН'!$F$13</f>
        <v>753.97588437000002</v>
      </c>
      <c r="L415" s="37">
        <f>SUMIFS(СВЦЭМ!$L$34:$L$777,СВЦЭМ!$A$34:$A$777,$A415,СВЦЭМ!$B$34:$B$777,L$401)+'СЕТ СН'!$F$13</f>
        <v>671.82041992999996</v>
      </c>
      <c r="M415" s="37">
        <f>SUMIFS(СВЦЭМ!$L$34:$L$777,СВЦЭМ!$A$34:$A$777,$A415,СВЦЭМ!$B$34:$B$777,M$401)+'СЕТ СН'!$F$13</f>
        <v>662.68966292000005</v>
      </c>
      <c r="N415" s="37">
        <f>SUMIFS(СВЦЭМ!$L$34:$L$777,СВЦЭМ!$A$34:$A$777,$A415,СВЦЭМ!$B$34:$B$777,N$401)+'СЕТ СН'!$F$13</f>
        <v>670.23402199999998</v>
      </c>
      <c r="O415" s="37">
        <f>SUMIFS(СВЦЭМ!$L$34:$L$777,СВЦЭМ!$A$34:$A$777,$A415,СВЦЭМ!$B$34:$B$777,O$401)+'СЕТ СН'!$F$13</f>
        <v>674.53726986000004</v>
      </c>
      <c r="P415" s="37">
        <f>SUMIFS(СВЦЭМ!$L$34:$L$777,СВЦЭМ!$A$34:$A$777,$A415,СВЦЭМ!$B$34:$B$777,P$401)+'СЕТ СН'!$F$13</f>
        <v>679.99223301999996</v>
      </c>
      <c r="Q415" s="37">
        <f>SUMIFS(СВЦЭМ!$L$34:$L$777,СВЦЭМ!$A$34:$A$777,$A415,СВЦЭМ!$B$34:$B$777,Q$401)+'СЕТ СН'!$F$13</f>
        <v>682.59412359999999</v>
      </c>
      <c r="R415" s="37">
        <f>SUMIFS(СВЦЭМ!$L$34:$L$777,СВЦЭМ!$A$34:$A$777,$A415,СВЦЭМ!$B$34:$B$777,R$401)+'СЕТ СН'!$F$13</f>
        <v>684.79706405000002</v>
      </c>
      <c r="S415" s="37">
        <f>SUMIFS(СВЦЭМ!$L$34:$L$777,СВЦЭМ!$A$34:$A$777,$A415,СВЦЭМ!$B$34:$B$777,S$401)+'СЕТ СН'!$F$13</f>
        <v>661.75535544000002</v>
      </c>
      <c r="T415" s="37">
        <f>SUMIFS(СВЦЭМ!$L$34:$L$777,СВЦЭМ!$A$34:$A$777,$A415,СВЦЭМ!$B$34:$B$777,T$401)+'СЕТ СН'!$F$13</f>
        <v>632.79990872999997</v>
      </c>
      <c r="U415" s="37">
        <f>SUMIFS(СВЦЭМ!$L$34:$L$777,СВЦЭМ!$A$34:$A$777,$A415,СВЦЭМ!$B$34:$B$777,U$401)+'СЕТ СН'!$F$13</f>
        <v>632.73691580000002</v>
      </c>
      <c r="V415" s="37">
        <f>SUMIFS(СВЦЭМ!$L$34:$L$777,СВЦЭМ!$A$34:$A$777,$A415,СВЦЭМ!$B$34:$B$777,V$401)+'СЕТ СН'!$F$13</f>
        <v>644.14525303999994</v>
      </c>
      <c r="W415" s="37">
        <f>SUMIFS(СВЦЭМ!$L$34:$L$777,СВЦЭМ!$A$34:$A$777,$A415,СВЦЭМ!$B$34:$B$777,W$401)+'СЕТ СН'!$F$13</f>
        <v>687.99075565999999</v>
      </c>
      <c r="X415" s="37">
        <f>SUMIFS(СВЦЭМ!$L$34:$L$777,СВЦЭМ!$A$34:$A$777,$A415,СВЦЭМ!$B$34:$B$777,X$401)+'СЕТ СН'!$F$13</f>
        <v>744.41349953999998</v>
      </c>
      <c r="Y415" s="37">
        <f>SUMIFS(СВЦЭМ!$L$34:$L$777,СВЦЭМ!$A$34:$A$777,$A415,СВЦЭМ!$B$34:$B$777,Y$401)+'СЕТ СН'!$F$13</f>
        <v>809.72114078000004</v>
      </c>
    </row>
    <row r="416" spans="1:27" ht="15.75" x14ac:dyDescent="0.2">
      <c r="A416" s="36">
        <f t="shared" si="11"/>
        <v>43115</v>
      </c>
      <c r="B416" s="37">
        <f>SUMIFS(СВЦЭМ!$L$34:$L$777,СВЦЭМ!$A$34:$A$777,$A416,СВЦЭМ!$B$34:$B$777,B$401)+'СЕТ СН'!$F$13</f>
        <v>827.14456312000004</v>
      </c>
      <c r="C416" s="37">
        <f>SUMIFS(СВЦЭМ!$L$34:$L$777,СВЦЭМ!$A$34:$A$777,$A416,СВЦЭМ!$B$34:$B$777,C$401)+'СЕТ СН'!$F$13</f>
        <v>858.51111592999996</v>
      </c>
      <c r="D416" s="37">
        <f>SUMIFS(СВЦЭМ!$L$34:$L$777,СВЦЭМ!$A$34:$A$777,$A416,СВЦЭМ!$B$34:$B$777,D$401)+'СЕТ СН'!$F$13</f>
        <v>891.36092988999997</v>
      </c>
      <c r="E416" s="37">
        <f>SUMIFS(СВЦЭМ!$L$34:$L$777,СВЦЭМ!$A$34:$A$777,$A416,СВЦЭМ!$B$34:$B$777,E$401)+'СЕТ СН'!$F$13</f>
        <v>906.45336993000001</v>
      </c>
      <c r="F416" s="37">
        <f>SUMIFS(СВЦЭМ!$L$34:$L$777,СВЦЭМ!$A$34:$A$777,$A416,СВЦЭМ!$B$34:$B$777,F$401)+'СЕТ СН'!$F$13</f>
        <v>902.11577651000005</v>
      </c>
      <c r="G416" s="37">
        <f>SUMIFS(СВЦЭМ!$L$34:$L$777,СВЦЭМ!$A$34:$A$777,$A416,СВЦЭМ!$B$34:$B$777,G$401)+'СЕТ СН'!$F$13</f>
        <v>887.33468916000004</v>
      </c>
      <c r="H416" s="37">
        <f>SUMIFS(СВЦЭМ!$L$34:$L$777,СВЦЭМ!$A$34:$A$777,$A416,СВЦЭМ!$B$34:$B$777,H$401)+'СЕТ СН'!$F$13</f>
        <v>859.77946419</v>
      </c>
      <c r="I416" s="37">
        <f>SUMIFS(СВЦЭМ!$L$34:$L$777,СВЦЭМ!$A$34:$A$777,$A416,СВЦЭМ!$B$34:$B$777,I$401)+'СЕТ СН'!$F$13</f>
        <v>816.53358232000005</v>
      </c>
      <c r="J416" s="37">
        <f>SUMIFS(СВЦЭМ!$L$34:$L$777,СВЦЭМ!$A$34:$A$777,$A416,СВЦЭМ!$B$34:$B$777,J$401)+'СЕТ СН'!$F$13</f>
        <v>792.96453559999998</v>
      </c>
      <c r="K416" s="37">
        <f>SUMIFS(СВЦЭМ!$L$34:$L$777,СВЦЭМ!$A$34:$A$777,$A416,СВЦЭМ!$B$34:$B$777,K$401)+'СЕТ СН'!$F$13</f>
        <v>735.57704326999999</v>
      </c>
      <c r="L416" s="37">
        <f>SUMIFS(СВЦЭМ!$L$34:$L$777,СВЦЭМ!$A$34:$A$777,$A416,СВЦЭМ!$B$34:$B$777,L$401)+'СЕТ СН'!$F$13</f>
        <v>665.97662573000002</v>
      </c>
      <c r="M416" s="37">
        <f>SUMIFS(СВЦЭМ!$L$34:$L$777,СВЦЭМ!$A$34:$A$777,$A416,СВЦЭМ!$B$34:$B$777,M$401)+'СЕТ СН'!$F$13</f>
        <v>654.46410552999998</v>
      </c>
      <c r="N416" s="37">
        <f>SUMIFS(СВЦЭМ!$L$34:$L$777,СВЦЭМ!$A$34:$A$777,$A416,СВЦЭМ!$B$34:$B$777,N$401)+'СЕТ СН'!$F$13</f>
        <v>663.76476381999998</v>
      </c>
      <c r="O416" s="37">
        <f>SUMIFS(СВЦЭМ!$L$34:$L$777,СВЦЭМ!$A$34:$A$777,$A416,СВЦЭМ!$B$34:$B$777,O$401)+'СЕТ СН'!$F$13</f>
        <v>664.60486991000005</v>
      </c>
      <c r="P416" s="37">
        <f>SUMIFS(СВЦЭМ!$L$34:$L$777,СВЦЭМ!$A$34:$A$777,$A416,СВЦЭМ!$B$34:$B$777,P$401)+'СЕТ СН'!$F$13</f>
        <v>664.57588414999998</v>
      </c>
      <c r="Q416" s="37">
        <f>SUMIFS(СВЦЭМ!$L$34:$L$777,СВЦЭМ!$A$34:$A$777,$A416,СВЦЭМ!$B$34:$B$777,Q$401)+'СЕТ СН'!$F$13</f>
        <v>669.30737815999998</v>
      </c>
      <c r="R416" s="37">
        <f>SUMIFS(СВЦЭМ!$L$34:$L$777,СВЦЭМ!$A$34:$A$777,$A416,СВЦЭМ!$B$34:$B$777,R$401)+'СЕТ СН'!$F$13</f>
        <v>667.2325045</v>
      </c>
      <c r="S416" s="37">
        <f>SUMIFS(СВЦЭМ!$L$34:$L$777,СВЦЭМ!$A$34:$A$777,$A416,СВЦЭМ!$B$34:$B$777,S$401)+'СЕТ СН'!$F$13</f>
        <v>647.90452286000004</v>
      </c>
      <c r="T416" s="37">
        <f>SUMIFS(СВЦЭМ!$L$34:$L$777,СВЦЭМ!$A$34:$A$777,$A416,СВЦЭМ!$B$34:$B$777,T$401)+'СЕТ СН'!$F$13</f>
        <v>623.90694065000002</v>
      </c>
      <c r="U416" s="37">
        <f>SUMIFS(СВЦЭМ!$L$34:$L$777,СВЦЭМ!$A$34:$A$777,$A416,СВЦЭМ!$B$34:$B$777,U$401)+'СЕТ СН'!$F$13</f>
        <v>622.65040362000002</v>
      </c>
      <c r="V416" s="37">
        <f>SUMIFS(СВЦЭМ!$L$34:$L$777,СВЦЭМ!$A$34:$A$777,$A416,СВЦЭМ!$B$34:$B$777,V$401)+'СЕТ СН'!$F$13</f>
        <v>634.28863037999997</v>
      </c>
      <c r="W416" s="37">
        <f>SUMIFS(СВЦЭМ!$L$34:$L$777,СВЦЭМ!$A$34:$A$777,$A416,СВЦЭМ!$B$34:$B$777,W$401)+'СЕТ СН'!$F$13</f>
        <v>676.11855800000001</v>
      </c>
      <c r="X416" s="37">
        <f>SUMIFS(СВЦЭМ!$L$34:$L$777,СВЦЭМ!$A$34:$A$777,$A416,СВЦЭМ!$B$34:$B$777,X$401)+'СЕТ СН'!$F$13</f>
        <v>737.76696289999995</v>
      </c>
      <c r="Y416" s="37">
        <f>SUMIFS(СВЦЭМ!$L$34:$L$777,СВЦЭМ!$A$34:$A$777,$A416,СВЦЭМ!$B$34:$B$777,Y$401)+'СЕТ СН'!$F$13</f>
        <v>804.81969559000004</v>
      </c>
    </row>
    <row r="417" spans="1:25" ht="15.75" x14ac:dyDescent="0.2">
      <c r="A417" s="36">
        <f t="shared" si="11"/>
        <v>43116</v>
      </c>
      <c r="B417" s="37">
        <f>SUMIFS(СВЦЭМ!$L$34:$L$777,СВЦЭМ!$A$34:$A$777,$A417,СВЦЭМ!$B$34:$B$777,B$401)+'СЕТ СН'!$F$13</f>
        <v>811.00292133000005</v>
      </c>
      <c r="C417" s="37">
        <f>SUMIFS(СВЦЭМ!$L$34:$L$777,СВЦЭМ!$A$34:$A$777,$A417,СВЦЭМ!$B$34:$B$777,C$401)+'СЕТ СН'!$F$13</f>
        <v>835.87129172000004</v>
      </c>
      <c r="D417" s="37">
        <f>SUMIFS(СВЦЭМ!$L$34:$L$777,СВЦЭМ!$A$34:$A$777,$A417,СВЦЭМ!$B$34:$B$777,D$401)+'СЕТ СН'!$F$13</f>
        <v>864.03668413000003</v>
      </c>
      <c r="E417" s="37">
        <f>SUMIFS(СВЦЭМ!$L$34:$L$777,СВЦЭМ!$A$34:$A$777,$A417,СВЦЭМ!$B$34:$B$777,E$401)+'СЕТ СН'!$F$13</f>
        <v>859.11180625999998</v>
      </c>
      <c r="F417" s="37">
        <f>SUMIFS(СВЦЭМ!$L$34:$L$777,СВЦЭМ!$A$34:$A$777,$A417,СВЦЭМ!$B$34:$B$777,F$401)+'СЕТ СН'!$F$13</f>
        <v>847.07320568</v>
      </c>
      <c r="G417" s="37">
        <f>SUMIFS(СВЦЭМ!$L$34:$L$777,СВЦЭМ!$A$34:$A$777,$A417,СВЦЭМ!$B$34:$B$777,G$401)+'СЕТ СН'!$F$13</f>
        <v>839.64323273000002</v>
      </c>
      <c r="H417" s="37">
        <f>SUMIFS(СВЦЭМ!$L$34:$L$777,СВЦЭМ!$A$34:$A$777,$A417,СВЦЭМ!$B$34:$B$777,H$401)+'СЕТ СН'!$F$13</f>
        <v>828.28412517000004</v>
      </c>
      <c r="I417" s="37">
        <f>SUMIFS(СВЦЭМ!$L$34:$L$777,СВЦЭМ!$A$34:$A$777,$A417,СВЦЭМ!$B$34:$B$777,I$401)+'СЕТ СН'!$F$13</f>
        <v>778.87954100000002</v>
      </c>
      <c r="J417" s="37">
        <f>SUMIFS(СВЦЭМ!$L$34:$L$777,СВЦЭМ!$A$34:$A$777,$A417,СВЦЭМ!$B$34:$B$777,J$401)+'СЕТ СН'!$F$13</f>
        <v>750.98520442999995</v>
      </c>
      <c r="K417" s="37">
        <f>SUMIFS(СВЦЭМ!$L$34:$L$777,СВЦЭМ!$A$34:$A$777,$A417,СВЦЭМ!$B$34:$B$777,K$401)+'СЕТ СН'!$F$13</f>
        <v>685.66002815000002</v>
      </c>
      <c r="L417" s="37">
        <f>SUMIFS(СВЦЭМ!$L$34:$L$777,СВЦЭМ!$A$34:$A$777,$A417,СВЦЭМ!$B$34:$B$777,L$401)+'СЕТ СН'!$F$13</f>
        <v>657.22982261000004</v>
      </c>
      <c r="M417" s="37">
        <f>SUMIFS(СВЦЭМ!$L$34:$L$777,СВЦЭМ!$A$34:$A$777,$A417,СВЦЭМ!$B$34:$B$777,M$401)+'СЕТ СН'!$F$13</f>
        <v>661.88525067</v>
      </c>
      <c r="N417" s="37">
        <f>SUMIFS(СВЦЭМ!$L$34:$L$777,СВЦЭМ!$A$34:$A$777,$A417,СВЦЭМ!$B$34:$B$777,N$401)+'СЕТ СН'!$F$13</f>
        <v>673.11870950000002</v>
      </c>
      <c r="O417" s="37">
        <f>SUMIFS(СВЦЭМ!$L$34:$L$777,СВЦЭМ!$A$34:$A$777,$A417,СВЦЭМ!$B$34:$B$777,O$401)+'СЕТ СН'!$F$13</f>
        <v>678.59032408999997</v>
      </c>
      <c r="P417" s="37">
        <f>SUMIFS(СВЦЭМ!$L$34:$L$777,СВЦЭМ!$A$34:$A$777,$A417,СВЦЭМ!$B$34:$B$777,P$401)+'СЕТ СН'!$F$13</f>
        <v>686.22048499000005</v>
      </c>
      <c r="Q417" s="37">
        <f>SUMIFS(СВЦЭМ!$L$34:$L$777,СВЦЭМ!$A$34:$A$777,$A417,СВЦЭМ!$B$34:$B$777,Q$401)+'СЕТ СН'!$F$13</f>
        <v>688.1902182</v>
      </c>
      <c r="R417" s="37">
        <f>SUMIFS(СВЦЭМ!$L$34:$L$777,СВЦЭМ!$A$34:$A$777,$A417,СВЦЭМ!$B$34:$B$777,R$401)+'СЕТ СН'!$F$13</f>
        <v>688.26960976999999</v>
      </c>
      <c r="S417" s="37">
        <f>SUMIFS(СВЦЭМ!$L$34:$L$777,СВЦЭМ!$A$34:$A$777,$A417,СВЦЭМ!$B$34:$B$777,S$401)+'СЕТ СН'!$F$13</f>
        <v>674.76309159000004</v>
      </c>
      <c r="T417" s="37">
        <f>SUMIFS(СВЦЭМ!$L$34:$L$777,СВЦЭМ!$A$34:$A$777,$A417,СВЦЭМ!$B$34:$B$777,T$401)+'СЕТ СН'!$F$13</f>
        <v>642.96696449000001</v>
      </c>
      <c r="U417" s="37">
        <f>SUMIFS(СВЦЭМ!$L$34:$L$777,СВЦЭМ!$A$34:$A$777,$A417,СВЦЭМ!$B$34:$B$777,U$401)+'СЕТ СН'!$F$13</f>
        <v>642.44914499000004</v>
      </c>
      <c r="V417" s="37">
        <f>SUMIFS(СВЦЭМ!$L$34:$L$777,СВЦЭМ!$A$34:$A$777,$A417,СВЦЭМ!$B$34:$B$777,V$401)+'СЕТ СН'!$F$13</f>
        <v>656.36556415999996</v>
      </c>
      <c r="W417" s="37">
        <f>SUMIFS(СВЦЭМ!$L$34:$L$777,СВЦЭМ!$A$34:$A$777,$A417,СВЦЭМ!$B$34:$B$777,W$401)+'СЕТ СН'!$F$13</f>
        <v>669.11021425000001</v>
      </c>
      <c r="X417" s="37">
        <f>SUMIFS(СВЦЭМ!$L$34:$L$777,СВЦЭМ!$A$34:$A$777,$A417,СВЦЭМ!$B$34:$B$777,X$401)+'СЕТ СН'!$F$13</f>
        <v>715.28830822999998</v>
      </c>
      <c r="Y417" s="37">
        <f>SUMIFS(СВЦЭМ!$L$34:$L$777,СВЦЭМ!$A$34:$A$777,$A417,СВЦЭМ!$B$34:$B$777,Y$401)+'СЕТ СН'!$F$13</f>
        <v>770.30057485999998</v>
      </c>
    </row>
    <row r="418" spans="1:25" ht="15.75" x14ac:dyDescent="0.2">
      <c r="A418" s="36">
        <f t="shared" si="11"/>
        <v>43117</v>
      </c>
      <c r="B418" s="37">
        <f>SUMIFS(СВЦЭМ!$L$34:$L$777,СВЦЭМ!$A$34:$A$777,$A418,СВЦЭМ!$B$34:$B$777,B$401)+'СЕТ СН'!$F$13</f>
        <v>821.76334961999999</v>
      </c>
      <c r="C418" s="37">
        <f>SUMIFS(СВЦЭМ!$L$34:$L$777,СВЦЭМ!$A$34:$A$777,$A418,СВЦЭМ!$B$34:$B$777,C$401)+'СЕТ СН'!$F$13</f>
        <v>855.42918767000003</v>
      </c>
      <c r="D418" s="37">
        <f>SUMIFS(СВЦЭМ!$L$34:$L$777,СВЦЭМ!$A$34:$A$777,$A418,СВЦЭМ!$B$34:$B$777,D$401)+'СЕТ СН'!$F$13</f>
        <v>889.40221610000003</v>
      </c>
      <c r="E418" s="37">
        <f>SUMIFS(СВЦЭМ!$L$34:$L$777,СВЦЭМ!$A$34:$A$777,$A418,СВЦЭМ!$B$34:$B$777,E$401)+'СЕТ СН'!$F$13</f>
        <v>899.42790677000005</v>
      </c>
      <c r="F418" s="37">
        <f>SUMIFS(СВЦЭМ!$L$34:$L$777,СВЦЭМ!$A$34:$A$777,$A418,СВЦЭМ!$B$34:$B$777,F$401)+'СЕТ СН'!$F$13</f>
        <v>902.13242946000003</v>
      </c>
      <c r="G418" s="37">
        <f>SUMIFS(СВЦЭМ!$L$34:$L$777,СВЦЭМ!$A$34:$A$777,$A418,СВЦЭМ!$B$34:$B$777,G$401)+'СЕТ СН'!$F$13</f>
        <v>882.66932798000005</v>
      </c>
      <c r="H418" s="37">
        <f>SUMIFS(СВЦЭМ!$L$34:$L$777,СВЦЭМ!$A$34:$A$777,$A418,СВЦЭМ!$B$34:$B$777,H$401)+'СЕТ СН'!$F$13</f>
        <v>836.11283266999999</v>
      </c>
      <c r="I418" s="37">
        <f>SUMIFS(СВЦЭМ!$L$34:$L$777,СВЦЭМ!$A$34:$A$777,$A418,СВЦЭМ!$B$34:$B$777,I$401)+'СЕТ СН'!$F$13</f>
        <v>781.21360603999995</v>
      </c>
      <c r="J418" s="37">
        <f>SUMIFS(СВЦЭМ!$L$34:$L$777,СВЦЭМ!$A$34:$A$777,$A418,СВЦЭМ!$B$34:$B$777,J$401)+'СЕТ СН'!$F$13</f>
        <v>739.08047700999998</v>
      </c>
      <c r="K418" s="37">
        <f>SUMIFS(СВЦЭМ!$L$34:$L$777,СВЦЭМ!$A$34:$A$777,$A418,СВЦЭМ!$B$34:$B$777,K$401)+'СЕТ СН'!$F$13</f>
        <v>685.13969187999999</v>
      </c>
      <c r="L418" s="37">
        <f>SUMIFS(СВЦЭМ!$L$34:$L$777,СВЦЭМ!$A$34:$A$777,$A418,СВЦЭМ!$B$34:$B$777,L$401)+'СЕТ СН'!$F$13</f>
        <v>662.04792669000005</v>
      </c>
      <c r="M418" s="37">
        <f>SUMIFS(СВЦЭМ!$L$34:$L$777,СВЦЭМ!$A$34:$A$777,$A418,СВЦЭМ!$B$34:$B$777,M$401)+'СЕТ СН'!$F$13</f>
        <v>665.37501968000004</v>
      </c>
      <c r="N418" s="37">
        <f>SUMIFS(СВЦЭМ!$L$34:$L$777,СВЦЭМ!$A$34:$A$777,$A418,СВЦЭМ!$B$34:$B$777,N$401)+'СЕТ СН'!$F$13</f>
        <v>670.22876973999996</v>
      </c>
      <c r="O418" s="37">
        <f>SUMIFS(СВЦЭМ!$L$34:$L$777,СВЦЭМ!$A$34:$A$777,$A418,СВЦЭМ!$B$34:$B$777,O$401)+'СЕТ СН'!$F$13</f>
        <v>674.71527472000002</v>
      </c>
      <c r="P418" s="37">
        <f>SUMIFS(СВЦЭМ!$L$34:$L$777,СВЦЭМ!$A$34:$A$777,$A418,СВЦЭМ!$B$34:$B$777,P$401)+'СЕТ СН'!$F$13</f>
        <v>686.64326444000005</v>
      </c>
      <c r="Q418" s="37">
        <f>SUMIFS(СВЦЭМ!$L$34:$L$777,СВЦЭМ!$A$34:$A$777,$A418,СВЦЭМ!$B$34:$B$777,Q$401)+'СЕТ СН'!$F$13</f>
        <v>694.56021849000001</v>
      </c>
      <c r="R418" s="37">
        <f>SUMIFS(СВЦЭМ!$L$34:$L$777,СВЦЭМ!$A$34:$A$777,$A418,СВЦЭМ!$B$34:$B$777,R$401)+'СЕТ СН'!$F$13</f>
        <v>702.30393752999998</v>
      </c>
      <c r="S418" s="37">
        <f>SUMIFS(СВЦЭМ!$L$34:$L$777,СВЦЭМ!$A$34:$A$777,$A418,СВЦЭМ!$B$34:$B$777,S$401)+'СЕТ СН'!$F$13</f>
        <v>698.33445813000003</v>
      </c>
      <c r="T418" s="37">
        <f>SUMIFS(СВЦЭМ!$L$34:$L$777,СВЦЭМ!$A$34:$A$777,$A418,СВЦЭМ!$B$34:$B$777,T$401)+'СЕТ СН'!$F$13</f>
        <v>681.1316372</v>
      </c>
      <c r="U418" s="37">
        <f>SUMIFS(СВЦЭМ!$L$34:$L$777,СВЦЭМ!$A$34:$A$777,$A418,СВЦЭМ!$B$34:$B$777,U$401)+'СЕТ СН'!$F$13</f>
        <v>691.00006793</v>
      </c>
      <c r="V418" s="37">
        <f>SUMIFS(СВЦЭМ!$L$34:$L$777,СВЦЭМ!$A$34:$A$777,$A418,СВЦЭМ!$B$34:$B$777,V$401)+'СЕТ СН'!$F$13</f>
        <v>703.79547036999998</v>
      </c>
      <c r="W418" s="37">
        <f>SUMIFS(СВЦЭМ!$L$34:$L$777,СВЦЭМ!$A$34:$A$777,$A418,СВЦЭМ!$B$34:$B$777,W$401)+'СЕТ СН'!$F$13</f>
        <v>696.52003078999996</v>
      </c>
      <c r="X418" s="37">
        <f>SUMIFS(СВЦЭМ!$L$34:$L$777,СВЦЭМ!$A$34:$A$777,$A418,СВЦЭМ!$B$34:$B$777,X$401)+'СЕТ СН'!$F$13</f>
        <v>712.78242958999999</v>
      </c>
      <c r="Y418" s="37">
        <f>SUMIFS(СВЦЭМ!$L$34:$L$777,СВЦЭМ!$A$34:$A$777,$A418,СВЦЭМ!$B$34:$B$777,Y$401)+'СЕТ СН'!$F$13</f>
        <v>774.10678578</v>
      </c>
    </row>
    <row r="419" spans="1:25" ht="15.75" x14ac:dyDescent="0.2">
      <c r="A419" s="36">
        <f t="shared" si="11"/>
        <v>43118</v>
      </c>
      <c r="B419" s="37">
        <f>SUMIFS(СВЦЭМ!$L$34:$L$777,СВЦЭМ!$A$34:$A$777,$A419,СВЦЭМ!$B$34:$B$777,B$401)+'СЕТ СН'!$F$13</f>
        <v>835.69913541000005</v>
      </c>
      <c r="C419" s="37">
        <f>SUMIFS(СВЦЭМ!$L$34:$L$777,СВЦЭМ!$A$34:$A$777,$A419,СВЦЭМ!$B$34:$B$777,C$401)+'СЕТ СН'!$F$13</f>
        <v>875.30460282000001</v>
      </c>
      <c r="D419" s="37">
        <f>SUMIFS(СВЦЭМ!$L$34:$L$777,СВЦЭМ!$A$34:$A$777,$A419,СВЦЭМ!$B$34:$B$777,D$401)+'СЕТ СН'!$F$13</f>
        <v>907.65139137000006</v>
      </c>
      <c r="E419" s="37">
        <f>SUMIFS(СВЦЭМ!$L$34:$L$777,СВЦЭМ!$A$34:$A$777,$A419,СВЦЭМ!$B$34:$B$777,E$401)+'СЕТ СН'!$F$13</f>
        <v>913.37071861000004</v>
      </c>
      <c r="F419" s="37">
        <f>SUMIFS(СВЦЭМ!$L$34:$L$777,СВЦЭМ!$A$34:$A$777,$A419,СВЦЭМ!$B$34:$B$777,F$401)+'СЕТ СН'!$F$13</f>
        <v>912.14305122999997</v>
      </c>
      <c r="G419" s="37">
        <f>SUMIFS(СВЦЭМ!$L$34:$L$777,СВЦЭМ!$A$34:$A$777,$A419,СВЦЭМ!$B$34:$B$777,G$401)+'СЕТ СН'!$F$13</f>
        <v>895.60517718999995</v>
      </c>
      <c r="H419" s="37">
        <f>SUMIFS(СВЦЭМ!$L$34:$L$777,СВЦЭМ!$A$34:$A$777,$A419,СВЦЭМ!$B$34:$B$777,H$401)+'СЕТ СН'!$F$13</f>
        <v>850.65055923</v>
      </c>
      <c r="I419" s="37">
        <f>SUMIFS(СВЦЭМ!$L$34:$L$777,СВЦЭМ!$A$34:$A$777,$A419,СВЦЭМ!$B$34:$B$777,I$401)+'СЕТ СН'!$F$13</f>
        <v>794.38453206999998</v>
      </c>
      <c r="J419" s="37">
        <f>SUMIFS(СВЦЭМ!$L$34:$L$777,СВЦЭМ!$A$34:$A$777,$A419,СВЦЭМ!$B$34:$B$777,J$401)+'СЕТ СН'!$F$13</f>
        <v>755.74554674000001</v>
      </c>
      <c r="K419" s="37">
        <f>SUMIFS(СВЦЭМ!$L$34:$L$777,СВЦЭМ!$A$34:$A$777,$A419,СВЦЭМ!$B$34:$B$777,K$401)+'СЕТ СН'!$F$13</f>
        <v>700.33627859000001</v>
      </c>
      <c r="L419" s="37">
        <f>SUMIFS(СВЦЭМ!$L$34:$L$777,СВЦЭМ!$A$34:$A$777,$A419,СВЦЭМ!$B$34:$B$777,L$401)+'СЕТ СН'!$F$13</f>
        <v>674.76061981999999</v>
      </c>
      <c r="M419" s="37">
        <f>SUMIFS(СВЦЭМ!$L$34:$L$777,СВЦЭМ!$A$34:$A$777,$A419,СВЦЭМ!$B$34:$B$777,M$401)+'СЕТ СН'!$F$13</f>
        <v>677.94378778999999</v>
      </c>
      <c r="N419" s="37">
        <f>SUMIFS(СВЦЭМ!$L$34:$L$777,СВЦЭМ!$A$34:$A$777,$A419,СВЦЭМ!$B$34:$B$777,N$401)+'СЕТ СН'!$F$13</f>
        <v>686.26500123000005</v>
      </c>
      <c r="O419" s="37">
        <f>SUMIFS(СВЦЭМ!$L$34:$L$777,СВЦЭМ!$A$34:$A$777,$A419,СВЦЭМ!$B$34:$B$777,O$401)+'СЕТ СН'!$F$13</f>
        <v>684.24417321999999</v>
      </c>
      <c r="P419" s="37">
        <f>SUMIFS(СВЦЭМ!$L$34:$L$777,СВЦЭМ!$A$34:$A$777,$A419,СВЦЭМ!$B$34:$B$777,P$401)+'СЕТ СН'!$F$13</f>
        <v>696.13508225999999</v>
      </c>
      <c r="Q419" s="37">
        <f>SUMIFS(СВЦЭМ!$L$34:$L$777,СВЦЭМ!$A$34:$A$777,$A419,СВЦЭМ!$B$34:$B$777,Q$401)+'СЕТ СН'!$F$13</f>
        <v>711.80691063999996</v>
      </c>
      <c r="R419" s="37">
        <f>SUMIFS(СВЦЭМ!$L$34:$L$777,СВЦЭМ!$A$34:$A$777,$A419,СВЦЭМ!$B$34:$B$777,R$401)+'СЕТ СН'!$F$13</f>
        <v>710.7205348</v>
      </c>
      <c r="S419" s="37">
        <f>SUMIFS(СВЦЭМ!$L$34:$L$777,СВЦЭМ!$A$34:$A$777,$A419,СВЦЭМ!$B$34:$B$777,S$401)+'СЕТ СН'!$F$13</f>
        <v>702.25982379000004</v>
      </c>
      <c r="T419" s="37">
        <f>SUMIFS(СВЦЭМ!$L$34:$L$777,СВЦЭМ!$A$34:$A$777,$A419,СВЦЭМ!$B$34:$B$777,T$401)+'СЕТ СН'!$F$13</f>
        <v>674.72502274999999</v>
      </c>
      <c r="U419" s="37">
        <f>SUMIFS(СВЦЭМ!$L$34:$L$777,СВЦЭМ!$A$34:$A$777,$A419,СВЦЭМ!$B$34:$B$777,U$401)+'СЕТ СН'!$F$13</f>
        <v>683.11418429000003</v>
      </c>
      <c r="V419" s="37">
        <f>SUMIFS(СВЦЭМ!$L$34:$L$777,СВЦЭМ!$A$34:$A$777,$A419,СВЦЭМ!$B$34:$B$777,V$401)+'СЕТ СН'!$F$13</f>
        <v>696.44598497000004</v>
      </c>
      <c r="W419" s="37">
        <f>SUMIFS(СВЦЭМ!$L$34:$L$777,СВЦЭМ!$A$34:$A$777,$A419,СВЦЭМ!$B$34:$B$777,W$401)+'СЕТ СН'!$F$13</f>
        <v>700.97367880000002</v>
      </c>
      <c r="X419" s="37">
        <f>SUMIFS(СВЦЭМ!$L$34:$L$777,СВЦЭМ!$A$34:$A$777,$A419,СВЦЭМ!$B$34:$B$777,X$401)+'СЕТ СН'!$F$13</f>
        <v>745.51072870999997</v>
      </c>
      <c r="Y419" s="37">
        <f>SUMIFS(СВЦЭМ!$L$34:$L$777,СВЦЭМ!$A$34:$A$777,$A419,СВЦЭМ!$B$34:$B$777,Y$401)+'СЕТ СН'!$F$13</f>
        <v>807.52797479000003</v>
      </c>
    </row>
    <row r="420" spans="1:25" ht="15.75" x14ac:dyDescent="0.2">
      <c r="A420" s="36">
        <f t="shared" si="11"/>
        <v>43119</v>
      </c>
      <c r="B420" s="37">
        <f>SUMIFS(СВЦЭМ!$L$34:$L$777,СВЦЭМ!$A$34:$A$777,$A420,СВЦЭМ!$B$34:$B$777,B$401)+'СЕТ СН'!$F$13</f>
        <v>819.43972541999995</v>
      </c>
      <c r="C420" s="37">
        <f>SUMIFS(СВЦЭМ!$L$34:$L$777,СВЦЭМ!$A$34:$A$777,$A420,СВЦЭМ!$B$34:$B$777,C$401)+'СЕТ СН'!$F$13</f>
        <v>854.60972303000005</v>
      </c>
      <c r="D420" s="37">
        <f>SUMIFS(СВЦЭМ!$L$34:$L$777,СВЦЭМ!$A$34:$A$777,$A420,СВЦЭМ!$B$34:$B$777,D$401)+'СЕТ СН'!$F$13</f>
        <v>889.96017156000005</v>
      </c>
      <c r="E420" s="37">
        <f>SUMIFS(СВЦЭМ!$L$34:$L$777,СВЦЭМ!$A$34:$A$777,$A420,СВЦЭМ!$B$34:$B$777,E$401)+'СЕТ СН'!$F$13</f>
        <v>896.20262401000002</v>
      </c>
      <c r="F420" s="37">
        <f>SUMIFS(СВЦЭМ!$L$34:$L$777,СВЦЭМ!$A$34:$A$777,$A420,СВЦЭМ!$B$34:$B$777,F$401)+'СЕТ СН'!$F$13</f>
        <v>896.82128662000002</v>
      </c>
      <c r="G420" s="37">
        <f>SUMIFS(СВЦЭМ!$L$34:$L$777,СВЦЭМ!$A$34:$A$777,$A420,СВЦЭМ!$B$34:$B$777,G$401)+'СЕТ СН'!$F$13</f>
        <v>880.80809827999997</v>
      </c>
      <c r="H420" s="37">
        <f>SUMIFS(СВЦЭМ!$L$34:$L$777,СВЦЭМ!$A$34:$A$777,$A420,СВЦЭМ!$B$34:$B$777,H$401)+'СЕТ СН'!$F$13</f>
        <v>839.30584350000004</v>
      </c>
      <c r="I420" s="37">
        <f>SUMIFS(СВЦЭМ!$L$34:$L$777,СВЦЭМ!$A$34:$A$777,$A420,СВЦЭМ!$B$34:$B$777,I$401)+'СЕТ СН'!$F$13</f>
        <v>787.20908678000001</v>
      </c>
      <c r="J420" s="37">
        <f>SUMIFS(СВЦЭМ!$L$34:$L$777,СВЦЭМ!$A$34:$A$777,$A420,СВЦЭМ!$B$34:$B$777,J$401)+'СЕТ СН'!$F$13</f>
        <v>749.53758445999995</v>
      </c>
      <c r="K420" s="37">
        <f>SUMIFS(СВЦЭМ!$L$34:$L$777,СВЦЭМ!$A$34:$A$777,$A420,СВЦЭМ!$B$34:$B$777,K$401)+'СЕТ СН'!$F$13</f>
        <v>701.25141710000003</v>
      </c>
      <c r="L420" s="37">
        <f>SUMIFS(СВЦЭМ!$L$34:$L$777,СВЦЭМ!$A$34:$A$777,$A420,СВЦЭМ!$B$34:$B$777,L$401)+'СЕТ СН'!$F$13</f>
        <v>683.96337987000004</v>
      </c>
      <c r="M420" s="37">
        <f>SUMIFS(СВЦЭМ!$L$34:$L$777,СВЦЭМ!$A$34:$A$777,$A420,СВЦЭМ!$B$34:$B$777,M$401)+'СЕТ СН'!$F$13</f>
        <v>688.3903957</v>
      </c>
      <c r="N420" s="37">
        <f>SUMIFS(СВЦЭМ!$L$34:$L$777,СВЦЭМ!$A$34:$A$777,$A420,СВЦЭМ!$B$34:$B$777,N$401)+'СЕТ СН'!$F$13</f>
        <v>699.82797534999997</v>
      </c>
      <c r="O420" s="37">
        <f>SUMIFS(СВЦЭМ!$L$34:$L$777,СВЦЭМ!$A$34:$A$777,$A420,СВЦЭМ!$B$34:$B$777,O$401)+'СЕТ СН'!$F$13</f>
        <v>694.71886799000004</v>
      </c>
      <c r="P420" s="37">
        <f>SUMIFS(СВЦЭМ!$L$34:$L$777,СВЦЭМ!$A$34:$A$777,$A420,СВЦЭМ!$B$34:$B$777,P$401)+'СЕТ СН'!$F$13</f>
        <v>708.04997387000003</v>
      </c>
      <c r="Q420" s="37">
        <f>SUMIFS(СВЦЭМ!$L$34:$L$777,СВЦЭМ!$A$34:$A$777,$A420,СВЦЭМ!$B$34:$B$777,Q$401)+'СЕТ СН'!$F$13</f>
        <v>716.27507920999994</v>
      </c>
      <c r="R420" s="37">
        <f>SUMIFS(СВЦЭМ!$L$34:$L$777,СВЦЭМ!$A$34:$A$777,$A420,СВЦЭМ!$B$34:$B$777,R$401)+'СЕТ СН'!$F$13</f>
        <v>719.92487014000005</v>
      </c>
      <c r="S420" s="37">
        <f>SUMIFS(СВЦЭМ!$L$34:$L$777,СВЦЭМ!$A$34:$A$777,$A420,СВЦЭМ!$B$34:$B$777,S$401)+'СЕТ СН'!$F$13</f>
        <v>711.31305768000004</v>
      </c>
      <c r="T420" s="37">
        <f>SUMIFS(СВЦЭМ!$L$34:$L$777,СВЦЭМ!$A$34:$A$777,$A420,СВЦЭМ!$B$34:$B$777,T$401)+'СЕТ СН'!$F$13</f>
        <v>678.46398581999995</v>
      </c>
      <c r="U420" s="37">
        <f>SUMIFS(СВЦЭМ!$L$34:$L$777,СВЦЭМ!$A$34:$A$777,$A420,СВЦЭМ!$B$34:$B$777,U$401)+'СЕТ СН'!$F$13</f>
        <v>684.25052132999997</v>
      </c>
      <c r="V420" s="37">
        <f>SUMIFS(СВЦЭМ!$L$34:$L$777,СВЦЭМ!$A$34:$A$777,$A420,СВЦЭМ!$B$34:$B$777,V$401)+'СЕТ СН'!$F$13</f>
        <v>698.02559480000002</v>
      </c>
      <c r="W420" s="37">
        <f>SUMIFS(СВЦЭМ!$L$34:$L$777,СВЦЭМ!$A$34:$A$777,$A420,СВЦЭМ!$B$34:$B$777,W$401)+'СЕТ СН'!$F$13</f>
        <v>686.59897695999996</v>
      </c>
      <c r="X420" s="37">
        <f>SUMIFS(СВЦЭМ!$L$34:$L$777,СВЦЭМ!$A$34:$A$777,$A420,СВЦЭМ!$B$34:$B$777,X$401)+'СЕТ СН'!$F$13</f>
        <v>727.40003047000005</v>
      </c>
      <c r="Y420" s="37">
        <f>SUMIFS(СВЦЭМ!$L$34:$L$777,СВЦЭМ!$A$34:$A$777,$A420,СВЦЭМ!$B$34:$B$777,Y$401)+'СЕТ СН'!$F$13</f>
        <v>792.21027929000002</v>
      </c>
    </row>
    <row r="421" spans="1:25" ht="15.75" x14ac:dyDescent="0.2">
      <c r="A421" s="36">
        <f t="shared" si="11"/>
        <v>43120</v>
      </c>
      <c r="B421" s="37">
        <f>SUMIFS(СВЦЭМ!$L$34:$L$777,СВЦЭМ!$A$34:$A$777,$A421,СВЦЭМ!$B$34:$B$777,B$401)+'СЕТ СН'!$F$13</f>
        <v>818.99860793000005</v>
      </c>
      <c r="C421" s="37">
        <f>SUMIFS(СВЦЭМ!$L$34:$L$777,СВЦЭМ!$A$34:$A$777,$A421,СВЦЭМ!$B$34:$B$777,C$401)+'СЕТ СН'!$F$13</f>
        <v>852.12435383000002</v>
      </c>
      <c r="D421" s="37">
        <f>SUMIFS(СВЦЭМ!$L$34:$L$777,СВЦЭМ!$A$34:$A$777,$A421,СВЦЭМ!$B$34:$B$777,D$401)+'СЕТ СН'!$F$13</f>
        <v>883.13067150999996</v>
      </c>
      <c r="E421" s="37">
        <f>SUMIFS(СВЦЭМ!$L$34:$L$777,СВЦЭМ!$A$34:$A$777,$A421,СВЦЭМ!$B$34:$B$777,E$401)+'СЕТ СН'!$F$13</f>
        <v>887.96331345999999</v>
      </c>
      <c r="F421" s="37">
        <f>SUMIFS(СВЦЭМ!$L$34:$L$777,СВЦЭМ!$A$34:$A$777,$A421,СВЦЭМ!$B$34:$B$777,F$401)+'СЕТ СН'!$F$13</f>
        <v>883.82044410000003</v>
      </c>
      <c r="G421" s="37">
        <f>SUMIFS(СВЦЭМ!$L$34:$L$777,СВЦЭМ!$A$34:$A$777,$A421,СВЦЭМ!$B$34:$B$777,G$401)+'СЕТ СН'!$F$13</f>
        <v>873.13433350000003</v>
      </c>
      <c r="H421" s="37">
        <f>SUMIFS(СВЦЭМ!$L$34:$L$777,СВЦЭМ!$A$34:$A$777,$A421,СВЦЭМ!$B$34:$B$777,H$401)+'СЕТ СН'!$F$13</f>
        <v>858.76001140999995</v>
      </c>
      <c r="I421" s="37">
        <f>SUMIFS(СВЦЭМ!$L$34:$L$777,СВЦЭМ!$A$34:$A$777,$A421,СВЦЭМ!$B$34:$B$777,I$401)+'СЕТ СН'!$F$13</f>
        <v>825.55158333999998</v>
      </c>
      <c r="J421" s="37">
        <f>SUMIFS(СВЦЭМ!$L$34:$L$777,СВЦЭМ!$A$34:$A$777,$A421,СВЦЭМ!$B$34:$B$777,J$401)+'СЕТ СН'!$F$13</f>
        <v>774.19881119000001</v>
      </c>
      <c r="K421" s="37">
        <f>SUMIFS(СВЦЭМ!$L$34:$L$777,СВЦЭМ!$A$34:$A$777,$A421,СВЦЭМ!$B$34:$B$777,K$401)+'СЕТ СН'!$F$13</f>
        <v>705.54184049000003</v>
      </c>
      <c r="L421" s="37">
        <f>SUMIFS(СВЦЭМ!$L$34:$L$777,СВЦЭМ!$A$34:$A$777,$A421,СВЦЭМ!$B$34:$B$777,L$401)+'СЕТ СН'!$F$13</f>
        <v>665.98094535999996</v>
      </c>
      <c r="M421" s="37">
        <f>SUMIFS(СВЦЭМ!$L$34:$L$777,СВЦЭМ!$A$34:$A$777,$A421,СВЦЭМ!$B$34:$B$777,M$401)+'СЕТ СН'!$F$13</f>
        <v>673.78911946999995</v>
      </c>
      <c r="N421" s="37">
        <f>SUMIFS(СВЦЭМ!$L$34:$L$777,СВЦЭМ!$A$34:$A$777,$A421,СВЦЭМ!$B$34:$B$777,N$401)+'СЕТ СН'!$F$13</f>
        <v>679.49249922000001</v>
      </c>
      <c r="O421" s="37">
        <f>SUMIFS(СВЦЭМ!$L$34:$L$777,СВЦЭМ!$A$34:$A$777,$A421,СВЦЭМ!$B$34:$B$777,O$401)+'СЕТ СН'!$F$13</f>
        <v>698.23885052000003</v>
      </c>
      <c r="P421" s="37">
        <f>SUMIFS(СВЦЭМ!$L$34:$L$777,СВЦЭМ!$A$34:$A$777,$A421,СВЦЭМ!$B$34:$B$777,P$401)+'СЕТ СН'!$F$13</f>
        <v>711.05726828000002</v>
      </c>
      <c r="Q421" s="37">
        <f>SUMIFS(СВЦЭМ!$L$34:$L$777,СВЦЭМ!$A$34:$A$777,$A421,СВЦЭМ!$B$34:$B$777,Q$401)+'СЕТ СН'!$F$13</f>
        <v>710.94455805999996</v>
      </c>
      <c r="R421" s="37">
        <f>SUMIFS(СВЦЭМ!$L$34:$L$777,СВЦЭМ!$A$34:$A$777,$A421,СВЦЭМ!$B$34:$B$777,R$401)+'СЕТ СН'!$F$13</f>
        <v>712.52031449000003</v>
      </c>
      <c r="S421" s="37">
        <f>SUMIFS(СВЦЭМ!$L$34:$L$777,СВЦЭМ!$A$34:$A$777,$A421,СВЦЭМ!$B$34:$B$777,S$401)+'СЕТ СН'!$F$13</f>
        <v>690.91730634999999</v>
      </c>
      <c r="T421" s="37">
        <f>SUMIFS(СВЦЭМ!$L$34:$L$777,СВЦЭМ!$A$34:$A$777,$A421,СВЦЭМ!$B$34:$B$777,T$401)+'СЕТ СН'!$F$13</f>
        <v>655.84505377999994</v>
      </c>
      <c r="U421" s="37">
        <f>SUMIFS(СВЦЭМ!$L$34:$L$777,СВЦЭМ!$A$34:$A$777,$A421,СВЦЭМ!$B$34:$B$777,U$401)+'СЕТ СН'!$F$13</f>
        <v>656.74773064999999</v>
      </c>
      <c r="V421" s="37">
        <f>SUMIFS(СВЦЭМ!$L$34:$L$777,СВЦЭМ!$A$34:$A$777,$A421,СВЦЭМ!$B$34:$B$777,V$401)+'СЕТ СН'!$F$13</f>
        <v>674.62580921000006</v>
      </c>
      <c r="W421" s="37">
        <f>SUMIFS(СВЦЭМ!$L$34:$L$777,СВЦЭМ!$A$34:$A$777,$A421,СВЦЭМ!$B$34:$B$777,W$401)+'СЕТ СН'!$F$13</f>
        <v>678.68220008000003</v>
      </c>
      <c r="X421" s="37">
        <f>SUMIFS(СВЦЭМ!$L$34:$L$777,СВЦЭМ!$A$34:$A$777,$A421,СВЦЭМ!$B$34:$B$777,X$401)+'СЕТ СН'!$F$13</f>
        <v>735.71328043999995</v>
      </c>
      <c r="Y421" s="37">
        <f>SUMIFS(СВЦЭМ!$L$34:$L$777,СВЦЭМ!$A$34:$A$777,$A421,СВЦЭМ!$B$34:$B$777,Y$401)+'СЕТ СН'!$F$13</f>
        <v>793.45531993999998</v>
      </c>
    </row>
    <row r="422" spans="1:25" ht="15.75" x14ac:dyDescent="0.2">
      <c r="A422" s="36">
        <f t="shared" si="11"/>
        <v>43121</v>
      </c>
      <c r="B422" s="37">
        <f>SUMIFS(СВЦЭМ!$L$34:$L$777,СВЦЭМ!$A$34:$A$777,$A422,СВЦЭМ!$B$34:$B$777,B$401)+'СЕТ СН'!$F$13</f>
        <v>831.22174600999995</v>
      </c>
      <c r="C422" s="37">
        <f>SUMIFS(СВЦЭМ!$L$34:$L$777,СВЦЭМ!$A$34:$A$777,$A422,СВЦЭМ!$B$34:$B$777,C$401)+'СЕТ СН'!$F$13</f>
        <v>869.93303747000004</v>
      </c>
      <c r="D422" s="37">
        <f>SUMIFS(СВЦЭМ!$L$34:$L$777,СВЦЭМ!$A$34:$A$777,$A422,СВЦЭМ!$B$34:$B$777,D$401)+'СЕТ СН'!$F$13</f>
        <v>901.45311561999995</v>
      </c>
      <c r="E422" s="37">
        <f>SUMIFS(СВЦЭМ!$L$34:$L$777,СВЦЭМ!$A$34:$A$777,$A422,СВЦЭМ!$B$34:$B$777,E$401)+'СЕТ СН'!$F$13</f>
        <v>910.24432137999997</v>
      </c>
      <c r="F422" s="37">
        <f>SUMIFS(СВЦЭМ!$L$34:$L$777,СВЦЭМ!$A$34:$A$777,$A422,СВЦЭМ!$B$34:$B$777,F$401)+'СЕТ СН'!$F$13</f>
        <v>915.11775468999997</v>
      </c>
      <c r="G422" s="37">
        <f>SUMIFS(СВЦЭМ!$L$34:$L$777,СВЦЭМ!$A$34:$A$777,$A422,СВЦЭМ!$B$34:$B$777,G$401)+'СЕТ СН'!$F$13</f>
        <v>907.67254708999997</v>
      </c>
      <c r="H422" s="37">
        <f>SUMIFS(СВЦЭМ!$L$34:$L$777,СВЦЭМ!$A$34:$A$777,$A422,СВЦЭМ!$B$34:$B$777,H$401)+'СЕТ СН'!$F$13</f>
        <v>878.27613370999995</v>
      </c>
      <c r="I422" s="37">
        <f>SUMIFS(СВЦЭМ!$L$34:$L$777,СВЦЭМ!$A$34:$A$777,$A422,СВЦЭМ!$B$34:$B$777,I$401)+'СЕТ СН'!$F$13</f>
        <v>835.45924892000005</v>
      </c>
      <c r="J422" s="37">
        <f>SUMIFS(СВЦЭМ!$L$34:$L$777,СВЦЭМ!$A$34:$A$777,$A422,СВЦЭМ!$B$34:$B$777,J$401)+'СЕТ СН'!$F$13</f>
        <v>783.77459896000005</v>
      </c>
      <c r="K422" s="37">
        <f>SUMIFS(СВЦЭМ!$L$34:$L$777,СВЦЭМ!$A$34:$A$777,$A422,СВЦЭМ!$B$34:$B$777,K$401)+'СЕТ СН'!$F$13</f>
        <v>724.29216836000001</v>
      </c>
      <c r="L422" s="37">
        <f>SUMIFS(СВЦЭМ!$L$34:$L$777,СВЦЭМ!$A$34:$A$777,$A422,СВЦЭМ!$B$34:$B$777,L$401)+'СЕТ СН'!$F$13</f>
        <v>685.32106274</v>
      </c>
      <c r="M422" s="37">
        <f>SUMIFS(СВЦЭМ!$L$34:$L$777,СВЦЭМ!$A$34:$A$777,$A422,СВЦЭМ!$B$34:$B$777,M$401)+'СЕТ СН'!$F$13</f>
        <v>682.45624007000004</v>
      </c>
      <c r="N422" s="37">
        <f>SUMIFS(СВЦЭМ!$L$34:$L$777,СВЦЭМ!$A$34:$A$777,$A422,СВЦЭМ!$B$34:$B$777,N$401)+'СЕТ СН'!$F$13</f>
        <v>689.18629778000002</v>
      </c>
      <c r="O422" s="37">
        <f>SUMIFS(СВЦЭМ!$L$34:$L$777,СВЦЭМ!$A$34:$A$777,$A422,СВЦЭМ!$B$34:$B$777,O$401)+'СЕТ СН'!$F$13</f>
        <v>693.20063770000002</v>
      </c>
      <c r="P422" s="37">
        <f>SUMIFS(СВЦЭМ!$L$34:$L$777,СВЦЭМ!$A$34:$A$777,$A422,СВЦЭМ!$B$34:$B$777,P$401)+'СЕТ СН'!$F$13</f>
        <v>705.63597222999999</v>
      </c>
      <c r="Q422" s="37">
        <f>SUMIFS(СВЦЭМ!$L$34:$L$777,СВЦЭМ!$A$34:$A$777,$A422,СВЦЭМ!$B$34:$B$777,Q$401)+'СЕТ СН'!$F$13</f>
        <v>709.23504520999995</v>
      </c>
      <c r="R422" s="37">
        <f>SUMIFS(СВЦЭМ!$L$34:$L$777,СВЦЭМ!$A$34:$A$777,$A422,СВЦЭМ!$B$34:$B$777,R$401)+'СЕТ СН'!$F$13</f>
        <v>708.1684123</v>
      </c>
      <c r="S422" s="37">
        <f>SUMIFS(СВЦЭМ!$L$34:$L$777,СВЦЭМ!$A$34:$A$777,$A422,СВЦЭМ!$B$34:$B$777,S$401)+'СЕТ СН'!$F$13</f>
        <v>685.96256404999997</v>
      </c>
      <c r="T422" s="37">
        <f>SUMIFS(СВЦЭМ!$L$34:$L$777,СВЦЭМ!$A$34:$A$777,$A422,СВЦЭМ!$B$34:$B$777,T$401)+'СЕТ СН'!$F$13</f>
        <v>657.61673522000001</v>
      </c>
      <c r="U422" s="37">
        <f>SUMIFS(СВЦЭМ!$L$34:$L$777,СВЦЭМ!$A$34:$A$777,$A422,СВЦЭМ!$B$34:$B$777,U$401)+'СЕТ СН'!$F$13</f>
        <v>653.68024456000001</v>
      </c>
      <c r="V422" s="37">
        <f>SUMIFS(СВЦЭМ!$L$34:$L$777,СВЦЭМ!$A$34:$A$777,$A422,СВЦЭМ!$B$34:$B$777,V$401)+'СЕТ СН'!$F$13</f>
        <v>662.91095958999995</v>
      </c>
      <c r="W422" s="37">
        <f>SUMIFS(СВЦЭМ!$L$34:$L$777,СВЦЭМ!$A$34:$A$777,$A422,СВЦЭМ!$B$34:$B$777,W$401)+'СЕТ СН'!$F$13</f>
        <v>668.13496957999996</v>
      </c>
      <c r="X422" s="37">
        <f>SUMIFS(СВЦЭМ!$L$34:$L$777,СВЦЭМ!$A$34:$A$777,$A422,СВЦЭМ!$B$34:$B$777,X$401)+'СЕТ СН'!$F$13</f>
        <v>730.90336165999997</v>
      </c>
      <c r="Y422" s="37">
        <f>SUMIFS(СВЦЭМ!$L$34:$L$777,СВЦЭМ!$A$34:$A$777,$A422,СВЦЭМ!$B$34:$B$777,Y$401)+'СЕТ СН'!$F$13</f>
        <v>783.53438886000004</v>
      </c>
    </row>
    <row r="423" spans="1:25" ht="15.75" x14ac:dyDescent="0.2">
      <c r="A423" s="36">
        <f t="shared" si="11"/>
        <v>43122</v>
      </c>
      <c r="B423" s="37">
        <f>SUMIFS(СВЦЭМ!$L$34:$L$777,СВЦЭМ!$A$34:$A$777,$A423,СВЦЭМ!$B$34:$B$777,B$401)+'СЕТ СН'!$F$13</f>
        <v>851.56142322000005</v>
      </c>
      <c r="C423" s="37">
        <f>SUMIFS(СВЦЭМ!$L$34:$L$777,СВЦЭМ!$A$34:$A$777,$A423,СВЦЭМ!$B$34:$B$777,C$401)+'СЕТ СН'!$F$13</f>
        <v>885.51629740999999</v>
      </c>
      <c r="D423" s="37">
        <f>SUMIFS(СВЦЭМ!$L$34:$L$777,СВЦЭМ!$A$34:$A$777,$A423,СВЦЭМ!$B$34:$B$777,D$401)+'СЕТ СН'!$F$13</f>
        <v>916.56752438000001</v>
      </c>
      <c r="E423" s="37">
        <f>SUMIFS(СВЦЭМ!$L$34:$L$777,СВЦЭМ!$A$34:$A$777,$A423,СВЦЭМ!$B$34:$B$777,E$401)+'СЕТ СН'!$F$13</f>
        <v>928.01047588999995</v>
      </c>
      <c r="F423" s="37">
        <f>SUMIFS(СВЦЭМ!$L$34:$L$777,СВЦЭМ!$A$34:$A$777,$A423,СВЦЭМ!$B$34:$B$777,F$401)+'СЕТ СН'!$F$13</f>
        <v>924.30474186000004</v>
      </c>
      <c r="G423" s="37">
        <f>SUMIFS(СВЦЭМ!$L$34:$L$777,СВЦЭМ!$A$34:$A$777,$A423,СВЦЭМ!$B$34:$B$777,G$401)+'СЕТ СН'!$F$13</f>
        <v>903.06664085</v>
      </c>
      <c r="H423" s="37">
        <f>SUMIFS(СВЦЭМ!$L$34:$L$777,СВЦЭМ!$A$34:$A$777,$A423,СВЦЭМ!$B$34:$B$777,H$401)+'СЕТ СН'!$F$13</f>
        <v>863.49210716000005</v>
      </c>
      <c r="I423" s="37">
        <f>SUMIFS(СВЦЭМ!$L$34:$L$777,СВЦЭМ!$A$34:$A$777,$A423,СВЦЭМ!$B$34:$B$777,I$401)+'СЕТ СН'!$F$13</f>
        <v>801.73672395999995</v>
      </c>
      <c r="J423" s="37">
        <f>SUMIFS(СВЦЭМ!$L$34:$L$777,СВЦЭМ!$A$34:$A$777,$A423,СВЦЭМ!$B$34:$B$777,J$401)+'СЕТ СН'!$F$13</f>
        <v>764.66391517</v>
      </c>
      <c r="K423" s="37">
        <f>SUMIFS(СВЦЭМ!$L$34:$L$777,СВЦЭМ!$A$34:$A$777,$A423,СВЦЭМ!$B$34:$B$777,K$401)+'СЕТ СН'!$F$13</f>
        <v>708.67290056000002</v>
      </c>
      <c r="L423" s="37">
        <f>SUMIFS(СВЦЭМ!$L$34:$L$777,СВЦЭМ!$A$34:$A$777,$A423,СВЦЭМ!$B$34:$B$777,L$401)+'СЕТ СН'!$F$13</f>
        <v>685.14457055000003</v>
      </c>
      <c r="M423" s="37">
        <f>SUMIFS(СВЦЭМ!$L$34:$L$777,СВЦЭМ!$A$34:$A$777,$A423,СВЦЭМ!$B$34:$B$777,M$401)+'СЕТ СН'!$F$13</f>
        <v>693.58992372</v>
      </c>
      <c r="N423" s="37">
        <f>SUMIFS(СВЦЭМ!$L$34:$L$777,СВЦЭМ!$A$34:$A$777,$A423,СВЦЭМ!$B$34:$B$777,N$401)+'СЕТ СН'!$F$13</f>
        <v>707.25498395</v>
      </c>
      <c r="O423" s="37">
        <f>SUMIFS(СВЦЭМ!$L$34:$L$777,СВЦЭМ!$A$34:$A$777,$A423,СВЦЭМ!$B$34:$B$777,O$401)+'СЕТ СН'!$F$13</f>
        <v>715.22912800999995</v>
      </c>
      <c r="P423" s="37">
        <f>SUMIFS(СВЦЭМ!$L$34:$L$777,СВЦЭМ!$A$34:$A$777,$A423,СВЦЭМ!$B$34:$B$777,P$401)+'СЕТ СН'!$F$13</f>
        <v>725.70184315999995</v>
      </c>
      <c r="Q423" s="37">
        <f>SUMIFS(СВЦЭМ!$L$34:$L$777,СВЦЭМ!$A$34:$A$777,$A423,СВЦЭМ!$B$34:$B$777,Q$401)+'СЕТ СН'!$F$13</f>
        <v>731.55231258000003</v>
      </c>
      <c r="R423" s="37">
        <f>SUMIFS(СВЦЭМ!$L$34:$L$777,СВЦЭМ!$A$34:$A$777,$A423,СВЦЭМ!$B$34:$B$777,R$401)+'СЕТ СН'!$F$13</f>
        <v>731.05881010999997</v>
      </c>
      <c r="S423" s="37">
        <f>SUMIFS(СВЦЭМ!$L$34:$L$777,СВЦЭМ!$A$34:$A$777,$A423,СВЦЭМ!$B$34:$B$777,S$401)+'СЕТ СН'!$F$13</f>
        <v>710.10022555</v>
      </c>
      <c r="T423" s="37">
        <f>SUMIFS(СВЦЭМ!$L$34:$L$777,СВЦЭМ!$A$34:$A$777,$A423,СВЦЭМ!$B$34:$B$777,T$401)+'СЕТ СН'!$F$13</f>
        <v>674.17983102999995</v>
      </c>
      <c r="U423" s="37">
        <f>SUMIFS(СВЦЭМ!$L$34:$L$777,СВЦЭМ!$A$34:$A$777,$A423,СВЦЭМ!$B$34:$B$777,U$401)+'СЕТ СН'!$F$13</f>
        <v>674.83916996000005</v>
      </c>
      <c r="V423" s="37">
        <f>SUMIFS(СВЦЭМ!$L$34:$L$777,СВЦЭМ!$A$34:$A$777,$A423,СВЦЭМ!$B$34:$B$777,V$401)+'СЕТ СН'!$F$13</f>
        <v>688.43334860000004</v>
      </c>
      <c r="W423" s="37">
        <f>SUMIFS(СВЦЭМ!$L$34:$L$777,СВЦЭМ!$A$34:$A$777,$A423,СВЦЭМ!$B$34:$B$777,W$401)+'СЕТ СН'!$F$13</f>
        <v>697.62656816000003</v>
      </c>
      <c r="X423" s="37">
        <f>SUMIFS(СВЦЭМ!$L$34:$L$777,СВЦЭМ!$A$34:$A$777,$A423,СВЦЭМ!$B$34:$B$777,X$401)+'СЕТ СН'!$F$13</f>
        <v>746.89575514000001</v>
      </c>
      <c r="Y423" s="37">
        <f>SUMIFS(СВЦЭМ!$L$34:$L$777,СВЦЭМ!$A$34:$A$777,$A423,СВЦЭМ!$B$34:$B$777,Y$401)+'СЕТ СН'!$F$13</f>
        <v>808.44764612999995</v>
      </c>
    </row>
    <row r="424" spans="1:25" ht="15.75" x14ac:dyDescent="0.2">
      <c r="A424" s="36">
        <f t="shared" si="11"/>
        <v>43123</v>
      </c>
      <c r="B424" s="37">
        <f>SUMIFS(СВЦЭМ!$L$34:$L$777,СВЦЭМ!$A$34:$A$777,$A424,СВЦЭМ!$B$34:$B$777,B$401)+'СЕТ СН'!$F$13</f>
        <v>834.57447382999999</v>
      </c>
      <c r="C424" s="37">
        <f>SUMIFS(СВЦЭМ!$L$34:$L$777,СВЦЭМ!$A$34:$A$777,$A424,СВЦЭМ!$B$34:$B$777,C$401)+'СЕТ СН'!$F$13</f>
        <v>869.15568829999995</v>
      </c>
      <c r="D424" s="37">
        <f>SUMIFS(СВЦЭМ!$L$34:$L$777,СВЦЭМ!$A$34:$A$777,$A424,СВЦЭМ!$B$34:$B$777,D$401)+'СЕТ СН'!$F$13</f>
        <v>901.00719250999998</v>
      </c>
      <c r="E424" s="37">
        <f>SUMIFS(СВЦЭМ!$L$34:$L$777,СВЦЭМ!$A$34:$A$777,$A424,СВЦЭМ!$B$34:$B$777,E$401)+'СЕТ СН'!$F$13</f>
        <v>909.11266797999997</v>
      </c>
      <c r="F424" s="37">
        <f>SUMIFS(СВЦЭМ!$L$34:$L$777,СВЦЭМ!$A$34:$A$777,$A424,СВЦЭМ!$B$34:$B$777,F$401)+'СЕТ СН'!$F$13</f>
        <v>910.78087075999997</v>
      </c>
      <c r="G424" s="37">
        <f>SUMIFS(СВЦЭМ!$L$34:$L$777,СВЦЭМ!$A$34:$A$777,$A424,СВЦЭМ!$B$34:$B$777,G$401)+'СЕТ СН'!$F$13</f>
        <v>896.55426310999997</v>
      </c>
      <c r="H424" s="37">
        <f>SUMIFS(СВЦЭМ!$L$34:$L$777,СВЦЭМ!$A$34:$A$777,$A424,СВЦЭМ!$B$34:$B$777,H$401)+'СЕТ СН'!$F$13</f>
        <v>854.07723701999998</v>
      </c>
      <c r="I424" s="37">
        <f>SUMIFS(СВЦЭМ!$L$34:$L$777,СВЦЭМ!$A$34:$A$777,$A424,СВЦЭМ!$B$34:$B$777,I$401)+'СЕТ СН'!$F$13</f>
        <v>794.00139679999995</v>
      </c>
      <c r="J424" s="37">
        <f>SUMIFS(СВЦЭМ!$L$34:$L$777,СВЦЭМ!$A$34:$A$777,$A424,СВЦЭМ!$B$34:$B$777,J$401)+'СЕТ СН'!$F$13</f>
        <v>753.23967324</v>
      </c>
      <c r="K424" s="37">
        <f>SUMIFS(СВЦЭМ!$L$34:$L$777,СВЦЭМ!$A$34:$A$777,$A424,СВЦЭМ!$B$34:$B$777,K$401)+'СЕТ СН'!$F$13</f>
        <v>694.68171942000004</v>
      </c>
      <c r="L424" s="37">
        <f>SUMIFS(СВЦЭМ!$L$34:$L$777,СВЦЭМ!$A$34:$A$777,$A424,СВЦЭМ!$B$34:$B$777,L$401)+'СЕТ СН'!$F$13</f>
        <v>674.88980684000001</v>
      </c>
      <c r="M424" s="37">
        <f>SUMIFS(СВЦЭМ!$L$34:$L$777,СВЦЭМ!$A$34:$A$777,$A424,СВЦЭМ!$B$34:$B$777,M$401)+'СЕТ СН'!$F$13</f>
        <v>681.70603936999998</v>
      </c>
      <c r="N424" s="37">
        <f>SUMIFS(СВЦЭМ!$L$34:$L$777,СВЦЭМ!$A$34:$A$777,$A424,СВЦЭМ!$B$34:$B$777,N$401)+'СЕТ СН'!$F$13</f>
        <v>696.00701270000002</v>
      </c>
      <c r="O424" s="37">
        <f>SUMIFS(СВЦЭМ!$L$34:$L$777,СВЦЭМ!$A$34:$A$777,$A424,СВЦЭМ!$B$34:$B$777,O$401)+'СЕТ СН'!$F$13</f>
        <v>697.17411938999999</v>
      </c>
      <c r="P424" s="37">
        <f>SUMIFS(СВЦЭМ!$L$34:$L$777,СВЦЭМ!$A$34:$A$777,$A424,СВЦЭМ!$B$34:$B$777,P$401)+'СЕТ СН'!$F$13</f>
        <v>708.93270861999997</v>
      </c>
      <c r="Q424" s="37">
        <f>SUMIFS(СВЦЭМ!$L$34:$L$777,СВЦЭМ!$A$34:$A$777,$A424,СВЦЭМ!$B$34:$B$777,Q$401)+'СЕТ СН'!$F$13</f>
        <v>715.35126714</v>
      </c>
      <c r="R424" s="37">
        <f>SUMIFS(СВЦЭМ!$L$34:$L$777,СВЦЭМ!$A$34:$A$777,$A424,СВЦЭМ!$B$34:$B$777,R$401)+'СЕТ СН'!$F$13</f>
        <v>716.08767032000003</v>
      </c>
      <c r="S424" s="37">
        <f>SUMIFS(СВЦЭМ!$L$34:$L$777,СВЦЭМ!$A$34:$A$777,$A424,СВЦЭМ!$B$34:$B$777,S$401)+'СЕТ СН'!$F$13</f>
        <v>703.43246474</v>
      </c>
      <c r="T424" s="37">
        <f>SUMIFS(СВЦЭМ!$L$34:$L$777,СВЦЭМ!$A$34:$A$777,$A424,СВЦЭМ!$B$34:$B$777,T$401)+'СЕТ СН'!$F$13</f>
        <v>670.54556815000001</v>
      </c>
      <c r="U424" s="37">
        <f>SUMIFS(СВЦЭМ!$L$34:$L$777,СВЦЭМ!$A$34:$A$777,$A424,СВЦЭМ!$B$34:$B$777,U$401)+'СЕТ СН'!$F$13</f>
        <v>665.27381899</v>
      </c>
      <c r="V424" s="37">
        <f>SUMIFS(СВЦЭМ!$L$34:$L$777,СВЦЭМ!$A$34:$A$777,$A424,СВЦЭМ!$B$34:$B$777,V$401)+'СЕТ СН'!$F$13</f>
        <v>677.50043645000005</v>
      </c>
      <c r="W424" s="37">
        <f>SUMIFS(СВЦЭМ!$L$34:$L$777,СВЦЭМ!$A$34:$A$777,$A424,СВЦЭМ!$B$34:$B$777,W$401)+'СЕТ СН'!$F$13</f>
        <v>683.77393543999995</v>
      </c>
      <c r="X424" s="37">
        <f>SUMIFS(СВЦЭМ!$L$34:$L$777,СВЦЭМ!$A$34:$A$777,$A424,СВЦЭМ!$B$34:$B$777,X$401)+'СЕТ СН'!$F$13</f>
        <v>732.45924128000001</v>
      </c>
      <c r="Y424" s="37">
        <f>SUMIFS(СВЦЭМ!$L$34:$L$777,СВЦЭМ!$A$34:$A$777,$A424,СВЦЭМ!$B$34:$B$777,Y$401)+'СЕТ СН'!$F$13</f>
        <v>793.85697374999995</v>
      </c>
    </row>
    <row r="425" spans="1:25" ht="15.75" x14ac:dyDescent="0.2">
      <c r="A425" s="36">
        <f t="shared" si="11"/>
        <v>43124</v>
      </c>
      <c r="B425" s="37">
        <f>SUMIFS(СВЦЭМ!$L$34:$L$777,СВЦЭМ!$A$34:$A$777,$A425,СВЦЭМ!$B$34:$B$777,B$401)+'СЕТ СН'!$F$13</f>
        <v>853.80096846000004</v>
      </c>
      <c r="C425" s="37">
        <f>SUMIFS(СВЦЭМ!$L$34:$L$777,СВЦЭМ!$A$34:$A$777,$A425,СВЦЭМ!$B$34:$B$777,C$401)+'СЕТ СН'!$F$13</f>
        <v>891.04949922000003</v>
      </c>
      <c r="D425" s="37">
        <f>SUMIFS(СВЦЭМ!$L$34:$L$777,СВЦЭМ!$A$34:$A$777,$A425,СВЦЭМ!$B$34:$B$777,D$401)+'СЕТ СН'!$F$13</f>
        <v>919.77717156999995</v>
      </c>
      <c r="E425" s="37">
        <f>SUMIFS(СВЦЭМ!$L$34:$L$777,СВЦЭМ!$A$34:$A$777,$A425,СВЦЭМ!$B$34:$B$777,E$401)+'СЕТ СН'!$F$13</f>
        <v>936.93235062999997</v>
      </c>
      <c r="F425" s="37">
        <f>SUMIFS(СВЦЭМ!$L$34:$L$777,СВЦЭМ!$A$34:$A$777,$A425,СВЦЭМ!$B$34:$B$777,F$401)+'СЕТ СН'!$F$13</f>
        <v>930.70425418000002</v>
      </c>
      <c r="G425" s="37">
        <f>SUMIFS(СВЦЭМ!$L$34:$L$777,СВЦЭМ!$A$34:$A$777,$A425,СВЦЭМ!$B$34:$B$777,G$401)+'СЕТ СН'!$F$13</f>
        <v>910.12868582999999</v>
      </c>
      <c r="H425" s="37">
        <f>SUMIFS(СВЦЭМ!$L$34:$L$777,СВЦЭМ!$A$34:$A$777,$A425,СВЦЭМ!$B$34:$B$777,H$401)+'СЕТ СН'!$F$13</f>
        <v>871.04558594000002</v>
      </c>
      <c r="I425" s="37">
        <f>SUMIFS(СВЦЭМ!$L$34:$L$777,СВЦЭМ!$A$34:$A$777,$A425,СВЦЭМ!$B$34:$B$777,I$401)+'СЕТ СН'!$F$13</f>
        <v>817.44147633</v>
      </c>
      <c r="J425" s="37">
        <f>SUMIFS(СВЦЭМ!$L$34:$L$777,СВЦЭМ!$A$34:$A$777,$A425,СВЦЭМ!$B$34:$B$777,J$401)+'СЕТ СН'!$F$13</f>
        <v>773.43449246</v>
      </c>
      <c r="K425" s="37">
        <f>SUMIFS(СВЦЭМ!$L$34:$L$777,СВЦЭМ!$A$34:$A$777,$A425,СВЦЭМ!$B$34:$B$777,K$401)+'СЕТ СН'!$F$13</f>
        <v>719.30008835000001</v>
      </c>
      <c r="L425" s="37">
        <f>SUMIFS(СВЦЭМ!$L$34:$L$777,СВЦЭМ!$A$34:$A$777,$A425,СВЦЭМ!$B$34:$B$777,L$401)+'СЕТ СН'!$F$13</f>
        <v>697.00271196999995</v>
      </c>
      <c r="M425" s="37">
        <f>SUMIFS(СВЦЭМ!$L$34:$L$777,СВЦЭМ!$A$34:$A$777,$A425,СВЦЭМ!$B$34:$B$777,M$401)+'СЕТ СН'!$F$13</f>
        <v>703.13520969000001</v>
      </c>
      <c r="N425" s="37">
        <f>SUMIFS(СВЦЭМ!$L$34:$L$777,СВЦЭМ!$A$34:$A$777,$A425,СВЦЭМ!$B$34:$B$777,N$401)+'СЕТ СН'!$F$13</f>
        <v>715.91601833000004</v>
      </c>
      <c r="O425" s="37">
        <f>SUMIFS(СВЦЭМ!$L$34:$L$777,СВЦЭМ!$A$34:$A$777,$A425,СВЦЭМ!$B$34:$B$777,O$401)+'СЕТ СН'!$F$13</f>
        <v>720.21184258999995</v>
      </c>
      <c r="P425" s="37">
        <f>SUMIFS(СВЦЭМ!$L$34:$L$777,СВЦЭМ!$A$34:$A$777,$A425,СВЦЭМ!$B$34:$B$777,P$401)+'СЕТ СН'!$F$13</f>
        <v>729.08212418999994</v>
      </c>
      <c r="Q425" s="37">
        <f>SUMIFS(СВЦЭМ!$L$34:$L$777,СВЦЭМ!$A$34:$A$777,$A425,СВЦЭМ!$B$34:$B$777,Q$401)+'СЕТ СН'!$F$13</f>
        <v>734.17464209000002</v>
      </c>
      <c r="R425" s="37">
        <f>SUMIFS(СВЦЭМ!$L$34:$L$777,СВЦЭМ!$A$34:$A$777,$A425,СВЦЭМ!$B$34:$B$777,R$401)+'СЕТ СН'!$F$13</f>
        <v>736.59177726999997</v>
      </c>
      <c r="S425" s="37">
        <f>SUMIFS(СВЦЭМ!$L$34:$L$777,СВЦЭМ!$A$34:$A$777,$A425,СВЦЭМ!$B$34:$B$777,S$401)+'СЕТ СН'!$F$13</f>
        <v>722.94194339000001</v>
      </c>
      <c r="T425" s="37">
        <f>SUMIFS(СВЦЭМ!$L$34:$L$777,СВЦЭМ!$A$34:$A$777,$A425,СВЦЭМ!$B$34:$B$777,T$401)+'СЕТ СН'!$F$13</f>
        <v>690.23360699</v>
      </c>
      <c r="U425" s="37">
        <f>SUMIFS(СВЦЭМ!$L$34:$L$777,СВЦЭМ!$A$34:$A$777,$A425,СВЦЭМ!$B$34:$B$777,U$401)+'СЕТ СН'!$F$13</f>
        <v>687.80810431999998</v>
      </c>
      <c r="V425" s="37">
        <f>SUMIFS(СВЦЭМ!$L$34:$L$777,СВЦЭМ!$A$34:$A$777,$A425,СВЦЭМ!$B$34:$B$777,V$401)+'СЕТ СН'!$F$13</f>
        <v>697.69113729000003</v>
      </c>
      <c r="W425" s="37">
        <f>SUMIFS(СВЦЭМ!$L$34:$L$777,СВЦЭМ!$A$34:$A$777,$A425,СВЦЭМ!$B$34:$B$777,W$401)+'СЕТ СН'!$F$13</f>
        <v>708.74113215</v>
      </c>
      <c r="X425" s="37">
        <f>SUMIFS(СВЦЭМ!$L$34:$L$777,СВЦЭМ!$A$34:$A$777,$A425,СВЦЭМ!$B$34:$B$777,X$401)+'СЕТ СН'!$F$13</f>
        <v>754.70108455000002</v>
      </c>
      <c r="Y425" s="37">
        <f>SUMIFS(СВЦЭМ!$L$34:$L$777,СВЦЭМ!$A$34:$A$777,$A425,СВЦЭМ!$B$34:$B$777,Y$401)+'СЕТ СН'!$F$13</f>
        <v>812.53292518000001</v>
      </c>
    </row>
    <row r="426" spans="1:25" ht="15.75" x14ac:dyDescent="0.2">
      <c r="A426" s="36">
        <f t="shared" si="11"/>
        <v>43125</v>
      </c>
      <c r="B426" s="37">
        <f>SUMIFS(СВЦЭМ!$L$34:$L$777,СВЦЭМ!$A$34:$A$777,$A426,СВЦЭМ!$B$34:$B$777,B$401)+'СЕТ СН'!$F$13</f>
        <v>828.73464486</v>
      </c>
      <c r="C426" s="37">
        <f>SUMIFS(СВЦЭМ!$L$34:$L$777,СВЦЭМ!$A$34:$A$777,$A426,СВЦЭМ!$B$34:$B$777,C$401)+'СЕТ СН'!$F$13</f>
        <v>869.70686035999995</v>
      </c>
      <c r="D426" s="37">
        <f>SUMIFS(СВЦЭМ!$L$34:$L$777,СВЦЭМ!$A$34:$A$777,$A426,СВЦЭМ!$B$34:$B$777,D$401)+'СЕТ СН'!$F$13</f>
        <v>895.88189484999998</v>
      </c>
      <c r="E426" s="37">
        <f>SUMIFS(СВЦЭМ!$L$34:$L$777,СВЦЭМ!$A$34:$A$777,$A426,СВЦЭМ!$B$34:$B$777,E$401)+'СЕТ СН'!$F$13</f>
        <v>900.95829938999998</v>
      </c>
      <c r="F426" s="37">
        <f>SUMIFS(СВЦЭМ!$L$34:$L$777,СВЦЭМ!$A$34:$A$777,$A426,СВЦЭМ!$B$34:$B$777,F$401)+'СЕТ СН'!$F$13</f>
        <v>901.92529678999995</v>
      </c>
      <c r="G426" s="37">
        <f>SUMIFS(СВЦЭМ!$L$34:$L$777,СВЦЭМ!$A$34:$A$777,$A426,СВЦЭМ!$B$34:$B$777,G$401)+'СЕТ СН'!$F$13</f>
        <v>890.43592168999999</v>
      </c>
      <c r="H426" s="37">
        <f>SUMIFS(СВЦЭМ!$L$34:$L$777,СВЦЭМ!$A$34:$A$777,$A426,СВЦЭМ!$B$34:$B$777,H$401)+'СЕТ СН'!$F$13</f>
        <v>851.78767354000001</v>
      </c>
      <c r="I426" s="37">
        <f>SUMIFS(СВЦЭМ!$L$34:$L$777,СВЦЭМ!$A$34:$A$777,$A426,СВЦЭМ!$B$34:$B$777,I$401)+'СЕТ СН'!$F$13</f>
        <v>805.44199433000006</v>
      </c>
      <c r="J426" s="37">
        <f>SUMIFS(СВЦЭМ!$L$34:$L$777,СВЦЭМ!$A$34:$A$777,$A426,СВЦЭМ!$B$34:$B$777,J$401)+'СЕТ СН'!$F$13</f>
        <v>770.91080738000005</v>
      </c>
      <c r="K426" s="37">
        <f>SUMIFS(СВЦЭМ!$L$34:$L$777,СВЦЭМ!$A$34:$A$777,$A426,СВЦЭМ!$B$34:$B$777,K$401)+'СЕТ СН'!$F$13</f>
        <v>727.98206857000002</v>
      </c>
      <c r="L426" s="37">
        <f>SUMIFS(СВЦЭМ!$L$34:$L$777,СВЦЭМ!$A$34:$A$777,$A426,СВЦЭМ!$B$34:$B$777,L$401)+'СЕТ СН'!$F$13</f>
        <v>714.00697385000001</v>
      </c>
      <c r="M426" s="37">
        <f>SUMIFS(СВЦЭМ!$L$34:$L$777,СВЦЭМ!$A$34:$A$777,$A426,СВЦЭМ!$B$34:$B$777,M$401)+'СЕТ СН'!$F$13</f>
        <v>718.57170619999999</v>
      </c>
      <c r="N426" s="37">
        <f>SUMIFS(СВЦЭМ!$L$34:$L$777,СВЦЭМ!$A$34:$A$777,$A426,СВЦЭМ!$B$34:$B$777,N$401)+'СЕТ СН'!$F$13</f>
        <v>721.66360411999995</v>
      </c>
      <c r="O426" s="37">
        <f>SUMIFS(СВЦЭМ!$L$34:$L$777,СВЦЭМ!$A$34:$A$777,$A426,СВЦЭМ!$B$34:$B$777,O$401)+'СЕТ СН'!$F$13</f>
        <v>720.85375976</v>
      </c>
      <c r="P426" s="37">
        <f>SUMIFS(СВЦЭМ!$L$34:$L$777,СВЦЭМ!$A$34:$A$777,$A426,СВЦЭМ!$B$34:$B$777,P$401)+'СЕТ СН'!$F$13</f>
        <v>727.42263121999997</v>
      </c>
      <c r="Q426" s="37">
        <f>SUMIFS(СВЦЭМ!$L$34:$L$777,СВЦЭМ!$A$34:$A$777,$A426,СВЦЭМ!$B$34:$B$777,Q$401)+'СЕТ СН'!$F$13</f>
        <v>729.03753434999999</v>
      </c>
      <c r="R426" s="37">
        <f>SUMIFS(СВЦЭМ!$L$34:$L$777,СВЦЭМ!$A$34:$A$777,$A426,СВЦЭМ!$B$34:$B$777,R$401)+'СЕТ СН'!$F$13</f>
        <v>735.21294809999995</v>
      </c>
      <c r="S426" s="37">
        <f>SUMIFS(СВЦЭМ!$L$34:$L$777,СВЦЭМ!$A$34:$A$777,$A426,СВЦЭМ!$B$34:$B$777,S$401)+'СЕТ СН'!$F$13</f>
        <v>728.46933349000005</v>
      </c>
      <c r="T426" s="37">
        <f>SUMIFS(СВЦЭМ!$L$34:$L$777,СВЦЭМ!$A$34:$A$777,$A426,СВЦЭМ!$B$34:$B$777,T$401)+'СЕТ СН'!$F$13</f>
        <v>718.48597204999999</v>
      </c>
      <c r="U426" s="37">
        <f>SUMIFS(СВЦЭМ!$L$34:$L$777,СВЦЭМ!$A$34:$A$777,$A426,СВЦЭМ!$B$34:$B$777,U$401)+'СЕТ СН'!$F$13</f>
        <v>713.41982442999995</v>
      </c>
      <c r="V426" s="37">
        <f>SUMIFS(СВЦЭМ!$L$34:$L$777,СВЦЭМ!$A$34:$A$777,$A426,СВЦЭМ!$B$34:$B$777,V$401)+'СЕТ СН'!$F$13</f>
        <v>715.78810839000005</v>
      </c>
      <c r="W426" s="37">
        <f>SUMIFS(СВЦЭМ!$L$34:$L$777,СВЦЭМ!$A$34:$A$777,$A426,СВЦЭМ!$B$34:$B$777,W$401)+'СЕТ СН'!$F$13</f>
        <v>718.37741186000005</v>
      </c>
      <c r="X426" s="37">
        <f>SUMIFS(СВЦЭМ!$L$34:$L$777,СВЦЭМ!$A$34:$A$777,$A426,СВЦЭМ!$B$34:$B$777,X$401)+'СЕТ СН'!$F$13</f>
        <v>752.13356854999995</v>
      </c>
      <c r="Y426" s="37">
        <f>SUMIFS(СВЦЭМ!$L$34:$L$777,СВЦЭМ!$A$34:$A$777,$A426,СВЦЭМ!$B$34:$B$777,Y$401)+'СЕТ СН'!$F$13</f>
        <v>804.62917967999999</v>
      </c>
    </row>
    <row r="427" spans="1:25" ht="15.75" x14ac:dyDescent="0.2">
      <c r="A427" s="36">
        <f t="shared" si="11"/>
        <v>43126</v>
      </c>
      <c r="B427" s="37">
        <f>SUMIFS(СВЦЭМ!$L$34:$L$777,СВЦЭМ!$A$34:$A$777,$A427,СВЦЭМ!$B$34:$B$777,B$401)+'СЕТ СН'!$F$13</f>
        <v>820.66970686000002</v>
      </c>
      <c r="C427" s="37">
        <f>SUMIFS(СВЦЭМ!$L$34:$L$777,СВЦЭМ!$A$34:$A$777,$A427,СВЦЭМ!$B$34:$B$777,C$401)+'СЕТ СН'!$F$13</f>
        <v>857.98480735999999</v>
      </c>
      <c r="D427" s="37">
        <f>SUMIFS(СВЦЭМ!$L$34:$L$777,СВЦЭМ!$A$34:$A$777,$A427,СВЦЭМ!$B$34:$B$777,D$401)+'СЕТ СН'!$F$13</f>
        <v>885.12330641000005</v>
      </c>
      <c r="E427" s="37">
        <f>SUMIFS(СВЦЭМ!$L$34:$L$777,СВЦЭМ!$A$34:$A$777,$A427,СВЦЭМ!$B$34:$B$777,E$401)+'СЕТ СН'!$F$13</f>
        <v>896.24623159999999</v>
      </c>
      <c r="F427" s="37">
        <f>SUMIFS(СВЦЭМ!$L$34:$L$777,СВЦЭМ!$A$34:$A$777,$A427,СВЦЭМ!$B$34:$B$777,F$401)+'СЕТ СН'!$F$13</f>
        <v>892.55916880999996</v>
      </c>
      <c r="G427" s="37">
        <f>SUMIFS(СВЦЭМ!$L$34:$L$777,СВЦЭМ!$A$34:$A$777,$A427,СВЦЭМ!$B$34:$B$777,G$401)+'СЕТ СН'!$F$13</f>
        <v>875.26792220000004</v>
      </c>
      <c r="H427" s="37">
        <f>SUMIFS(СВЦЭМ!$L$34:$L$777,СВЦЭМ!$A$34:$A$777,$A427,СВЦЭМ!$B$34:$B$777,H$401)+'СЕТ СН'!$F$13</f>
        <v>833.57951392999996</v>
      </c>
      <c r="I427" s="37">
        <f>SUMIFS(СВЦЭМ!$L$34:$L$777,СВЦЭМ!$A$34:$A$777,$A427,СВЦЭМ!$B$34:$B$777,I$401)+'СЕТ СН'!$F$13</f>
        <v>789.80032296000002</v>
      </c>
      <c r="J427" s="37">
        <f>SUMIFS(СВЦЭМ!$L$34:$L$777,СВЦЭМ!$A$34:$A$777,$A427,СВЦЭМ!$B$34:$B$777,J$401)+'СЕТ СН'!$F$13</f>
        <v>757.20764991999999</v>
      </c>
      <c r="K427" s="37">
        <f>SUMIFS(СВЦЭМ!$L$34:$L$777,СВЦЭМ!$A$34:$A$777,$A427,СВЦЭМ!$B$34:$B$777,K$401)+'СЕТ СН'!$F$13</f>
        <v>704.31753327000001</v>
      </c>
      <c r="L427" s="37">
        <f>SUMIFS(СВЦЭМ!$L$34:$L$777,СВЦЭМ!$A$34:$A$777,$A427,СВЦЭМ!$B$34:$B$777,L$401)+'СЕТ СН'!$F$13</f>
        <v>680.25724895999997</v>
      </c>
      <c r="M427" s="37">
        <f>SUMIFS(СВЦЭМ!$L$34:$L$777,СВЦЭМ!$A$34:$A$777,$A427,СВЦЭМ!$B$34:$B$777,M$401)+'СЕТ СН'!$F$13</f>
        <v>690.66292542999997</v>
      </c>
      <c r="N427" s="37">
        <f>SUMIFS(СВЦЭМ!$L$34:$L$777,СВЦЭМ!$A$34:$A$777,$A427,СВЦЭМ!$B$34:$B$777,N$401)+'СЕТ СН'!$F$13</f>
        <v>699.41210976000002</v>
      </c>
      <c r="O427" s="37">
        <f>SUMIFS(СВЦЭМ!$L$34:$L$777,СВЦЭМ!$A$34:$A$777,$A427,СВЦЭМ!$B$34:$B$777,O$401)+'СЕТ СН'!$F$13</f>
        <v>703.07367506000003</v>
      </c>
      <c r="P427" s="37">
        <f>SUMIFS(СВЦЭМ!$L$34:$L$777,СВЦЭМ!$A$34:$A$777,$A427,СВЦЭМ!$B$34:$B$777,P$401)+'СЕТ СН'!$F$13</f>
        <v>711.65040295999995</v>
      </c>
      <c r="Q427" s="37">
        <f>SUMIFS(СВЦЭМ!$L$34:$L$777,СВЦЭМ!$A$34:$A$777,$A427,СВЦЭМ!$B$34:$B$777,Q$401)+'СЕТ СН'!$F$13</f>
        <v>719.41064073999996</v>
      </c>
      <c r="R427" s="37">
        <f>SUMIFS(СВЦЭМ!$L$34:$L$777,СВЦЭМ!$A$34:$A$777,$A427,СВЦЭМ!$B$34:$B$777,R$401)+'СЕТ СН'!$F$13</f>
        <v>723.32446583000001</v>
      </c>
      <c r="S427" s="37">
        <f>SUMIFS(СВЦЭМ!$L$34:$L$777,СВЦЭМ!$A$34:$A$777,$A427,СВЦЭМ!$B$34:$B$777,S$401)+'СЕТ СН'!$F$13</f>
        <v>714.32578430000001</v>
      </c>
      <c r="T427" s="37">
        <f>SUMIFS(СВЦЭМ!$L$34:$L$777,СВЦЭМ!$A$34:$A$777,$A427,СВЦЭМ!$B$34:$B$777,T$401)+'СЕТ СН'!$F$13</f>
        <v>687.18353213</v>
      </c>
      <c r="U427" s="37">
        <f>SUMIFS(СВЦЭМ!$L$34:$L$777,СВЦЭМ!$A$34:$A$777,$A427,СВЦЭМ!$B$34:$B$777,U$401)+'СЕТ СН'!$F$13</f>
        <v>681.28696130000003</v>
      </c>
      <c r="V427" s="37">
        <f>SUMIFS(СВЦЭМ!$L$34:$L$777,СВЦЭМ!$A$34:$A$777,$A427,СВЦЭМ!$B$34:$B$777,V$401)+'СЕТ СН'!$F$13</f>
        <v>690.64690679</v>
      </c>
      <c r="W427" s="37">
        <f>SUMIFS(СВЦЭМ!$L$34:$L$777,СВЦЭМ!$A$34:$A$777,$A427,СВЦЭМ!$B$34:$B$777,W$401)+'СЕТ СН'!$F$13</f>
        <v>707.01558121000005</v>
      </c>
      <c r="X427" s="37">
        <f>SUMIFS(СВЦЭМ!$L$34:$L$777,СВЦЭМ!$A$34:$A$777,$A427,СВЦЭМ!$B$34:$B$777,X$401)+'СЕТ СН'!$F$13</f>
        <v>752.28534922999995</v>
      </c>
      <c r="Y427" s="37">
        <f>SUMIFS(СВЦЭМ!$L$34:$L$777,СВЦЭМ!$A$34:$A$777,$A427,СВЦЭМ!$B$34:$B$777,Y$401)+'СЕТ СН'!$F$13</f>
        <v>814.71087905000002</v>
      </c>
    </row>
    <row r="428" spans="1:25" ht="15.75" x14ac:dyDescent="0.2">
      <c r="A428" s="36">
        <f t="shared" si="11"/>
        <v>43127</v>
      </c>
      <c r="B428" s="37">
        <f>SUMIFS(СВЦЭМ!$L$34:$L$777,СВЦЭМ!$A$34:$A$777,$A428,СВЦЭМ!$B$34:$B$777,B$401)+'СЕТ СН'!$F$13</f>
        <v>806.52433840000003</v>
      </c>
      <c r="C428" s="37">
        <f>SUMIFS(СВЦЭМ!$L$34:$L$777,СВЦЭМ!$A$34:$A$777,$A428,СВЦЭМ!$B$34:$B$777,C$401)+'СЕТ СН'!$F$13</f>
        <v>832.83573206000005</v>
      </c>
      <c r="D428" s="37">
        <f>SUMIFS(СВЦЭМ!$L$34:$L$777,СВЦЭМ!$A$34:$A$777,$A428,СВЦЭМ!$B$34:$B$777,D$401)+'СЕТ СН'!$F$13</f>
        <v>885.1078182</v>
      </c>
      <c r="E428" s="37">
        <f>SUMIFS(СВЦЭМ!$L$34:$L$777,СВЦЭМ!$A$34:$A$777,$A428,СВЦЭМ!$B$34:$B$777,E$401)+'СЕТ СН'!$F$13</f>
        <v>893.26073133</v>
      </c>
      <c r="F428" s="37">
        <f>SUMIFS(СВЦЭМ!$L$34:$L$777,СВЦЭМ!$A$34:$A$777,$A428,СВЦЭМ!$B$34:$B$777,F$401)+'СЕТ СН'!$F$13</f>
        <v>887.26818989000003</v>
      </c>
      <c r="G428" s="37">
        <f>SUMIFS(СВЦЭМ!$L$34:$L$777,СВЦЭМ!$A$34:$A$777,$A428,СВЦЭМ!$B$34:$B$777,G$401)+'СЕТ СН'!$F$13</f>
        <v>883.88361531999999</v>
      </c>
      <c r="H428" s="37">
        <f>SUMIFS(СВЦЭМ!$L$34:$L$777,СВЦЭМ!$A$34:$A$777,$A428,СВЦЭМ!$B$34:$B$777,H$401)+'СЕТ СН'!$F$13</f>
        <v>863.08138071999997</v>
      </c>
      <c r="I428" s="37">
        <f>SUMIFS(СВЦЭМ!$L$34:$L$777,СВЦЭМ!$A$34:$A$777,$A428,СВЦЭМ!$B$34:$B$777,I$401)+'СЕТ СН'!$F$13</f>
        <v>815.24122881000005</v>
      </c>
      <c r="J428" s="37">
        <f>SUMIFS(СВЦЭМ!$L$34:$L$777,СВЦЭМ!$A$34:$A$777,$A428,СВЦЭМ!$B$34:$B$777,J$401)+'СЕТ СН'!$F$13</f>
        <v>769.27997935999997</v>
      </c>
      <c r="K428" s="37">
        <f>SUMIFS(СВЦЭМ!$L$34:$L$777,СВЦЭМ!$A$34:$A$777,$A428,СВЦЭМ!$B$34:$B$777,K$401)+'СЕТ СН'!$F$13</f>
        <v>727.54162730999997</v>
      </c>
      <c r="L428" s="37">
        <f>SUMIFS(СВЦЭМ!$L$34:$L$777,СВЦЭМ!$A$34:$A$777,$A428,СВЦЭМ!$B$34:$B$777,L$401)+'СЕТ СН'!$F$13</f>
        <v>707.59218111999996</v>
      </c>
      <c r="M428" s="37">
        <f>SUMIFS(СВЦЭМ!$L$34:$L$777,СВЦЭМ!$A$34:$A$777,$A428,СВЦЭМ!$B$34:$B$777,M$401)+'СЕТ СН'!$F$13</f>
        <v>702.91517798999996</v>
      </c>
      <c r="N428" s="37">
        <f>SUMIFS(СВЦЭМ!$L$34:$L$777,СВЦЭМ!$A$34:$A$777,$A428,СВЦЭМ!$B$34:$B$777,N$401)+'СЕТ СН'!$F$13</f>
        <v>712.28742183999998</v>
      </c>
      <c r="O428" s="37">
        <f>SUMIFS(СВЦЭМ!$L$34:$L$777,СВЦЭМ!$A$34:$A$777,$A428,СВЦЭМ!$B$34:$B$777,O$401)+'СЕТ СН'!$F$13</f>
        <v>719.27111975000003</v>
      </c>
      <c r="P428" s="37">
        <f>SUMIFS(СВЦЭМ!$L$34:$L$777,СВЦЭМ!$A$34:$A$777,$A428,СВЦЭМ!$B$34:$B$777,P$401)+'СЕТ СН'!$F$13</f>
        <v>733.74505825999995</v>
      </c>
      <c r="Q428" s="37">
        <f>SUMIFS(СВЦЭМ!$L$34:$L$777,СВЦЭМ!$A$34:$A$777,$A428,СВЦЭМ!$B$34:$B$777,Q$401)+'СЕТ СН'!$F$13</f>
        <v>739.78392179000002</v>
      </c>
      <c r="R428" s="37">
        <f>SUMIFS(СВЦЭМ!$L$34:$L$777,СВЦЭМ!$A$34:$A$777,$A428,СВЦЭМ!$B$34:$B$777,R$401)+'СЕТ СН'!$F$13</f>
        <v>745.39180962</v>
      </c>
      <c r="S428" s="37">
        <f>SUMIFS(СВЦЭМ!$L$34:$L$777,СВЦЭМ!$A$34:$A$777,$A428,СВЦЭМ!$B$34:$B$777,S$401)+'СЕТ СН'!$F$13</f>
        <v>731.04154027000004</v>
      </c>
      <c r="T428" s="37">
        <f>SUMIFS(СВЦЭМ!$L$34:$L$777,СВЦЭМ!$A$34:$A$777,$A428,СВЦЭМ!$B$34:$B$777,T$401)+'СЕТ СН'!$F$13</f>
        <v>699.43421531000001</v>
      </c>
      <c r="U428" s="37">
        <f>SUMIFS(СВЦЭМ!$L$34:$L$777,СВЦЭМ!$A$34:$A$777,$A428,СВЦЭМ!$B$34:$B$777,U$401)+'СЕТ СН'!$F$13</f>
        <v>694.87328394999997</v>
      </c>
      <c r="V428" s="37">
        <f>SUMIFS(СВЦЭМ!$L$34:$L$777,СВЦЭМ!$A$34:$A$777,$A428,СВЦЭМ!$B$34:$B$777,V$401)+'СЕТ СН'!$F$13</f>
        <v>700.88269099000001</v>
      </c>
      <c r="W428" s="37">
        <f>SUMIFS(СВЦЭМ!$L$34:$L$777,СВЦЭМ!$A$34:$A$777,$A428,СВЦЭМ!$B$34:$B$777,W$401)+'СЕТ СН'!$F$13</f>
        <v>707.83766849000006</v>
      </c>
      <c r="X428" s="37">
        <f>SUMIFS(СВЦЭМ!$L$34:$L$777,СВЦЭМ!$A$34:$A$777,$A428,СВЦЭМ!$B$34:$B$777,X$401)+'СЕТ СН'!$F$13</f>
        <v>724.82629347</v>
      </c>
      <c r="Y428" s="37">
        <f>SUMIFS(СВЦЭМ!$L$34:$L$777,СВЦЭМ!$A$34:$A$777,$A428,СВЦЭМ!$B$34:$B$777,Y$401)+'СЕТ СН'!$F$13</f>
        <v>774.24089920999995</v>
      </c>
    </row>
    <row r="429" spans="1:25" ht="15.75" x14ac:dyDescent="0.2">
      <c r="A429" s="36">
        <f t="shared" si="11"/>
        <v>43128</v>
      </c>
      <c r="B429" s="37">
        <f>SUMIFS(СВЦЭМ!$L$34:$L$777,СВЦЭМ!$A$34:$A$777,$A429,СВЦЭМ!$B$34:$B$777,B$401)+'СЕТ СН'!$F$13</f>
        <v>824.17850998999995</v>
      </c>
      <c r="C429" s="37">
        <f>SUMIFS(СВЦЭМ!$L$34:$L$777,СВЦЭМ!$A$34:$A$777,$A429,СВЦЭМ!$B$34:$B$777,C$401)+'СЕТ СН'!$F$13</f>
        <v>850.87062711999999</v>
      </c>
      <c r="D429" s="37">
        <f>SUMIFS(СВЦЭМ!$L$34:$L$777,СВЦЭМ!$A$34:$A$777,$A429,СВЦЭМ!$B$34:$B$777,D$401)+'СЕТ СН'!$F$13</f>
        <v>893.63897167000005</v>
      </c>
      <c r="E429" s="37">
        <f>SUMIFS(СВЦЭМ!$L$34:$L$777,СВЦЭМ!$A$34:$A$777,$A429,СВЦЭМ!$B$34:$B$777,E$401)+'СЕТ СН'!$F$13</f>
        <v>907.80334311000001</v>
      </c>
      <c r="F429" s="37">
        <f>SUMIFS(СВЦЭМ!$L$34:$L$777,СВЦЭМ!$A$34:$A$777,$A429,СВЦЭМ!$B$34:$B$777,F$401)+'СЕТ СН'!$F$13</f>
        <v>910.28925460000005</v>
      </c>
      <c r="G429" s="37">
        <f>SUMIFS(СВЦЭМ!$L$34:$L$777,СВЦЭМ!$A$34:$A$777,$A429,СВЦЭМ!$B$34:$B$777,G$401)+'СЕТ СН'!$F$13</f>
        <v>905.32442107999998</v>
      </c>
      <c r="H429" s="37">
        <f>SUMIFS(СВЦЭМ!$L$34:$L$777,СВЦЭМ!$A$34:$A$777,$A429,СВЦЭМ!$B$34:$B$777,H$401)+'СЕТ СН'!$F$13</f>
        <v>880.94612571000005</v>
      </c>
      <c r="I429" s="37">
        <f>SUMIFS(СВЦЭМ!$L$34:$L$777,СВЦЭМ!$A$34:$A$777,$A429,СВЦЭМ!$B$34:$B$777,I$401)+'СЕТ СН'!$F$13</f>
        <v>837.60600153999997</v>
      </c>
      <c r="J429" s="37">
        <f>SUMIFS(СВЦЭМ!$L$34:$L$777,СВЦЭМ!$A$34:$A$777,$A429,СВЦЭМ!$B$34:$B$777,J$401)+'СЕТ СН'!$F$13</f>
        <v>785.95822274</v>
      </c>
      <c r="K429" s="37">
        <f>SUMIFS(СВЦЭМ!$L$34:$L$777,СВЦЭМ!$A$34:$A$777,$A429,СВЦЭМ!$B$34:$B$777,K$401)+'СЕТ СН'!$F$13</f>
        <v>740.81162309000001</v>
      </c>
      <c r="L429" s="37">
        <f>SUMIFS(СВЦЭМ!$L$34:$L$777,СВЦЭМ!$A$34:$A$777,$A429,СВЦЭМ!$B$34:$B$777,L$401)+'СЕТ СН'!$F$13</f>
        <v>715.42660624999996</v>
      </c>
      <c r="M429" s="37">
        <f>SUMIFS(СВЦЭМ!$L$34:$L$777,СВЦЭМ!$A$34:$A$777,$A429,СВЦЭМ!$B$34:$B$777,M$401)+'СЕТ СН'!$F$13</f>
        <v>711.46039382000004</v>
      </c>
      <c r="N429" s="37">
        <f>SUMIFS(СВЦЭМ!$L$34:$L$777,СВЦЭМ!$A$34:$A$777,$A429,СВЦЭМ!$B$34:$B$777,N$401)+'СЕТ СН'!$F$13</f>
        <v>718.74982782999996</v>
      </c>
      <c r="O429" s="37">
        <f>SUMIFS(СВЦЭМ!$L$34:$L$777,СВЦЭМ!$A$34:$A$777,$A429,СВЦЭМ!$B$34:$B$777,O$401)+'СЕТ СН'!$F$13</f>
        <v>723.90833901999997</v>
      </c>
      <c r="P429" s="37">
        <f>SUMIFS(СВЦЭМ!$L$34:$L$777,СВЦЭМ!$A$34:$A$777,$A429,СВЦЭМ!$B$34:$B$777,P$401)+'СЕТ СН'!$F$13</f>
        <v>730.33948950000001</v>
      </c>
      <c r="Q429" s="37">
        <f>SUMIFS(СВЦЭМ!$L$34:$L$777,СВЦЭМ!$A$34:$A$777,$A429,СВЦЭМ!$B$34:$B$777,Q$401)+'СЕТ СН'!$F$13</f>
        <v>744.64478954000003</v>
      </c>
      <c r="R429" s="37">
        <f>SUMIFS(СВЦЭМ!$L$34:$L$777,СВЦЭМ!$A$34:$A$777,$A429,СВЦЭМ!$B$34:$B$777,R$401)+'СЕТ СН'!$F$13</f>
        <v>749.15214965999996</v>
      </c>
      <c r="S429" s="37">
        <f>SUMIFS(СВЦЭМ!$L$34:$L$777,СВЦЭМ!$A$34:$A$777,$A429,СВЦЭМ!$B$34:$B$777,S$401)+'СЕТ СН'!$F$13</f>
        <v>726.44503138000005</v>
      </c>
      <c r="T429" s="37">
        <f>SUMIFS(СВЦЭМ!$L$34:$L$777,СВЦЭМ!$A$34:$A$777,$A429,СВЦЭМ!$B$34:$B$777,T$401)+'СЕТ СН'!$F$13</f>
        <v>706.44147950000001</v>
      </c>
      <c r="U429" s="37">
        <f>SUMIFS(СВЦЭМ!$L$34:$L$777,СВЦЭМ!$A$34:$A$777,$A429,СВЦЭМ!$B$34:$B$777,U$401)+'СЕТ СН'!$F$13</f>
        <v>710.94996269000001</v>
      </c>
      <c r="V429" s="37">
        <f>SUMIFS(СВЦЭМ!$L$34:$L$777,СВЦЭМ!$A$34:$A$777,$A429,СВЦЭМ!$B$34:$B$777,V$401)+'СЕТ СН'!$F$13</f>
        <v>708.51446969000006</v>
      </c>
      <c r="W429" s="37">
        <f>SUMIFS(СВЦЭМ!$L$34:$L$777,СВЦЭМ!$A$34:$A$777,$A429,СВЦЭМ!$B$34:$B$777,W$401)+'СЕТ СН'!$F$13</f>
        <v>705.86532909000005</v>
      </c>
      <c r="X429" s="37">
        <f>SUMIFS(СВЦЭМ!$L$34:$L$777,СВЦЭМ!$A$34:$A$777,$A429,СВЦЭМ!$B$34:$B$777,X$401)+'СЕТ СН'!$F$13</f>
        <v>722.78543706999994</v>
      </c>
      <c r="Y429" s="37">
        <f>SUMIFS(СВЦЭМ!$L$34:$L$777,СВЦЭМ!$A$34:$A$777,$A429,СВЦЭМ!$B$34:$B$777,Y$401)+'СЕТ СН'!$F$13</f>
        <v>773.23836220999999</v>
      </c>
    </row>
    <row r="430" spans="1:25" ht="15.75" x14ac:dyDescent="0.2">
      <c r="A430" s="36">
        <f t="shared" si="11"/>
        <v>43129</v>
      </c>
      <c r="B430" s="37">
        <f>SUMIFS(СВЦЭМ!$L$34:$L$777,СВЦЭМ!$A$34:$A$777,$A430,СВЦЭМ!$B$34:$B$777,B$401)+'СЕТ СН'!$F$13</f>
        <v>814.83740456999999</v>
      </c>
      <c r="C430" s="37">
        <f>SUMIFS(СВЦЭМ!$L$34:$L$777,СВЦЭМ!$A$34:$A$777,$A430,СВЦЭМ!$B$34:$B$777,C$401)+'СЕТ СН'!$F$13</f>
        <v>838.10451144000001</v>
      </c>
      <c r="D430" s="37">
        <f>SUMIFS(СВЦЭМ!$L$34:$L$777,СВЦЭМ!$A$34:$A$777,$A430,СВЦЭМ!$B$34:$B$777,D$401)+'СЕТ СН'!$F$13</f>
        <v>874.77862492999998</v>
      </c>
      <c r="E430" s="37">
        <f>SUMIFS(СВЦЭМ!$L$34:$L$777,СВЦЭМ!$A$34:$A$777,$A430,СВЦЭМ!$B$34:$B$777,E$401)+'СЕТ СН'!$F$13</f>
        <v>885.02985065999997</v>
      </c>
      <c r="F430" s="37">
        <f>SUMIFS(СВЦЭМ!$L$34:$L$777,СВЦЭМ!$A$34:$A$777,$A430,СВЦЭМ!$B$34:$B$777,F$401)+'СЕТ СН'!$F$13</f>
        <v>883.46228549</v>
      </c>
      <c r="G430" s="37">
        <f>SUMIFS(СВЦЭМ!$L$34:$L$777,СВЦЭМ!$A$34:$A$777,$A430,СВЦЭМ!$B$34:$B$777,G$401)+'СЕТ СН'!$F$13</f>
        <v>873.39344005999999</v>
      </c>
      <c r="H430" s="37">
        <f>SUMIFS(СВЦЭМ!$L$34:$L$777,СВЦЭМ!$A$34:$A$777,$A430,СВЦЭМ!$B$34:$B$777,H$401)+'СЕТ СН'!$F$13</f>
        <v>829.77273255</v>
      </c>
      <c r="I430" s="37">
        <f>SUMIFS(СВЦЭМ!$L$34:$L$777,СВЦЭМ!$A$34:$A$777,$A430,СВЦЭМ!$B$34:$B$777,I$401)+'СЕТ СН'!$F$13</f>
        <v>772.13133554000001</v>
      </c>
      <c r="J430" s="37">
        <f>SUMIFS(СВЦЭМ!$L$34:$L$777,СВЦЭМ!$A$34:$A$777,$A430,СВЦЭМ!$B$34:$B$777,J$401)+'СЕТ СН'!$F$13</f>
        <v>743.14276844000005</v>
      </c>
      <c r="K430" s="37">
        <f>SUMIFS(СВЦЭМ!$L$34:$L$777,СВЦЭМ!$A$34:$A$777,$A430,СВЦЭМ!$B$34:$B$777,K$401)+'СЕТ СН'!$F$13</f>
        <v>721.8469255</v>
      </c>
      <c r="L430" s="37">
        <f>SUMIFS(СВЦЭМ!$L$34:$L$777,СВЦЭМ!$A$34:$A$777,$A430,СВЦЭМ!$B$34:$B$777,L$401)+'СЕТ СН'!$F$13</f>
        <v>712.69441572999995</v>
      </c>
      <c r="M430" s="37">
        <f>SUMIFS(СВЦЭМ!$L$34:$L$777,СВЦЭМ!$A$34:$A$777,$A430,СВЦЭМ!$B$34:$B$777,M$401)+'СЕТ СН'!$F$13</f>
        <v>714.51186726000003</v>
      </c>
      <c r="N430" s="37">
        <f>SUMIFS(СВЦЭМ!$L$34:$L$777,СВЦЭМ!$A$34:$A$777,$A430,СВЦЭМ!$B$34:$B$777,N$401)+'СЕТ СН'!$F$13</f>
        <v>723.57756227000004</v>
      </c>
      <c r="O430" s="37">
        <f>SUMIFS(СВЦЭМ!$L$34:$L$777,СВЦЭМ!$A$34:$A$777,$A430,СВЦЭМ!$B$34:$B$777,O$401)+'СЕТ СН'!$F$13</f>
        <v>720.60685257</v>
      </c>
      <c r="P430" s="37">
        <f>SUMIFS(СВЦЭМ!$L$34:$L$777,СВЦЭМ!$A$34:$A$777,$A430,СВЦЭМ!$B$34:$B$777,P$401)+'СЕТ СН'!$F$13</f>
        <v>729.96631246000004</v>
      </c>
      <c r="Q430" s="37">
        <f>SUMIFS(СВЦЭМ!$L$34:$L$777,СВЦЭМ!$A$34:$A$777,$A430,СВЦЭМ!$B$34:$B$777,Q$401)+'СЕТ СН'!$F$13</f>
        <v>736.04657735000001</v>
      </c>
      <c r="R430" s="37">
        <f>SUMIFS(СВЦЭМ!$L$34:$L$777,СВЦЭМ!$A$34:$A$777,$A430,СВЦЭМ!$B$34:$B$777,R$401)+'СЕТ СН'!$F$13</f>
        <v>739.68700546000002</v>
      </c>
      <c r="S430" s="37">
        <f>SUMIFS(СВЦЭМ!$L$34:$L$777,СВЦЭМ!$A$34:$A$777,$A430,СВЦЭМ!$B$34:$B$777,S$401)+'СЕТ СН'!$F$13</f>
        <v>737.99656995999999</v>
      </c>
      <c r="T430" s="37">
        <f>SUMIFS(СВЦЭМ!$L$34:$L$777,СВЦЭМ!$A$34:$A$777,$A430,СВЦЭМ!$B$34:$B$777,T$401)+'СЕТ СН'!$F$13</f>
        <v>717.00956127999996</v>
      </c>
      <c r="U430" s="37">
        <f>SUMIFS(СВЦЭМ!$L$34:$L$777,СВЦЭМ!$A$34:$A$777,$A430,СВЦЭМ!$B$34:$B$777,U$401)+'СЕТ СН'!$F$13</f>
        <v>712.74142067000002</v>
      </c>
      <c r="V430" s="37">
        <f>SUMIFS(СВЦЭМ!$L$34:$L$777,СВЦЭМ!$A$34:$A$777,$A430,СВЦЭМ!$B$34:$B$777,V$401)+'СЕТ СН'!$F$13</f>
        <v>709.90535713999998</v>
      </c>
      <c r="W430" s="37">
        <f>SUMIFS(СВЦЭМ!$L$34:$L$777,СВЦЭМ!$A$34:$A$777,$A430,СВЦЭМ!$B$34:$B$777,W$401)+'СЕТ СН'!$F$13</f>
        <v>718.98486307999997</v>
      </c>
      <c r="X430" s="37">
        <f>SUMIFS(СВЦЭМ!$L$34:$L$777,СВЦЭМ!$A$34:$A$777,$A430,СВЦЭМ!$B$34:$B$777,X$401)+'СЕТ СН'!$F$13</f>
        <v>723.10937087000002</v>
      </c>
      <c r="Y430" s="37">
        <f>SUMIFS(СВЦЭМ!$L$34:$L$777,СВЦЭМ!$A$34:$A$777,$A430,СВЦЭМ!$B$34:$B$777,Y$401)+'СЕТ СН'!$F$13</f>
        <v>767.42342885000005</v>
      </c>
    </row>
    <row r="431" spans="1:25" ht="15.75" x14ac:dyDescent="0.2">
      <c r="A431" s="36">
        <f t="shared" si="11"/>
        <v>43130</v>
      </c>
      <c r="B431" s="37">
        <f>SUMIFS(СВЦЭМ!$L$34:$L$777,СВЦЭМ!$A$34:$A$777,$A431,СВЦЭМ!$B$34:$B$777,B$401)+'СЕТ СН'!$F$13</f>
        <v>815.36958659000004</v>
      </c>
      <c r="C431" s="37">
        <f>SUMIFS(СВЦЭМ!$L$34:$L$777,СВЦЭМ!$A$34:$A$777,$A431,СВЦЭМ!$B$34:$B$777,C$401)+'СЕТ СН'!$F$13</f>
        <v>845.26647899</v>
      </c>
      <c r="D431" s="37">
        <f>SUMIFS(СВЦЭМ!$L$34:$L$777,СВЦЭМ!$A$34:$A$777,$A431,СВЦЭМ!$B$34:$B$777,D$401)+'СЕТ СН'!$F$13</f>
        <v>872.02131876999999</v>
      </c>
      <c r="E431" s="37">
        <f>SUMIFS(СВЦЭМ!$L$34:$L$777,СВЦЭМ!$A$34:$A$777,$A431,СВЦЭМ!$B$34:$B$777,E$401)+'СЕТ СН'!$F$13</f>
        <v>886.04037803000006</v>
      </c>
      <c r="F431" s="37">
        <f>SUMIFS(СВЦЭМ!$L$34:$L$777,СВЦЭМ!$A$34:$A$777,$A431,СВЦЭМ!$B$34:$B$777,F$401)+'СЕТ СН'!$F$13</f>
        <v>884.00383121000004</v>
      </c>
      <c r="G431" s="37">
        <f>SUMIFS(СВЦЭМ!$L$34:$L$777,СВЦЭМ!$A$34:$A$777,$A431,СВЦЭМ!$B$34:$B$777,G$401)+'СЕТ СН'!$F$13</f>
        <v>877.17327531000001</v>
      </c>
      <c r="H431" s="37">
        <f>SUMIFS(СВЦЭМ!$L$34:$L$777,СВЦЭМ!$A$34:$A$777,$A431,СВЦЭМ!$B$34:$B$777,H$401)+'СЕТ СН'!$F$13</f>
        <v>839.35727120000001</v>
      </c>
      <c r="I431" s="37">
        <f>SUMIFS(СВЦЭМ!$L$34:$L$777,СВЦЭМ!$A$34:$A$777,$A431,СВЦЭМ!$B$34:$B$777,I$401)+'СЕТ СН'!$F$13</f>
        <v>771.66687458000001</v>
      </c>
      <c r="J431" s="37">
        <f>SUMIFS(СВЦЭМ!$L$34:$L$777,СВЦЭМ!$A$34:$A$777,$A431,СВЦЭМ!$B$34:$B$777,J$401)+'СЕТ СН'!$F$13</f>
        <v>738.69736822000004</v>
      </c>
      <c r="K431" s="37">
        <f>SUMIFS(СВЦЭМ!$L$34:$L$777,СВЦЭМ!$A$34:$A$777,$A431,СВЦЭМ!$B$34:$B$777,K$401)+'СЕТ СН'!$F$13</f>
        <v>719.85837770000001</v>
      </c>
      <c r="L431" s="37">
        <f>SUMIFS(СВЦЭМ!$L$34:$L$777,СВЦЭМ!$A$34:$A$777,$A431,СВЦЭМ!$B$34:$B$777,L$401)+'СЕТ СН'!$F$13</f>
        <v>709.88486789000001</v>
      </c>
      <c r="M431" s="37">
        <f>SUMIFS(СВЦЭМ!$L$34:$L$777,СВЦЭМ!$A$34:$A$777,$A431,СВЦЭМ!$B$34:$B$777,M$401)+'СЕТ СН'!$F$13</f>
        <v>714.40549076000002</v>
      </c>
      <c r="N431" s="37">
        <f>SUMIFS(СВЦЭМ!$L$34:$L$777,СВЦЭМ!$A$34:$A$777,$A431,СВЦЭМ!$B$34:$B$777,N$401)+'СЕТ СН'!$F$13</f>
        <v>721.03601578999996</v>
      </c>
      <c r="O431" s="37">
        <f>SUMIFS(СВЦЭМ!$L$34:$L$777,СВЦЭМ!$A$34:$A$777,$A431,СВЦЭМ!$B$34:$B$777,O$401)+'СЕТ СН'!$F$13</f>
        <v>722.27537423000001</v>
      </c>
      <c r="P431" s="37">
        <f>SUMIFS(СВЦЭМ!$L$34:$L$777,СВЦЭМ!$A$34:$A$777,$A431,СВЦЭМ!$B$34:$B$777,P$401)+'СЕТ СН'!$F$13</f>
        <v>730.49857709000003</v>
      </c>
      <c r="Q431" s="37">
        <f>SUMIFS(СВЦЭМ!$L$34:$L$777,СВЦЭМ!$A$34:$A$777,$A431,СВЦЭМ!$B$34:$B$777,Q$401)+'СЕТ СН'!$F$13</f>
        <v>735.81093561</v>
      </c>
      <c r="R431" s="37">
        <f>SUMIFS(СВЦЭМ!$L$34:$L$777,СВЦЭМ!$A$34:$A$777,$A431,СВЦЭМ!$B$34:$B$777,R$401)+'СЕТ СН'!$F$13</f>
        <v>742.86111574999995</v>
      </c>
      <c r="S431" s="37">
        <f>SUMIFS(СВЦЭМ!$L$34:$L$777,СВЦЭМ!$A$34:$A$777,$A431,СВЦЭМ!$B$34:$B$777,S$401)+'СЕТ СН'!$F$13</f>
        <v>736.83866953999996</v>
      </c>
      <c r="T431" s="37">
        <f>SUMIFS(СВЦЭМ!$L$34:$L$777,СВЦЭМ!$A$34:$A$777,$A431,СВЦЭМ!$B$34:$B$777,T$401)+'СЕТ СН'!$F$13</f>
        <v>716.00161213000001</v>
      </c>
      <c r="U431" s="37">
        <f>SUMIFS(СВЦЭМ!$L$34:$L$777,СВЦЭМ!$A$34:$A$777,$A431,СВЦЭМ!$B$34:$B$777,U$401)+'СЕТ СН'!$F$13</f>
        <v>715.29933411000002</v>
      </c>
      <c r="V431" s="37">
        <f>SUMIFS(СВЦЭМ!$L$34:$L$777,СВЦЭМ!$A$34:$A$777,$A431,СВЦЭМ!$B$34:$B$777,V$401)+'СЕТ СН'!$F$13</f>
        <v>711.72577065999997</v>
      </c>
      <c r="W431" s="37">
        <f>SUMIFS(СВЦЭМ!$L$34:$L$777,СВЦЭМ!$A$34:$A$777,$A431,СВЦЭМ!$B$34:$B$777,W$401)+'СЕТ СН'!$F$13</f>
        <v>721.43350418</v>
      </c>
      <c r="X431" s="37">
        <f>SUMIFS(СВЦЭМ!$L$34:$L$777,СВЦЭМ!$A$34:$A$777,$A431,СВЦЭМ!$B$34:$B$777,X$401)+'СЕТ СН'!$F$13</f>
        <v>729.80430953999996</v>
      </c>
      <c r="Y431" s="37">
        <f>SUMIFS(СВЦЭМ!$L$34:$L$777,СВЦЭМ!$A$34:$A$777,$A431,СВЦЭМ!$B$34:$B$777,Y$401)+'СЕТ СН'!$F$13</f>
        <v>781.72361459000001</v>
      </c>
    </row>
    <row r="432" spans="1:25" ht="15.75" x14ac:dyDescent="0.2">
      <c r="A432" s="36">
        <f t="shared" si="11"/>
        <v>43131</v>
      </c>
      <c r="B432" s="37">
        <f>SUMIFS(СВЦЭМ!$L$34:$L$777,СВЦЭМ!$A$34:$A$777,$A432,СВЦЭМ!$B$34:$B$777,B$401)+'СЕТ СН'!$F$13</f>
        <v>829.50656591999996</v>
      </c>
      <c r="C432" s="37">
        <f>SUMIFS(СВЦЭМ!$L$34:$L$777,СВЦЭМ!$A$34:$A$777,$A432,СВЦЭМ!$B$34:$B$777,C$401)+'СЕТ СН'!$F$13</f>
        <v>854.39330323000001</v>
      </c>
      <c r="D432" s="37">
        <f>SUMIFS(СВЦЭМ!$L$34:$L$777,СВЦЭМ!$A$34:$A$777,$A432,СВЦЭМ!$B$34:$B$777,D$401)+'СЕТ СН'!$F$13</f>
        <v>889.85100398999998</v>
      </c>
      <c r="E432" s="37">
        <f>SUMIFS(СВЦЭМ!$L$34:$L$777,СВЦЭМ!$A$34:$A$777,$A432,СВЦЭМ!$B$34:$B$777,E$401)+'СЕТ СН'!$F$13</f>
        <v>900.68729900000005</v>
      </c>
      <c r="F432" s="37">
        <f>SUMIFS(СВЦЭМ!$L$34:$L$777,СВЦЭМ!$A$34:$A$777,$A432,СВЦЭМ!$B$34:$B$777,F$401)+'СЕТ СН'!$F$13</f>
        <v>898.51089109999998</v>
      </c>
      <c r="G432" s="37">
        <f>SUMIFS(СВЦЭМ!$L$34:$L$777,СВЦЭМ!$A$34:$A$777,$A432,СВЦЭМ!$B$34:$B$777,G$401)+'СЕТ СН'!$F$13</f>
        <v>887.25345787000003</v>
      </c>
      <c r="H432" s="37">
        <f>SUMIFS(СВЦЭМ!$L$34:$L$777,СВЦЭМ!$A$34:$A$777,$A432,СВЦЭМ!$B$34:$B$777,H$401)+'СЕТ СН'!$F$13</f>
        <v>841.06103833999998</v>
      </c>
      <c r="I432" s="37">
        <f>SUMIFS(СВЦЭМ!$L$34:$L$777,СВЦЭМ!$A$34:$A$777,$A432,СВЦЭМ!$B$34:$B$777,I$401)+'СЕТ СН'!$F$13</f>
        <v>779.12326016999998</v>
      </c>
      <c r="J432" s="37">
        <f>SUMIFS(СВЦЭМ!$L$34:$L$777,СВЦЭМ!$A$34:$A$777,$A432,СВЦЭМ!$B$34:$B$777,J$401)+'СЕТ СН'!$F$13</f>
        <v>749.51334685999996</v>
      </c>
      <c r="K432" s="37">
        <f>SUMIFS(СВЦЭМ!$L$34:$L$777,СВЦЭМ!$A$34:$A$777,$A432,СВЦЭМ!$B$34:$B$777,K$401)+'СЕТ СН'!$F$13</f>
        <v>735.37862890999997</v>
      </c>
      <c r="L432" s="37">
        <f>SUMIFS(СВЦЭМ!$L$34:$L$777,СВЦЭМ!$A$34:$A$777,$A432,СВЦЭМ!$B$34:$B$777,L$401)+'СЕТ СН'!$F$13</f>
        <v>726.53144877</v>
      </c>
      <c r="M432" s="37">
        <f>SUMIFS(СВЦЭМ!$L$34:$L$777,СВЦЭМ!$A$34:$A$777,$A432,СВЦЭМ!$B$34:$B$777,M$401)+'СЕТ СН'!$F$13</f>
        <v>731.27928749</v>
      </c>
      <c r="N432" s="37">
        <f>SUMIFS(СВЦЭМ!$L$34:$L$777,СВЦЭМ!$A$34:$A$777,$A432,СВЦЭМ!$B$34:$B$777,N$401)+'СЕТ СН'!$F$13</f>
        <v>735.86560987999997</v>
      </c>
      <c r="O432" s="37">
        <f>SUMIFS(СВЦЭМ!$L$34:$L$777,СВЦЭМ!$A$34:$A$777,$A432,СВЦЭМ!$B$34:$B$777,O$401)+'СЕТ СН'!$F$13</f>
        <v>737.97891698000001</v>
      </c>
      <c r="P432" s="37">
        <f>SUMIFS(СВЦЭМ!$L$34:$L$777,СВЦЭМ!$A$34:$A$777,$A432,СВЦЭМ!$B$34:$B$777,P$401)+'СЕТ СН'!$F$13</f>
        <v>750.92335795999998</v>
      </c>
      <c r="Q432" s="37">
        <f>SUMIFS(СВЦЭМ!$L$34:$L$777,СВЦЭМ!$A$34:$A$777,$A432,СВЦЭМ!$B$34:$B$777,Q$401)+'СЕТ СН'!$F$13</f>
        <v>756.31330247000005</v>
      </c>
      <c r="R432" s="37">
        <f>SUMIFS(СВЦЭМ!$L$34:$L$777,СВЦЭМ!$A$34:$A$777,$A432,СВЦЭМ!$B$34:$B$777,R$401)+'СЕТ СН'!$F$13</f>
        <v>761.46042746000001</v>
      </c>
      <c r="S432" s="37">
        <f>SUMIFS(СВЦЭМ!$L$34:$L$777,СВЦЭМ!$A$34:$A$777,$A432,СВЦЭМ!$B$34:$B$777,S$401)+'СЕТ СН'!$F$13</f>
        <v>751.92617200999996</v>
      </c>
      <c r="T432" s="37">
        <f>SUMIFS(СВЦЭМ!$L$34:$L$777,СВЦЭМ!$A$34:$A$777,$A432,СВЦЭМ!$B$34:$B$777,T$401)+'СЕТ СН'!$F$13</f>
        <v>729.37448443000005</v>
      </c>
      <c r="U432" s="37">
        <f>SUMIFS(СВЦЭМ!$L$34:$L$777,СВЦЭМ!$A$34:$A$777,$A432,СВЦЭМ!$B$34:$B$777,U$401)+'СЕТ СН'!$F$13</f>
        <v>726.17003237999995</v>
      </c>
      <c r="V432" s="37">
        <f>SUMIFS(СВЦЭМ!$L$34:$L$777,СВЦЭМ!$A$34:$A$777,$A432,СВЦЭМ!$B$34:$B$777,V$401)+'СЕТ СН'!$F$13</f>
        <v>731.01881463999996</v>
      </c>
      <c r="W432" s="37">
        <f>SUMIFS(СВЦЭМ!$L$34:$L$777,СВЦЭМ!$A$34:$A$777,$A432,СВЦЭМ!$B$34:$B$777,W$401)+'СЕТ СН'!$F$13</f>
        <v>733.34695523000005</v>
      </c>
      <c r="X432" s="37">
        <f>SUMIFS(СВЦЭМ!$L$34:$L$777,СВЦЭМ!$A$34:$A$777,$A432,СВЦЭМ!$B$34:$B$777,X$401)+'СЕТ СН'!$F$13</f>
        <v>736.09325808000006</v>
      </c>
      <c r="Y432" s="37">
        <f>SUMIFS(СВЦЭМ!$L$34:$L$777,СВЦЭМ!$A$34:$A$777,$A432,СВЦЭМ!$B$34:$B$777,Y$401)+'СЕТ СН'!$F$13</f>
        <v>791.79966176000005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9" t="s">
        <v>77</v>
      </c>
      <c r="B437" s="129"/>
      <c r="C437" s="129"/>
      <c r="D437" s="129"/>
      <c r="E437" s="129"/>
      <c r="F437" s="129"/>
      <c r="G437" s="129"/>
      <c r="H437" s="129"/>
      <c r="I437" s="129"/>
      <c r="J437" s="129"/>
      <c r="K437" s="129"/>
      <c r="L437" s="129"/>
      <c r="M437" s="129"/>
      <c r="N437" s="130" t="s">
        <v>29</v>
      </c>
      <c r="O437" s="130"/>
      <c r="P437" s="130"/>
      <c r="Q437" s="130"/>
      <c r="R437" s="130"/>
      <c r="S437" s="130"/>
      <c r="T437" s="130"/>
      <c r="U437" s="130"/>
      <c r="V437" s="48"/>
      <c r="W437" s="48"/>
      <c r="X437" s="48"/>
      <c r="Y437" s="48"/>
    </row>
    <row r="438" spans="1:26" ht="15.75" x14ac:dyDescent="0.25">
      <c r="A438" s="129"/>
      <c r="B438" s="129"/>
      <c r="C438" s="129"/>
      <c r="D438" s="129"/>
      <c r="E438" s="129"/>
      <c r="F438" s="129"/>
      <c r="G438" s="129"/>
      <c r="H438" s="129"/>
      <c r="I438" s="129"/>
      <c r="J438" s="129"/>
      <c r="K438" s="129"/>
      <c r="L438" s="129"/>
      <c r="M438" s="129"/>
      <c r="N438" s="131" t="s">
        <v>0</v>
      </c>
      <c r="O438" s="131"/>
      <c r="P438" s="131" t="s">
        <v>1</v>
      </c>
      <c r="Q438" s="131"/>
      <c r="R438" s="131" t="s">
        <v>2</v>
      </c>
      <c r="S438" s="131"/>
      <c r="T438" s="131" t="s">
        <v>3</v>
      </c>
      <c r="U438" s="131"/>
    </row>
    <row r="439" spans="1:26" ht="15.75" x14ac:dyDescent="0.25">
      <c r="A439" s="129"/>
      <c r="B439" s="129"/>
      <c r="C439" s="129"/>
      <c r="D439" s="129"/>
      <c r="E439" s="129"/>
      <c r="F439" s="129"/>
      <c r="G439" s="129"/>
      <c r="H439" s="129"/>
      <c r="I439" s="129"/>
      <c r="J439" s="129"/>
      <c r="K439" s="129"/>
      <c r="L439" s="129"/>
      <c r="M439" s="129"/>
      <c r="N439" s="132">
        <f>СВЦЭМ!$D$12+'СЕТ СН'!$F$10-'СЕТ СН'!$F$22</f>
        <v>-18445.062255050114</v>
      </c>
      <c r="O439" s="133"/>
      <c r="P439" s="132">
        <f>СВЦЭМ!$D$12+'СЕТ СН'!$F$10-'СЕТ СН'!$G$22</f>
        <v>-50852.182255050109</v>
      </c>
      <c r="Q439" s="133"/>
      <c r="R439" s="132">
        <f>СВЦЭМ!$D$12+'СЕТ СН'!$F$10-'СЕТ СН'!$H$22</f>
        <v>-84231.502255050174</v>
      </c>
      <c r="S439" s="133"/>
      <c r="T439" s="132">
        <f>СВЦЭМ!$D$12+'СЕТ СН'!$F$10-'СЕТ СН'!$I$22</f>
        <v>-118612.21225505014</v>
      </c>
      <c r="U439" s="13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H1" zoomScale="70" zoomScaleNormal="70" zoomScaleSheetLayoutView="80" workbookViewId="0">
      <selection activeCell="N439" sqref="N439:U439"/>
    </sheetView>
  </sheetViews>
  <sheetFormatPr defaultRowHeight="15" x14ac:dyDescent="0.25"/>
  <cols>
    <col min="1" max="1" width="10.875" style="50" customWidth="1"/>
    <col min="2" max="25" width="10.625" style="50" customWidth="1"/>
    <col min="26" max="26" width="9" style="43"/>
    <col min="27" max="27" width="11.25" style="43" customWidth="1"/>
    <col min="28" max="16384" width="9" style="43"/>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январе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17" t="s">
        <v>42</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2.25" customHeight="1" x14ac:dyDescent="0.2">
      <c r="A4" s="117" t="s">
        <v>84</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01.01.2018</v>
      </c>
      <c r="B12" s="37">
        <f>SUMIFS(СВЦЭМ!$D$34:$D$777,СВЦЭМ!$A$34:$A$777,$A12,СВЦЭМ!$B$34:$B$777,B$11)+'СЕТ СН'!$F$11+СВЦЭМ!$D$10+'СЕТ СН'!$F$6-'СЕТ СН'!$F$23</f>
        <v>589.8350320400001</v>
      </c>
      <c r="C12" s="37">
        <f>SUMIFS(СВЦЭМ!$D$34:$D$777,СВЦЭМ!$A$34:$A$777,$A12,СВЦЭМ!$B$34:$B$777,C$11)+'СЕТ СН'!$F$11+СВЦЭМ!$D$10+'СЕТ СН'!$F$6-'СЕТ СН'!$F$23</f>
        <v>616.31915064999987</v>
      </c>
      <c r="D12" s="37">
        <f>SUMIFS(СВЦЭМ!$D$34:$D$777,СВЦЭМ!$A$34:$A$777,$A12,СВЦЭМ!$B$34:$B$777,D$11)+'СЕТ СН'!$F$11+СВЦЭМ!$D$10+'СЕТ СН'!$F$6-'СЕТ СН'!$F$23</f>
        <v>647.64243755000018</v>
      </c>
      <c r="E12" s="37">
        <f>SUMIFS(СВЦЭМ!$D$34:$D$777,СВЦЭМ!$A$34:$A$777,$A12,СВЦЭМ!$B$34:$B$777,E$11)+'СЕТ СН'!$F$11+СВЦЭМ!$D$10+'СЕТ СН'!$F$6-'СЕТ СН'!$F$23</f>
        <v>668.03209519999984</v>
      </c>
      <c r="F12" s="37">
        <f>SUMIFS(СВЦЭМ!$D$34:$D$777,СВЦЭМ!$A$34:$A$777,$A12,СВЦЭМ!$B$34:$B$777,F$11)+'СЕТ СН'!$F$11+СВЦЭМ!$D$10+'СЕТ СН'!$F$6-'СЕТ СН'!$F$23</f>
        <v>677.33041241000012</v>
      </c>
      <c r="G12" s="37">
        <f>SUMIFS(СВЦЭМ!$D$34:$D$777,СВЦЭМ!$A$34:$A$777,$A12,СВЦЭМ!$B$34:$B$777,G$11)+'СЕТ СН'!$F$11+СВЦЭМ!$D$10+'СЕТ СН'!$F$6-'СЕТ СН'!$F$23</f>
        <v>685.88266733000012</v>
      </c>
      <c r="H12" s="37">
        <f>SUMIFS(СВЦЭМ!$D$34:$D$777,СВЦЭМ!$A$34:$A$777,$A12,СВЦЭМ!$B$34:$B$777,H$11)+'СЕТ СН'!$F$11+СВЦЭМ!$D$10+'СЕТ СН'!$F$6-'СЕТ СН'!$F$23</f>
        <v>695.35311584000021</v>
      </c>
      <c r="I12" s="37">
        <f>SUMIFS(СВЦЭМ!$D$34:$D$777,СВЦЭМ!$A$34:$A$777,$A12,СВЦЭМ!$B$34:$B$777,I$11)+'СЕТ СН'!$F$11+СВЦЭМ!$D$10+'СЕТ СН'!$F$6-'СЕТ СН'!$F$23</f>
        <v>642.52470358999983</v>
      </c>
      <c r="J12" s="37">
        <f>SUMIFS(СВЦЭМ!$D$34:$D$777,СВЦЭМ!$A$34:$A$777,$A12,СВЦЭМ!$B$34:$B$777,J$11)+'СЕТ СН'!$F$11+СВЦЭМ!$D$10+'СЕТ СН'!$F$6-'СЕТ СН'!$F$23</f>
        <v>591.84683873999995</v>
      </c>
      <c r="K12" s="37">
        <f>SUMIFS(СВЦЭМ!$D$34:$D$777,СВЦЭМ!$A$34:$A$777,$A12,СВЦЭМ!$B$34:$B$777,K$11)+'СЕТ СН'!$F$11+СВЦЭМ!$D$10+'СЕТ СН'!$F$6-'СЕТ СН'!$F$23</f>
        <v>571.45755815999985</v>
      </c>
      <c r="L12" s="37">
        <f>SUMIFS(СВЦЭМ!$D$34:$D$777,СВЦЭМ!$A$34:$A$777,$A12,СВЦЭМ!$B$34:$B$777,L$11)+'СЕТ СН'!$F$11+СВЦЭМ!$D$10+'СЕТ СН'!$F$6-'СЕТ СН'!$F$23</f>
        <v>543.52074858000003</v>
      </c>
      <c r="M12" s="37">
        <f>SUMIFS(СВЦЭМ!$D$34:$D$777,СВЦЭМ!$A$34:$A$777,$A12,СВЦЭМ!$B$34:$B$777,M$11)+'СЕТ СН'!$F$11+СВЦЭМ!$D$10+'СЕТ СН'!$F$6-'СЕТ СН'!$F$23</f>
        <v>534.06606249000004</v>
      </c>
      <c r="N12" s="37">
        <f>SUMIFS(СВЦЭМ!$D$34:$D$777,СВЦЭМ!$A$34:$A$777,$A12,СВЦЭМ!$B$34:$B$777,N$11)+'СЕТ СН'!$F$11+СВЦЭМ!$D$10+'СЕТ СН'!$F$6-'СЕТ СН'!$F$23</f>
        <v>537.91397737999989</v>
      </c>
      <c r="O12" s="37">
        <f>SUMIFS(СВЦЭМ!$D$34:$D$777,СВЦЭМ!$A$34:$A$777,$A12,СВЦЭМ!$B$34:$B$777,O$11)+'СЕТ СН'!$F$11+СВЦЭМ!$D$10+'СЕТ СН'!$F$6-'СЕТ СН'!$F$23</f>
        <v>553.28791132000003</v>
      </c>
      <c r="P12" s="37">
        <f>SUMIFS(СВЦЭМ!$D$34:$D$777,СВЦЭМ!$A$34:$A$777,$A12,СВЦЭМ!$B$34:$B$777,P$11)+'СЕТ СН'!$F$11+СВЦЭМ!$D$10+'СЕТ СН'!$F$6-'СЕТ СН'!$F$23</f>
        <v>568.17056465000007</v>
      </c>
      <c r="Q12" s="37">
        <f>SUMIFS(СВЦЭМ!$D$34:$D$777,СВЦЭМ!$A$34:$A$777,$A12,СВЦЭМ!$B$34:$B$777,Q$11)+'СЕТ СН'!$F$11+СВЦЭМ!$D$10+'СЕТ СН'!$F$6-'СЕТ СН'!$F$23</f>
        <v>577.28606038000009</v>
      </c>
      <c r="R12" s="37">
        <f>SUMIFS(СВЦЭМ!$D$34:$D$777,СВЦЭМ!$A$34:$A$777,$A12,СВЦЭМ!$B$34:$B$777,R$11)+'СЕТ СН'!$F$11+СВЦЭМ!$D$10+'СЕТ СН'!$F$6-'СЕТ СН'!$F$23</f>
        <v>571.17392247000009</v>
      </c>
      <c r="S12" s="37">
        <f>SUMIFS(СВЦЭМ!$D$34:$D$777,СВЦЭМ!$A$34:$A$777,$A12,СВЦЭМ!$B$34:$B$777,S$11)+'СЕТ СН'!$F$11+СВЦЭМ!$D$10+'СЕТ СН'!$F$6-'СЕТ СН'!$F$23</f>
        <v>545.13575881000008</v>
      </c>
      <c r="T12" s="37">
        <f>SUMIFS(СВЦЭМ!$D$34:$D$777,СВЦЭМ!$A$34:$A$777,$A12,СВЦЭМ!$B$34:$B$777,T$11)+'СЕТ СН'!$F$11+СВЦЭМ!$D$10+'СЕТ СН'!$F$6-'СЕТ СН'!$F$23</f>
        <v>500.26597075999996</v>
      </c>
      <c r="U12" s="37">
        <f>SUMIFS(СВЦЭМ!$D$34:$D$777,СВЦЭМ!$A$34:$A$777,$A12,СВЦЭМ!$B$34:$B$777,U$11)+'СЕТ СН'!$F$11+СВЦЭМ!$D$10+'СЕТ СН'!$F$6-'СЕТ СН'!$F$23</f>
        <v>497.21576103000018</v>
      </c>
      <c r="V12" s="37">
        <f>SUMIFS(СВЦЭМ!$D$34:$D$777,СВЦЭМ!$A$34:$A$777,$A12,СВЦЭМ!$B$34:$B$777,V$11)+'СЕТ СН'!$F$11+СВЦЭМ!$D$10+'СЕТ СН'!$F$6-'СЕТ СН'!$F$23</f>
        <v>501.37910333999992</v>
      </c>
      <c r="W12" s="37">
        <f>SUMIFS(СВЦЭМ!$D$34:$D$777,СВЦЭМ!$A$34:$A$777,$A12,СВЦЭМ!$B$34:$B$777,W$11)+'СЕТ СН'!$F$11+СВЦЭМ!$D$10+'СЕТ СН'!$F$6-'СЕТ СН'!$F$23</f>
        <v>501.42488453999988</v>
      </c>
      <c r="X12" s="37">
        <f>SUMIFS(СВЦЭМ!$D$34:$D$777,СВЦЭМ!$A$34:$A$777,$A12,СВЦЭМ!$B$34:$B$777,X$11)+'СЕТ СН'!$F$11+СВЦЭМ!$D$10+'СЕТ СН'!$F$6-'СЕТ СН'!$F$23</f>
        <v>531.09051052999996</v>
      </c>
      <c r="Y12" s="37">
        <f>SUMIFS(СВЦЭМ!$D$34:$D$777,СВЦЭМ!$A$34:$A$777,$A12,СВЦЭМ!$B$34:$B$777,Y$11)+'СЕТ СН'!$F$11+СВЦЭМ!$D$10+'СЕТ СН'!$F$6-'СЕТ СН'!$F$23</f>
        <v>606.52747409999995</v>
      </c>
      <c r="AA12" s="46"/>
    </row>
    <row r="13" spans="1:27" ht="15.75" x14ac:dyDescent="0.2">
      <c r="A13" s="36">
        <f>A12+1</f>
        <v>43102</v>
      </c>
      <c r="B13" s="37">
        <f>SUMIFS(СВЦЭМ!$D$34:$D$777,СВЦЭМ!$A$34:$A$777,$A13,СВЦЭМ!$B$34:$B$777,B$11)+'СЕТ СН'!$F$11+СВЦЭМ!$D$10+'СЕТ СН'!$F$6-'СЕТ СН'!$F$23</f>
        <v>660.44823116000009</v>
      </c>
      <c r="C13" s="37">
        <f>SUMIFS(СВЦЭМ!$D$34:$D$777,СВЦЭМ!$A$34:$A$777,$A13,СВЦЭМ!$B$34:$B$777,C$11)+'СЕТ СН'!$F$11+СВЦЭМ!$D$10+'СЕТ СН'!$F$6-'СЕТ СН'!$F$23</f>
        <v>703.57952699000009</v>
      </c>
      <c r="D13" s="37">
        <f>SUMIFS(СВЦЭМ!$D$34:$D$777,СВЦЭМ!$A$34:$A$777,$A13,СВЦЭМ!$B$34:$B$777,D$11)+'СЕТ СН'!$F$11+СВЦЭМ!$D$10+'СЕТ СН'!$F$6-'СЕТ СН'!$F$23</f>
        <v>721.10337722999986</v>
      </c>
      <c r="E13" s="37">
        <f>SUMIFS(СВЦЭМ!$D$34:$D$777,СВЦЭМ!$A$34:$A$777,$A13,СВЦЭМ!$B$34:$B$777,E$11)+'СЕТ СН'!$F$11+СВЦЭМ!$D$10+'СЕТ СН'!$F$6-'СЕТ СН'!$F$23</f>
        <v>716.29363573000012</v>
      </c>
      <c r="F13" s="37">
        <f>SUMIFS(СВЦЭМ!$D$34:$D$777,СВЦЭМ!$A$34:$A$777,$A13,СВЦЭМ!$B$34:$B$777,F$11)+'СЕТ СН'!$F$11+СВЦЭМ!$D$10+'СЕТ СН'!$F$6-'СЕТ СН'!$F$23</f>
        <v>714.74308307000013</v>
      </c>
      <c r="G13" s="37">
        <f>SUMIFS(СВЦЭМ!$D$34:$D$777,СВЦЭМ!$A$34:$A$777,$A13,СВЦЭМ!$B$34:$B$777,G$11)+'СЕТ СН'!$F$11+СВЦЭМ!$D$10+'СЕТ СН'!$F$6-'СЕТ СН'!$F$23</f>
        <v>716.20497806000014</v>
      </c>
      <c r="H13" s="37">
        <f>SUMIFS(СВЦЭМ!$D$34:$D$777,СВЦЭМ!$A$34:$A$777,$A13,СВЦЭМ!$B$34:$B$777,H$11)+'СЕТ СН'!$F$11+СВЦЭМ!$D$10+'СЕТ СН'!$F$6-'СЕТ СН'!$F$23</f>
        <v>721.71580972999993</v>
      </c>
      <c r="I13" s="37">
        <f>SUMIFS(СВЦЭМ!$D$34:$D$777,СВЦЭМ!$A$34:$A$777,$A13,СВЦЭМ!$B$34:$B$777,I$11)+'СЕТ СН'!$F$11+СВЦЭМ!$D$10+'СЕТ СН'!$F$6-'СЕТ СН'!$F$23</f>
        <v>693.71470065000005</v>
      </c>
      <c r="J13" s="37">
        <f>SUMIFS(СВЦЭМ!$D$34:$D$777,СВЦЭМ!$A$34:$A$777,$A13,СВЦЭМ!$B$34:$B$777,J$11)+'СЕТ СН'!$F$11+СВЦЭМ!$D$10+'СЕТ СН'!$F$6-'СЕТ СН'!$F$23</f>
        <v>615.13943718999997</v>
      </c>
      <c r="K13" s="37">
        <f>SUMIFS(СВЦЭМ!$D$34:$D$777,СВЦЭМ!$A$34:$A$777,$A13,СВЦЭМ!$B$34:$B$777,K$11)+'СЕТ СН'!$F$11+СВЦЭМ!$D$10+'СЕТ СН'!$F$6-'СЕТ СН'!$F$23</f>
        <v>523.40858326</v>
      </c>
      <c r="L13" s="37">
        <f>SUMIFS(СВЦЭМ!$D$34:$D$777,СВЦЭМ!$A$34:$A$777,$A13,СВЦЭМ!$B$34:$B$777,L$11)+'СЕТ СН'!$F$11+СВЦЭМ!$D$10+'СЕТ СН'!$F$6-'СЕТ СН'!$F$23</f>
        <v>418.20111038000016</v>
      </c>
      <c r="M13" s="37">
        <f>SUMIFS(СВЦЭМ!$D$34:$D$777,СВЦЭМ!$A$34:$A$777,$A13,СВЦЭМ!$B$34:$B$777,M$11)+'СЕТ СН'!$F$11+СВЦЭМ!$D$10+'СЕТ СН'!$F$6-'СЕТ СН'!$F$23</f>
        <v>399.95250632</v>
      </c>
      <c r="N13" s="37">
        <f>SUMIFS(СВЦЭМ!$D$34:$D$777,СВЦЭМ!$A$34:$A$777,$A13,СВЦЭМ!$B$34:$B$777,N$11)+'СЕТ СН'!$F$11+СВЦЭМ!$D$10+'СЕТ СН'!$F$6-'СЕТ СН'!$F$23</f>
        <v>400.07179774999997</v>
      </c>
      <c r="O13" s="37">
        <f>SUMIFS(СВЦЭМ!$D$34:$D$777,СВЦЭМ!$A$34:$A$777,$A13,СВЦЭМ!$B$34:$B$777,O$11)+'СЕТ СН'!$F$11+СВЦЭМ!$D$10+'СЕТ СН'!$F$6-'СЕТ СН'!$F$23</f>
        <v>417.11518072000001</v>
      </c>
      <c r="P13" s="37">
        <f>SUMIFS(СВЦЭМ!$D$34:$D$777,СВЦЭМ!$A$34:$A$777,$A13,СВЦЭМ!$B$34:$B$777,P$11)+'СЕТ СН'!$F$11+СВЦЭМ!$D$10+'СЕТ СН'!$F$6-'СЕТ СН'!$F$23</f>
        <v>435.51734640999996</v>
      </c>
      <c r="Q13" s="37">
        <f>SUMIFS(СВЦЭМ!$D$34:$D$777,СВЦЭМ!$A$34:$A$777,$A13,СВЦЭМ!$B$34:$B$777,Q$11)+'СЕТ СН'!$F$11+СВЦЭМ!$D$10+'СЕТ СН'!$F$6-'СЕТ СН'!$F$23</f>
        <v>442.82048122000003</v>
      </c>
      <c r="R13" s="37">
        <f>SUMIFS(СВЦЭМ!$D$34:$D$777,СВЦЭМ!$A$34:$A$777,$A13,СВЦЭМ!$B$34:$B$777,R$11)+'СЕТ СН'!$F$11+СВЦЭМ!$D$10+'СЕТ СН'!$F$6-'СЕТ СН'!$F$23</f>
        <v>445.84284833999993</v>
      </c>
      <c r="S13" s="37">
        <f>SUMIFS(СВЦЭМ!$D$34:$D$777,СВЦЭМ!$A$34:$A$777,$A13,СВЦЭМ!$B$34:$B$777,S$11)+'СЕТ СН'!$F$11+СВЦЭМ!$D$10+'СЕТ СН'!$F$6-'СЕТ СН'!$F$23</f>
        <v>420.39107490000004</v>
      </c>
      <c r="T13" s="37">
        <f>SUMIFS(СВЦЭМ!$D$34:$D$777,СВЦЭМ!$A$34:$A$777,$A13,СВЦЭМ!$B$34:$B$777,T$11)+'СЕТ СН'!$F$11+СВЦЭМ!$D$10+'СЕТ СН'!$F$6-'СЕТ СН'!$F$23</f>
        <v>415.39865802999986</v>
      </c>
      <c r="U13" s="37">
        <f>SUMIFS(СВЦЭМ!$D$34:$D$777,СВЦЭМ!$A$34:$A$777,$A13,СВЦЭМ!$B$34:$B$777,U$11)+'СЕТ СН'!$F$11+СВЦЭМ!$D$10+'СЕТ СН'!$F$6-'СЕТ СН'!$F$23</f>
        <v>409.0815396700001</v>
      </c>
      <c r="V13" s="37">
        <f>SUMIFS(СВЦЭМ!$D$34:$D$777,СВЦЭМ!$A$34:$A$777,$A13,СВЦЭМ!$B$34:$B$777,V$11)+'СЕТ СН'!$F$11+СВЦЭМ!$D$10+'СЕТ СН'!$F$6-'СЕТ СН'!$F$23</f>
        <v>409.54448605000005</v>
      </c>
      <c r="W13" s="37">
        <f>SUMIFS(СВЦЭМ!$D$34:$D$777,СВЦЭМ!$A$34:$A$777,$A13,СВЦЭМ!$B$34:$B$777,W$11)+'СЕТ СН'!$F$11+СВЦЭМ!$D$10+'СЕТ СН'!$F$6-'СЕТ СН'!$F$23</f>
        <v>465.64703337000003</v>
      </c>
      <c r="X13" s="37">
        <f>SUMIFS(СВЦЭМ!$D$34:$D$777,СВЦЭМ!$A$34:$A$777,$A13,СВЦЭМ!$B$34:$B$777,X$11)+'СЕТ СН'!$F$11+СВЦЭМ!$D$10+'СЕТ СН'!$F$6-'СЕТ СН'!$F$23</f>
        <v>558.4605600000001</v>
      </c>
      <c r="Y13" s="37">
        <f>SUMIFS(СВЦЭМ!$D$34:$D$777,СВЦЭМ!$A$34:$A$777,$A13,СВЦЭМ!$B$34:$B$777,Y$11)+'СЕТ СН'!$F$11+СВЦЭМ!$D$10+'СЕТ СН'!$F$6-'СЕТ СН'!$F$23</f>
        <v>632.40690759000006</v>
      </c>
    </row>
    <row r="14" spans="1:27" ht="15.75" x14ac:dyDescent="0.2">
      <c r="A14" s="36">
        <f t="shared" ref="A14:A42" si="0">A13+1</f>
        <v>43103</v>
      </c>
      <c r="B14" s="37">
        <f>SUMIFS(СВЦЭМ!$D$34:$D$777,СВЦЭМ!$A$34:$A$777,$A14,СВЦЭМ!$B$34:$B$777,B$11)+'СЕТ СН'!$F$11+СВЦЭМ!$D$10+'СЕТ СН'!$F$6-'СЕТ СН'!$F$23</f>
        <v>620.5415137199999</v>
      </c>
      <c r="C14" s="37">
        <f>SUMIFS(СВЦЭМ!$D$34:$D$777,СВЦЭМ!$A$34:$A$777,$A14,СВЦЭМ!$B$34:$B$777,C$11)+'СЕТ СН'!$F$11+СВЦЭМ!$D$10+'СЕТ СН'!$F$6-'СЕТ СН'!$F$23</f>
        <v>658.8184153100002</v>
      </c>
      <c r="D14" s="37">
        <f>SUMIFS(СВЦЭМ!$D$34:$D$777,СВЦЭМ!$A$34:$A$777,$A14,СВЦЭМ!$B$34:$B$777,D$11)+'СЕТ СН'!$F$11+СВЦЭМ!$D$10+'СЕТ СН'!$F$6-'СЕТ СН'!$F$23</f>
        <v>689.25323334999996</v>
      </c>
      <c r="E14" s="37">
        <f>SUMIFS(СВЦЭМ!$D$34:$D$777,СВЦЭМ!$A$34:$A$777,$A14,СВЦЭМ!$B$34:$B$777,E$11)+'СЕТ СН'!$F$11+СВЦЭМ!$D$10+'СЕТ СН'!$F$6-'СЕТ СН'!$F$23</f>
        <v>699.63052578999998</v>
      </c>
      <c r="F14" s="37">
        <f>SUMIFS(СВЦЭМ!$D$34:$D$777,СВЦЭМ!$A$34:$A$777,$A14,СВЦЭМ!$B$34:$B$777,F$11)+'СЕТ СН'!$F$11+СВЦЭМ!$D$10+'СЕТ СН'!$F$6-'СЕТ СН'!$F$23</f>
        <v>697.26900196999998</v>
      </c>
      <c r="G14" s="37">
        <f>SUMIFS(СВЦЭМ!$D$34:$D$777,СВЦЭМ!$A$34:$A$777,$A14,СВЦЭМ!$B$34:$B$777,G$11)+'СЕТ СН'!$F$11+СВЦЭМ!$D$10+'СЕТ СН'!$F$6-'СЕТ СН'!$F$23</f>
        <v>697.13645704000021</v>
      </c>
      <c r="H14" s="37">
        <f>SUMIFS(СВЦЭМ!$D$34:$D$777,СВЦЭМ!$A$34:$A$777,$A14,СВЦЭМ!$B$34:$B$777,H$11)+'СЕТ СН'!$F$11+СВЦЭМ!$D$10+'СЕТ СН'!$F$6-'СЕТ СН'!$F$23</f>
        <v>693.38663847999999</v>
      </c>
      <c r="I14" s="37">
        <f>SUMIFS(СВЦЭМ!$D$34:$D$777,СВЦЭМ!$A$34:$A$777,$A14,СВЦЭМ!$B$34:$B$777,I$11)+'СЕТ СН'!$F$11+СВЦЭМ!$D$10+'СЕТ СН'!$F$6-'СЕТ СН'!$F$23</f>
        <v>675.85073693000015</v>
      </c>
      <c r="J14" s="37">
        <f>SUMIFS(СВЦЭМ!$D$34:$D$777,СВЦЭМ!$A$34:$A$777,$A14,СВЦЭМ!$B$34:$B$777,J$11)+'СЕТ СН'!$F$11+СВЦЭМ!$D$10+'СЕТ СН'!$F$6-'СЕТ СН'!$F$23</f>
        <v>619.84136579000017</v>
      </c>
      <c r="K14" s="37">
        <f>SUMIFS(СВЦЭМ!$D$34:$D$777,СВЦЭМ!$A$34:$A$777,$A14,СВЦЭМ!$B$34:$B$777,K$11)+'СЕТ СН'!$F$11+СВЦЭМ!$D$10+'СЕТ СН'!$F$6-'СЕТ СН'!$F$23</f>
        <v>542.73758425000017</v>
      </c>
      <c r="L14" s="37">
        <f>SUMIFS(СВЦЭМ!$D$34:$D$777,СВЦЭМ!$A$34:$A$777,$A14,СВЦЭМ!$B$34:$B$777,L$11)+'СЕТ СН'!$F$11+СВЦЭМ!$D$10+'СЕТ СН'!$F$6-'СЕТ СН'!$F$23</f>
        <v>495.71126251999988</v>
      </c>
      <c r="M14" s="37">
        <f>SUMIFS(СВЦЭМ!$D$34:$D$777,СВЦЭМ!$A$34:$A$777,$A14,СВЦЭМ!$B$34:$B$777,M$11)+'СЕТ СН'!$F$11+СВЦЭМ!$D$10+'СЕТ СН'!$F$6-'СЕТ СН'!$F$23</f>
        <v>480.23110751000002</v>
      </c>
      <c r="N14" s="37">
        <f>SUMIFS(СВЦЭМ!$D$34:$D$777,СВЦЭМ!$A$34:$A$777,$A14,СВЦЭМ!$B$34:$B$777,N$11)+'СЕТ СН'!$F$11+СВЦЭМ!$D$10+'СЕТ СН'!$F$6-'СЕТ СН'!$F$23</f>
        <v>483.53211097999986</v>
      </c>
      <c r="O14" s="37">
        <f>SUMIFS(СВЦЭМ!$D$34:$D$777,СВЦЭМ!$A$34:$A$777,$A14,СВЦЭМ!$B$34:$B$777,O$11)+'СЕТ СН'!$F$11+СВЦЭМ!$D$10+'СЕТ СН'!$F$6-'СЕТ СН'!$F$23</f>
        <v>497.95779522999999</v>
      </c>
      <c r="P14" s="37">
        <f>SUMIFS(СВЦЭМ!$D$34:$D$777,СВЦЭМ!$A$34:$A$777,$A14,СВЦЭМ!$B$34:$B$777,P$11)+'СЕТ СН'!$F$11+СВЦЭМ!$D$10+'СЕТ СН'!$F$6-'СЕТ СН'!$F$23</f>
        <v>518.67094639000004</v>
      </c>
      <c r="Q14" s="37">
        <f>SUMIFS(СВЦЭМ!$D$34:$D$777,СВЦЭМ!$A$34:$A$777,$A14,СВЦЭМ!$B$34:$B$777,Q$11)+'СЕТ СН'!$F$11+СВЦЭМ!$D$10+'СЕТ СН'!$F$6-'СЕТ СН'!$F$23</f>
        <v>527.67855164000014</v>
      </c>
      <c r="R14" s="37">
        <f>SUMIFS(СВЦЭМ!$D$34:$D$777,СВЦЭМ!$A$34:$A$777,$A14,СВЦЭМ!$B$34:$B$777,R$11)+'СЕТ СН'!$F$11+СВЦЭМ!$D$10+'СЕТ СН'!$F$6-'СЕТ СН'!$F$23</f>
        <v>531.33277925999994</v>
      </c>
      <c r="S14" s="37">
        <f>SUMIFS(СВЦЭМ!$D$34:$D$777,СВЦЭМ!$A$34:$A$777,$A14,СВЦЭМ!$B$34:$B$777,S$11)+'СЕТ СН'!$F$11+СВЦЭМ!$D$10+'СЕТ СН'!$F$6-'СЕТ СН'!$F$23</f>
        <v>499.44418237000002</v>
      </c>
      <c r="T14" s="37">
        <f>SUMIFS(СВЦЭМ!$D$34:$D$777,СВЦЭМ!$A$34:$A$777,$A14,СВЦЭМ!$B$34:$B$777,T$11)+'СЕТ СН'!$F$11+СВЦЭМ!$D$10+'СЕТ СН'!$F$6-'СЕТ СН'!$F$23</f>
        <v>457.95513007000011</v>
      </c>
      <c r="U14" s="37">
        <f>SUMIFS(СВЦЭМ!$D$34:$D$777,СВЦЭМ!$A$34:$A$777,$A14,СВЦЭМ!$B$34:$B$777,U$11)+'СЕТ СН'!$F$11+СВЦЭМ!$D$10+'СЕТ СН'!$F$6-'СЕТ СН'!$F$23</f>
        <v>458.16105788000016</v>
      </c>
      <c r="V14" s="37">
        <f>SUMIFS(СВЦЭМ!$D$34:$D$777,СВЦЭМ!$A$34:$A$777,$A14,СВЦЭМ!$B$34:$B$777,V$11)+'СЕТ СН'!$F$11+СВЦЭМ!$D$10+'СЕТ СН'!$F$6-'СЕТ СН'!$F$23</f>
        <v>464.06643399999996</v>
      </c>
      <c r="W14" s="37">
        <f>SUMIFS(СВЦЭМ!$D$34:$D$777,СВЦЭМ!$A$34:$A$777,$A14,СВЦЭМ!$B$34:$B$777,W$11)+'СЕТ СН'!$F$11+СВЦЭМ!$D$10+'СЕТ СН'!$F$6-'СЕТ СН'!$F$23</f>
        <v>509.81008652000003</v>
      </c>
      <c r="X14" s="37">
        <f>SUMIFS(СВЦЭМ!$D$34:$D$777,СВЦЭМ!$A$34:$A$777,$A14,СВЦЭМ!$B$34:$B$777,X$11)+'СЕТ СН'!$F$11+СВЦЭМ!$D$10+'СЕТ СН'!$F$6-'СЕТ СН'!$F$23</f>
        <v>534.74286632999986</v>
      </c>
      <c r="Y14" s="37">
        <f>SUMIFS(СВЦЭМ!$D$34:$D$777,СВЦЭМ!$A$34:$A$777,$A14,СВЦЭМ!$B$34:$B$777,Y$11)+'СЕТ СН'!$F$11+СВЦЭМ!$D$10+'СЕТ СН'!$F$6-'СЕТ СН'!$F$23</f>
        <v>598.27241152999989</v>
      </c>
    </row>
    <row r="15" spans="1:27" ht="15.75" x14ac:dyDescent="0.2">
      <c r="A15" s="36">
        <f t="shared" si="0"/>
        <v>43104</v>
      </c>
      <c r="B15" s="37">
        <f>SUMIFS(СВЦЭМ!$D$34:$D$777,СВЦЭМ!$A$34:$A$777,$A15,СВЦЭМ!$B$34:$B$777,B$11)+'СЕТ СН'!$F$11+СВЦЭМ!$D$10+'СЕТ СН'!$F$6-'СЕТ СН'!$F$23</f>
        <v>681.1493558100002</v>
      </c>
      <c r="C15" s="37">
        <f>SUMIFS(СВЦЭМ!$D$34:$D$777,СВЦЭМ!$A$34:$A$777,$A15,СВЦЭМ!$B$34:$B$777,C$11)+'СЕТ СН'!$F$11+СВЦЭМ!$D$10+'СЕТ СН'!$F$6-'СЕТ СН'!$F$23</f>
        <v>707.79154302000018</v>
      </c>
      <c r="D15" s="37">
        <f>SUMIFS(СВЦЭМ!$D$34:$D$777,СВЦЭМ!$A$34:$A$777,$A15,СВЦЭМ!$B$34:$B$777,D$11)+'СЕТ СН'!$F$11+СВЦЭМ!$D$10+'СЕТ СН'!$F$6-'СЕТ СН'!$F$23</f>
        <v>722.10769630000016</v>
      </c>
      <c r="E15" s="37">
        <f>SUMIFS(СВЦЭМ!$D$34:$D$777,СВЦЭМ!$A$34:$A$777,$A15,СВЦЭМ!$B$34:$B$777,E$11)+'СЕТ СН'!$F$11+СВЦЭМ!$D$10+'СЕТ СН'!$F$6-'СЕТ СН'!$F$23</f>
        <v>719.35588110999981</v>
      </c>
      <c r="F15" s="37">
        <f>SUMIFS(СВЦЭМ!$D$34:$D$777,СВЦЭМ!$A$34:$A$777,$A15,СВЦЭМ!$B$34:$B$777,F$11)+'СЕТ СН'!$F$11+СВЦЭМ!$D$10+'СЕТ СН'!$F$6-'СЕТ СН'!$F$23</f>
        <v>718.45527675000005</v>
      </c>
      <c r="G15" s="37">
        <f>SUMIFS(СВЦЭМ!$D$34:$D$777,СВЦЭМ!$A$34:$A$777,$A15,СВЦЭМ!$B$34:$B$777,G$11)+'СЕТ СН'!$F$11+СВЦЭМ!$D$10+'СЕТ СН'!$F$6-'СЕТ СН'!$F$23</f>
        <v>721.04448052999999</v>
      </c>
      <c r="H15" s="37">
        <f>SUMIFS(СВЦЭМ!$D$34:$D$777,СВЦЭМ!$A$34:$A$777,$A15,СВЦЭМ!$B$34:$B$777,H$11)+'СЕТ СН'!$F$11+СВЦЭМ!$D$10+'СЕТ СН'!$F$6-'СЕТ СН'!$F$23</f>
        <v>723.18564927999989</v>
      </c>
      <c r="I15" s="37">
        <f>SUMIFS(СВЦЭМ!$D$34:$D$777,СВЦЭМ!$A$34:$A$777,$A15,СВЦЭМ!$B$34:$B$777,I$11)+'СЕТ СН'!$F$11+СВЦЭМ!$D$10+'СЕТ СН'!$F$6-'СЕТ СН'!$F$23</f>
        <v>712.92634504</v>
      </c>
      <c r="J15" s="37">
        <f>SUMIFS(СВЦЭМ!$D$34:$D$777,СВЦЭМ!$A$34:$A$777,$A15,СВЦЭМ!$B$34:$B$777,J$11)+'СЕТ СН'!$F$11+СВЦЭМ!$D$10+'СЕТ СН'!$F$6-'СЕТ СН'!$F$23</f>
        <v>638.12692022000022</v>
      </c>
      <c r="K15" s="37">
        <f>SUMIFS(СВЦЭМ!$D$34:$D$777,СВЦЭМ!$A$34:$A$777,$A15,СВЦЭМ!$B$34:$B$777,K$11)+'СЕТ СН'!$F$11+СВЦЭМ!$D$10+'СЕТ СН'!$F$6-'СЕТ СН'!$F$23</f>
        <v>537.02333083999986</v>
      </c>
      <c r="L15" s="37">
        <f>SUMIFS(СВЦЭМ!$D$34:$D$777,СВЦЭМ!$A$34:$A$777,$A15,СВЦЭМ!$B$34:$B$777,L$11)+'СЕТ СН'!$F$11+СВЦЭМ!$D$10+'СЕТ СН'!$F$6-'СЕТ СН'!$F$23</f>
        <v>440.62562521000007</v>
      </c>
      <c r="M15" s="37">
        <f>SUMIFS(СВЦЭМ!$D$34:$D$777,СВЦЭМ!$A$34:$A$777,$A15,СВЦЭМ!$B$34:$B$777,M$11)+'СЕТ СН'!$F$11+СВЦЭМ!$D$10+'СЕТ СН'!$F$6-'СЕТ СН'!$F$23</f>
        <v>420.97446807000017</v>
      </c>
      <c r="N15" s="37">
        <f>SUMIFS(СВЦЭМ!$D$34:$D$777,СВЦЭМ!$A$34:$A$777,$A15,СВЦЭМ!$B$34:$B$777,N$11)+'СЕТ СН'!$F$11+СВЦЭМ!$D$10+'СЕТ СН'!$F$6-'СЕТ СН'!$F$23</f>
        <v>428.38370012000007</v>
      </c>
      <c r="O15" s="37">
        <f>SUMIFS(СВЦЭМ!$D$34:$D$777,СВЦЭМ!$A$34:$A$777,$A15,СВЦЭМ!$B$34:$B$777,O$11)+'СЕТ СН'!$F$11+СВЦЭМ!$D$10+'СЕТ СН'!$F$6-'СЕТ СН'!$F$23</f>
        <v>447.31689397000002</v>
      </c>
      <c r="P15" s="37">
        <f>SUMIFS(СВЦЭМ!$D$34:$D$777,СВЦЭМ!$A$34:$A$777,$A15,СВЦЭМ!$B$34:$B$777,P$11)+'СЕТ СН'!$F$11+СВЦЭМ!$D$10+'СЕТ СН'!$F$6-'СЕТ СН'!$F$23</f>
        <v>463.34442162000016</v>
      </c>
      <c r="Q15" s="37">
        <f>SUMIFS(СВЦЭМ!$D$34:$D$777,СВЦЭМ!$A$34:$A$777,$A15,СВЦЭМ!$B$34:$B$777,Q$11)+'СЕТ СН'!$F$11+СВЦЭМ!$D$10+'СЕТ СН'!$F$6-'СЕТ СН'!$F$23</f>
        <v>467.87628215999996</v>
      </c>
      <c r="R15" s="37">
        <f>SUMIFS(СВЦЭМ!$D$34:$D$777,СВЦЭМ!$A$34:$A$777,$A15,СВЦЭМ!$B$34:$B$777,R$11)+'СЕТ СН'!$F$11+СВЦЭМ!$D$10+'СЕТ СН'!$F$6-'СЕТ СН'!$F$23</f>
        <v>466.72029953999993</v>
      </c>
      <c r="S15" s="37">
        <f>SUMIFS(СВЦЭМ!$D$34:$D$777,СВЦЭМ!$A$34:$A$777,$A15,СВЦЭМ!$B$34:$B$777,S$11)+'СЕТ СН'!$F$11+СВЦЭМ!$D$10+'СЕТ СН'!$F$6-'СЕТ СН'!$F$23</f>
        <v>434.71984364000002</v>
      </c>
      <c r="T15" s="37">
        <f>SUMIFS(СВЦЭМ!$D$34:$D$777,СВЦЭМ!$A$34:$A$777,$A15,СВЦЭМ!$B$34:$B$777,T$11)+'СЕТ СН'!$F$11+СВЦЭМ!$D$10+'СЕТ СН'!$F$6-'СЕТ СН'!$F$23</f>
        <v>425.9665434499999</v>
      </c>
      <c r="U15" s="37">
        <f>SUMIFS(СВЦЭМ!$D$34:$D$777,СВЦЭМ!$A$34:$A$777,$A15,СВЦЭМ!$B$34:$B$777,U$11)+'СЕТ СН'!$F$11+СВЦЭМ!$D$10+'СЕТ СН'!$F$6-'СЕТ СН'!$F$23</f>
        <v>421.66088336999985</v>
      </c>
      <c r="V15" s="37">
        <f>SUMIFS(СВЦЭМ!$D$34:$D$777,СВЦЭМ!$A$34:$A$777,$A15,СВЦЭМ!$B$34:$B$777,V$11)+'СЕТ СН'!$F$11+СВЦЭМ!$D$10+'СЕТ СН'!$F$6-'СЕТ СН'!$F$23</f>
        <v>426.06747667999991</v>
      </c>
      <c r="W15" s="37">
        <f>SUMIFS(СВЦЭМ!$D$34:$D$777,СВЦЭМ!$A$34:$A$777,$A15,СВЦЭМ!$B$34:$B$777,W$11)+'СЕТ СН'!$F$11+СВЦЭМ!$D$10+'СЕТ СН'!$F$6-'СЕТ СН'!$F$23</f>
        <v>491.96021273999997</v>
      </c>
      <c r="X15" s="37">
        <f>SUMIFS(СВЦЭМ!$D$34:$D$777,СВЦЭМ!$A$34:$A$777,$A15,СВЦЭМ!$B$34:$B$777,X$11)+'СЕТ СН'!$F$11+СВЦЭМ!$D$10+'СЕТ СН'!$F$6-'СЕТ СН'!$F$23</f>
        <v>574.05531912000004</v>
      </c>
      <c r="Y15" s="37">
        <f>SUMIFS(СВЦЭМ!$D$34:$D$777,СВЦЭМ!$A$34:$A$777,$A15,СВЦЭМ!$B$34:$B$777,Y$11)+'СЕТ СН'!$F$11+СВЦЭМ!$D$10+'СЕТ СН'!$F$6-'СЕТ СН'!$F$23</f>
        <v>616.78930666999997</v>
      </c>
    </row>
    <row r="16" spans="1:27" ht="15.75" x14ac:dyDescent="0.2">
      <c r="A16" s="36">
        <f t="shared" si="0"/>
        <v>43105</v>
      </c>
      <c r="B16" s="37">
        <f>SUMIFS(СВЦЭМ!$D$34:$D$777,СВЦЭМ!$A$34:$A$777,$A16,СВЦЭМ!$B$34:$B$777,B$11)+'СЕТ СН'!$F$11+СВЦЭМ!$D$10+'СЕТ СН'!$F$6-'СЕТ СН'!$F$23</f>
        <v>686.19285242999979</v>
      </c>
      <c r="C16" s="37">
        <f>SUMIFS(СВЦЭМ!$D$34:$D$777,СВЦЭМ!$A$34:$A$777,$A16,СВЦЭМ!$B$34:$B$777,C$11)+'СЕТ СН'!$F$11+СВЦЭМ!$D$10+'СЕТ СН'!$F$6-'СЕТ СН'!$F$23</f>
        <v>715.55556004999983</v>
      </c>
      <c r="D16" s="37">
        <f>SUMIFS(СВЦЭМ!$D$34:$D$777,СВЦЭМ!$A$34:$A$777,$A16,СВЦЭМ!$B$34:$B$777,D$11)+'СЕТ СН'!$F$11+СВЦЭМ!$D$10+'СЕТ СН'!$F$6-'СЕТ СН'!$F$23</f>
        <v>785.91953987999989</v>
      </c>
      <c r="E16" s="37">
        <f>SUMIFS(СВЦЭМ!$D$34:$D$777,СВЦЭМ!$A$34:$A$777,$A16,СВЦЭМ!$B$34:$B$777,E$11)+'СЕТ СН'!$F$11+СВЦЭМ!$D$10+'СЕТ СН'!$F$6-'СЕТ СН'!$F$23</f>
        <v>800.37105123000003</v>
      </c>
      <c r="F16" s="37">
        <f>SUMIFS(СВЦЭМ!$D$34:$D$777,СВЦЭМ!$A$34:$A$777,$A16,СВЦЭМ!$B$34:$B$777,F$11)+'СЕТ СН'!$F$11+СВЦЭМ!$D$10+'СЕТ СН'!$F$6-'СЕТ СН'!$F$23</f>
        <v>804.81257288000018</v>
      </c>
      <c r="G16" s="37">
        <f>SUMIFS(СВЦЭМ!$D$34:$D$777,СВЦЭМ!$A$34:$A$777,$A16,СВЦЭМ!$B$34:$B$777,G$11)+'СЕТ СН'!$F$11+СВЦЭМ!$D$10+'СЕТ СН'!$F$6-'СЕТ СН'!$F$23</f>
        <v>798.4239684800001</v>
      </c>
      <c r="H16" s="37">
        <f>SUMIFS(СВЦЭМ!$D$34:$D$777,СВЦЭМ!$A$34:$A$777,$A16,СВЦЭМ!$B$34:$B$777,H$11)+'СЕТ СН'!$F$11+СВЦЭМ!$D$10+'СЕТ СН'!$F$6-'СЕТ СН'!$F$23</f>
        <v>784.20309710000004</v>
      </c>
      <c r="I16" s="37">
        <f>SUMIFS(СВЦЭМ!$D$34:$D$777,СВЦЭМ!$A$34:$A$777,$A16,СВЦЭМ!$B$34:$B$777,I$11)+'СЕТ СН'!$F$11+СВЦЭМ!$D$10+'СЕТ СН'!$F$6-'СЕТ СН'!$F$23</f>
        <v>729.29060080000011</v>
      </c>
      <c r="J16" s="37">
        <f>SUMIFS(СВЦЭМ!$D$34:$D$777,СВЦЭМ!$A$34:$A$777,$A16,СВЦЭМ!$B$34:$B$777,J$11)+'СЕТ СН'!$F$11+СВЦЭМ!$D$10+'СЕТ СН'!$F$6-'СЕТ СН'!$F$23</f>
        <v>661.42585565000002</v>
      </c>
      <c r="K16" s="37">
        <f>SUMIFS(СВЦЭМ!$D$34:$D$777,СВЦЭМ!$A$34:$A$777,$A16,СВЦЭМ!$B$34:$B$777,K$11)+'СЕТ СН'!$F$11+СВЦЭМ!$D$10+'СЕТ СН'!$F$6-'СЕТ СН'!$F$23</f>
        <v>555.66857721999997</v>
      </c>
      <c r="L16" s="37">
        <f>SUMIFS(СВЦЭМ!$D$34:$D$777,СВЦЭМ!$A$34:$A$777,$A16,СВЦЭМ!$B$34:$B$777,L$11)+'СЕТ СН'!$F$11+СВЦЭМ!$D$10+'СЕТ СН'!$F$6-'СЕТ СН'!$F$23</f>
        <v>447.78221804999987</v>
      </c>
      <c r="M16" s="37">
        <f>SUMIFS(СВЦЭМ!$D$34:$D$777,СВЦЭМ!$A$34:$A$777,$A16,СВЦЭМ!$B$34:$B$777,M$11)+'СЕТ СН'!$F$11+СВЦЭМ!$D$10+'СЕТ СН'!$F$6-'СЕТ СН'!$F$23</f>
        <v>420.05165482999985</v>
      </c>
      <c r="N16" s="37">
        <f>SUMIFS(СВЦЭМ!$D$34:$D$777,СВЦЭМ!$A$34:$A$777,$A16,СВЦЭМ!$B$34:$B$777,N$11)+'СЕТ СН'!$F$11+СВЦЭМ!$D$10+'СЕТ СН'!$F$6-'СЕТ СН'!$F$23</f>
        <v>426.8789971299999</v>
      </c>
      <c r="O16" s="37">
        <f>SUMIFS(СВЦЭМ!$D$34:$D$777,СВЦЭМ!$A$34:$A$777,$A16,СВЦЭМ!$B$34:$B$777,O$11)+'СЕТ СН'!$F$11+СВЦЭМ!$D$10+'СЕТ СН'!$F$6-'СЕТ СН'!$F$23</f>
        <v>440.49481688000003</v>
      </c>
      <c r="P16" s="37">
        <f>SUMIFS(СВЦЭМ!$D$34:$D$777,СВЦЭМ!$A$34:$A$777,$A16,СВЦЭМ!$B$34:$B$777,P$11)+'СЕТ СН'!$F$11+СВЦЭМ!$D$10+'СЕТ СН'!$F$6-'СЕТ СН'!$F$23</f>
        <v>451.76790904000006</v>
      </c>
      <c r="Q16" s="37">
        <f>SUMIFS(СВЦЭМ!$D$34:$D$777,СВЦЭМ!$A$34:$A$777,$A16,СВЦЭМ!$B$34:$B$777,Q$11)+'СЕТ СН'!$F$11+СВЦЭМ!$D$10+'СЕТ СН'!$F$6-'СЕТ СН'!$F$23</f>
        <v>467.31540161999999</v>
      </c>
      <c r="R16" s="37">
        <f>SUMIFS(СВЦЭМ!$D$34:$D$777,СВЦЭМ!$A$34:$A$777,$A16,СВЦЭМ!$B$34:$B$777,R$11)+'СЕТ СН'!$F$11+СВЦЭМ!$D$10+'СЕТ СН'!$F$6-'СЕТ СН'!$F$23</f>
        <v>477.36124643000005</v>
      </c>
      <c r="S16" s="37">
        <f>SUMIFS(СВЦЭМ!$D$34:$D$777,СВЦЭМ!$A$34:$A$777,$A16,СВЦЭМ!$B$34:$B$777,S$11)+'СЕТ СН'!$F$11+СВЦЭМ!$D$10+'СЕТ СН'!$F$6-'СЕТ СН'!$F$23</f>
        <v>455.31120518</v>
      </c>
      <c r="T16" s="37">
        <f>SUMIFS(СВЦЭМ!$D$34:$D$777,СВЦЭМ!$A$34:$A$777,$A16,СВЦЭМ!$B$34:$B$777,T$11)+'СЕТ СН'!$F$11+СВЦЭМ!$D$10+'СЕТ СН'!$F$6-'СЕТ СН'!$F$23</f>
        <v>428.98835122000003</v>
      </c>
      <c r="U16" s="37">
        <f>SUMIFS(СВЦЭМ!$D$34:$D$777,СВЦЭМ!$A$34:$A$777,$A16,СВЦЭМ!$B$34:$B$777,U$11)+'СЕТ СН'!$F$11+СВЦЭМ!$D$10+'СЕТ СН'!$F$6-'СЕТ СН'!$F$23</f>
        <v>428.48399304999987</v>
      </c>
      <c r="V16" s="37">
        <f>SUMIFS(СВЦЭМ!$D$34:$D$777,СВЦЭМ!$A$34:$A$777,$A16,СВЦЭМ!$B$34:$B$777,V$11)+'СЕТ СН'!$F$11+СВЦЭМ!$D$10+'СЕТ СН'!$F$6-'СЕТ СН'!$F$23</f>
        <v>442.99734948000003</v>
      </c>
      <c r="W16" s="37">
        <f>SUMIFS(СВЦЭМ!$D$34:$D$777,СВЦЭМ!$A$34:$A$777,$A16,СВЦЭМ!$B$34:$B$777,W$11)+'СЕТ СН'!$F$11+СВЦЭМ!$D$10+'СЕТ СН'!$F$6-'СЕТ СН'!$F$23</f>
        <v>508.87722214999997</v>
      </c>
      <c r="X16" s="37">
        <f>SUMIFS(СВЦЭМ!$D$34:$D$777,СВЦЭМ!$A$34:$A$777,$A16,СВЦЭМ!$B$34:$B$777,X$11)+'СЕТ СН'!$F$11+СВЦЭМ!$D$10+'СЕТ СН'!$F$6-'СЕТ СН'!$F$23</f>
        <v>592.53062596999996</v>
      </c>
      <c r="Y16" s="37">
        <f>SUMIFS(СВЦЭМ!$D$34:$D$777,СВЦЭМ!$A$34:$A$777,$A16,СВЦЭМ!$B$34:$B$777,Y$11)+'СЕТ СН'!$F$11+СВЦЭМ!$D$10+'СЕТ СН'!$F$6-'СЕТ СН'!$F$23</f>
        <v>664.97959319999984</v>
      </c>
    </row>
    <row r="17" spans="1:25" ht="15.75" x14ac:dyDescent="0.2">
      <c r="A17" s="36">
        <f t="shared" si="0"/>
        <v>43106</v>
      </c>
      <c r="B17" s="37">
        <f>SUMIFS(СВЦЭМ!$D$34:$D$777,СВЦЭМ!$A$34:$A$777,$A17,СВЦЭМ!$B$34:$B$777,B$11)+'СЕТ СН'!$F$11+СВЦЭМ!$D$10+'СЕТ СН'!$F$6-'СЕТ СН'!$F$23</f>
        <v>716.69399776000012</v>
      </c>
      <c r="C17" s="37">
        <f>SUMIFS(СВЦЭМ!$D$34:$D$777,СВЦЭМ!$A$34:$A$777,$A17,СВЦЭМ!$B$34:$B$777,C$11)+'СЕТ СН'!$F$11+СВЦЭМ!$D$10+'СЕТ СН'!$F$6-'СЕТ СН'!$F$23</f>
        <v>756.50079122999989</v>
      </c>
      <c r="D17" s="37">
        <f>SUMIFS(СВЦЭМ!$D$34:$D$777,СВЦЭМ!$A$34:$A$777,$A17,СВЦЭМ!$B$34:$B$777,D$11)+'СЕТ СН'!$F$11+СВЦЭМ!$D$10+'СЕТ СН'!$F$6-'СЕТ СН'!$F$23</f>
        <v>803.33307633000015</v>
      </c>
      <c r="E17" s="37">
        <f>SUMIFS(СВЦЭМ!$D$34:$D$777,СВЦЭМ!$A$34:$A$777,$A17,СВЦЭМ!$B$34:$B$777,E$11)+'СЕТ СН'!$F$11+СВЦЭМ!$D$10+'СЕТ СН'!$F$6-'СЕТ СН'!$F$23</f>
        <v>814.00529543000005</v>
      </c>
      <c r="F17" s="37">
        <f>SUMIFS(СВЦЭМ!$D$34:$D$777,СВЦЭМ!$A$34:$A$777,$A17,СВЦЭМ!$B$34:$B$777,F$11)+'СЕТ СН'!$F$11+СВЦЭМ!$D$10+'СЕТ СН'!$F$6-'СЕТ СН'!$F$23</f>
        <v>815.17018643999984</v>
      </c>
      <c r="G17" s="37">
        <f>SUMIFS(СВЦЭМ!$D$34:$D$777,СВЦЭМ!$A$34:$A$777,$A17,СВЦЭМ!$B$34:$B$777,G$11)+'СЕТ СН'!$F$11+СВЦЭМ!$D$10+'СЕТ СН'!$F$6-'СЕТ СН'!$F$23</f>
        <v>809.88761840000018</v>
      </c>
      <c r="H17" s="37">
        <f>SUMIFS(СВЦЭМ!$D$34:$D$777,СВЦЭМ!$A$34:$A$777,$A17,СВЦЭМ!$B$34:$B$777,H$11)+'СЕТ СН'!$F$11+СВЦЭМ!$D$10+'СЕТ СН'!$F$6-'СЕТ СН'!$F$23</f>
        <v>788.6096820099998</v>
      </c>
      <c r="I17" s="37">
        <f>SUMIFS(СВЦЭМ!$D$34:$D$777,СВЦЭМ!$A$34:$A$777,$A17,СВЦЭМ!$B$34:$B$777,I$11)+'СЕТ СН'!$F$11+СВЦЭМ!$D$10+'СЕТ СН'!$F$6-'СЕТ СН'!$F$23</f>
        <v>730.34719345999986</v>
      </c>
      <c r="J17" s="37">
        <f>SUMIFS(СВЦЭМ!$D$34:$D$777,СВЦЭМ!$A$34:$A$777,$A17,СВЦЭМ!$B$34:$B$777,J$11)+'СЕТ СН'!$F$11+СВЦЭМ!$D$10+'СЕТ СН'!$F$6-'СЕТ СН'!$F$23</f>
        <v>663.02337674000012</v>
      </c>
      <c r="K17" s="37">
        <f>SUMIFS(СВЦЭМ!$D$34:$D$777,СВЦЭМ!$A$34:$A$777,$A17,СВЦЭМ!$B$34:$B$777,K$11)+'СЕТ СН'!$F$11+СВЦЭМ!$D$10+'СЕТ СН'!$F$6-'СЕТ СН'!$F$23</f>
        <v>558.05653602999985</v>
      </c>
      <c r="L17" s="37">
        <f>SUMIFS(СВЦЭМ!$D$34:$D$777,СВЦЭМ!$A$34:$A$777,$A17,СВЦЭМ!$B$34:$B$777,L$11)+'СЕТ СН'!$F$11+СВЦЭМ!$D$10+'СЕТ СН'!$F$6-'СЕТ СН'!$F$23</f>
        <v>450.95664023000006</v>
      </c>
      <c r="M17" s="37">
        <f>SUMIFS(СВЦЭМ!$D$34:$D$777,СВЦЭМ!$A$34:$A$777,$A17,СВЦЭМ!$B$34:$B$777,M$11)+'СЕТ СН'!$F$11+СВЦЭМ!$D$10+'СЕТ СН'!$F$6-'СЕТ СН'!$F$23</f>
        <v>431.89690824999991</v>
      </c>
      <c r="N17" s="37">
        <f>SUMIFS(СВЦЭМ!$D$34:$D$777,СВЦЭМ!$A$34:$A$777,$A17,СВЦЭМ!$B$34:$B$777,N$11)+'СЕТ СН'!$F$11+СВЦЭМ!$D$10+'СЕТ СН'!$F$6-'СЕТ СН'!$F$23</f>
        <v>444.00157219999994</v>
      </c>
      <c r="O17" s="37">
        <f>SUMIFS(СВЦЭМ!$D$34:$D$777,СВЦЭМ!$A$34:$A$777,$A17,СВЦЭМ!$B$34:$B$777,O$11)+'СЕТ СН'!$F$11+СВЦЭМ!$D$10+'СЕТ СН'!$F$6-'СЕТ СН'!$F$23</f>
        <v>455.29123547000006</v>
      </c>
      <c r="P17" s="37">
        <f>SUMIFS(СВЦЭМ!$D$34:$D$777,СВЦЭМ!$A$34:$A$777,$A17,СВЦЭМ!$B$34:$B$777,P$11)+'СЕТ СН'!$F$11+СВЦЭМ!$D$10+'СЕТ СН'!$F$6-'СЕТ СН'!$F$23</f>
        <v>475.01365131</v>
      </c>
      <c r="Q17" s="37">
        <f>SUMIFS(СВЦЭМ!$D$34:$D$777,СВЦЭМ!$A$34:$A$777,$A17,СВЦЭМ!$B$34:$B$777,Q$11)+'СЕТ СН'!$F$11+СВЦЭМ!$D$10+'СЕТ СН'!$F$6-'СЕТ СН'!$F$23</f>
        <v>483.91653197000016</v>
      </c>
      <c r="R17" s="37">
        <f>SUMIFS(СВЦЭМ!$D$34:$D$777,СВЦЭМ!$A$34:$A$777,$A17,СВЦЭМ!$B$34:$B$777,R$11)+'СЕТ СН'!$F$11+СВЦЭМ!$D$10+'СЕТ СН'!$F$6-'СЕТ СН'!$F$23</f>
        <v>482.40077099000007</v>
      </c>
      <c r="S17" s="37">
        <f>SUMIFS(СВЦЭМ!$D$34:$D$777,СВЦЭМ!$A$34:$A$777,$A17,СВЦЭМ!$B$34:$B$777,S$11)+'СЕТ СН'!$F$11+СВЦЭМ!$D$10+'СЕТ СН'!$F$6-'СЕТ СН'!$F$23</f>
        <v>454.44851202999996</v>
      </c>
      <c r="T17" s="37">
        <f>SUMIFS(СВЦЭМ!$D$34:$D$777,СВЦЭМ!$A$34:$A$777,$A17,СВЦЭМ!$B$34:$B$777,T$11)+'СЕТ СН'!$F$11+СВЦЭМ!$D$10+'СЕТ СН'!$F$6-'СЕТ СН'!$F$23</f>
        <v>430.06981302999986</v>
      </c>
      <c r="U17" s="37">
        <f>SUMIFS(СВЦЭМ!$D$34:$D$777,СВЦЭМ!$A$34:$A$777,$A17,СВЦЭМ!$B$34:$B$777,U$11)+'СЕТ СН'!$F$11+СВЦЭМ!$D$10+'СЕТ СН'!$F$6-'СЕТ СН'!$F$23</f>
        <v>431.25423383999998</v>
      </c>
      <c r="V17" s="37">
        <f>SUMIFS(СВЦЭМ!$D$34:$D$777,СВЦЭМ!$A$34:$A$777,$A17,СВЦЭМ!$B$34:$B$777,V$11)+'СЕТ СН'!$F$11+СВЦЭМ!$D$10+'СЕТ СН'!$F$6-'СЕТ СН'!$F$23</f>
        <v>443.37051835</v>
      </c>
      <c r="W17" s="37">
        <f>SUMIFS(СВЦЭМ!$D$34:$D$777,СВЦЭМ!$A$34:$A$777,$A17,СВЦЭМ!$B$34:$B$777,W$11)+'СЕТ СН'!$F$11+СВЦЭМ!$D$10+'СЕТ СН'!$F$6-'СЕТ СН'!$F$23</f>
        <v>510.34079089999989</v>
      </c>
      <c r="X17" s="37">
        <f>SUMIFS(СВЦЭМ!$D$34:$D$777,СВЦЭМ!$A$34:$A$777,$A17,СВЦЭМ!$B$34:$B$777,X$11)+'СЕТ СН'!$F$11+СВЦЭМ!$D$10+'СЕТ СН'!$F$6-'СЕТ СН'!$F$23</f>
        <v>604.08277106000003</v>
      </c>
      <c r="Y17" s="37">
        <f>SUMIFS(СВЦЭМ!$D$34:$D$777,СВЦЭМ!$A$34:$A$777,$A17,СВЦЭМ!$B$34:$B$777,Y$11)+'СЕТ СН'!$F$11+СВЦЭМ!$D$10+'СЕТ СН'!$F$6-'СЕТ СН'!$F$23</f>
        <v>673.55821399999979</v>
      </c>
    </row>
    <row r="18" spans="1:25" ht="15.75" x14ac:dyDescent="0.2">
      <c r="A18" s="36">
        <f t="shared" si="0"/>
        <v>43107</v>
      </c>
      <c r="B18" s="37">
        <f>SUMIFS(СВЦЭМ!$D$34:$D$777,СВЦЭМ!$A$34:$A$777,$A18,СВЦЭМ!$B$34:$B$777,B$11)+'СЕТ СН'!$F$11+СВЦЭМ!$D$10+'СЕТ СН'!$F$6-'СЕТ СН'!$F$23</f>
        <v>702.18617502000018</v>
      </c>
      <c r="C18" s="37">
        <f>SUMIFS(СВЦЭМ!$D$34:$D$777,СВЦЭМ!$A$34:$A$777,$A18,СВЦЭМ!$B$34:$B$777,C$11)+'СЕТ СН'!$F$11+СВЦЭМ!$D$10+'СЕТ СН'!$F$6-'СЕТ СН'!$F$23</f>
        <v>714.39794012000004</v>
      </c>
      <c r="D18" s="37">
        <f>SUMIFS(СВЦЭМ!$D$34:$D$777,СВЦЭМ!$A$34:$A$777,$A18,СВЦЭМ!$B$34:$B$777,D$11)+'СЕТ СН'!$F$11+СВЦЭМ!$D$10+'СЕТ СН'!$F$6-'СЕТ СН'!$F$23</f>
        <v>771.57251112999995</v>
      </c>
      <c r="E18" s="37">
        <f>SUMIFS(СВЦЭМ!$D$34:$D$777,СВЦЭМ!$A$34:$A$777,$A18,СВЦЭМ!$B$34:$B$777,E$11)+'СЕТ СН'!$F$11+СВЦЭМ!$D$10+'СЕТ СН'!$F$6-'СЕТ СН'!$F$23</f>
        <v>796.33838780999997</v>
      </c>
      <c r="F18" s="37">
        <f>SUMIFS(СВЦЭМ!$D$34:$D$777,СВЦЭМ!$A$34:$A$777,$A18,СВЦЭМ!$B$34:$B$777,F$11)+'СЕТ СН'!$F$11+СВЦЭМ!$D$10+'СЕТ СН'!$F$6-'СЕТ СН'!$F$23</f>
        <v>796.24402684000017</v>
      </c>
      <c r="G18" s="37">
        <f>SUMIFS(СВЦЭМ!$D$34:$D$777,СВЦЭМ!$A$34:$A$777,$A18,СВЦЭМ!$B$34:$B$777,G$11)+'СЕТ СН'!$F$11+СВЦЭМ!$D$10+'СЕТ СН'!$F$6-'СЕТ СН'!$F$23</f>
        <v>796.61851970000009</v>
      </c>
      <c r="H18" s="37">
        <f>SUMIFS(СВЦЭМ!$D$34:$D$777,СВЦЭМ!$A$34:$A$777,$A18,СВЦЭМ!$B$34:$B$777,H$11)+'СЕТ СН'!$F$11+СВЦЭМ!$D$10+'СЕТ СН'!$F$6-'СЕТ СН'!$F$23</f>
        <v>803.96592234000002</v>
      </c>
      <c r="I18" s="37">
        <f>SUMIFS(СВЦЭМ!$D$34:$D$777,СВЦЭМ!$A$34:$A$777,$A18,СВЦЭМ!$B$34:$B$777,I$11)+'СЕТ СН'!$F$11+СВЦЭМ!$D$10+'СЕТ СН'!$F$6-'СЕТ СН'!$F$23</f>
        <v>724.61008748000006</v>
      </c>
      <c r="J18" s="37">
        <f>SUMIFS(СВЦЭМ!$D$34:$D$777,СВЦЭМ!$A$34:$A$777,$A18,СВЦЭМ!$B$34:$B$777,J$11)+'СЕТ СН'!$F$11+СВЦЭМ!$D$10+'СЕТ СН'!$F$6-'СЕТ СН'!$F$23</f>
        <v>696.77182516999994</v>
      </c>
      <c r="K18" s="37">
        <f>SUMIFS(СВЦЭМ!$D$34:$D$777,СВЦЭМ!$A$34:$A$777,$A18,СВЦЭМ!$B$34:$B$777,K$11)+'СЕТ СН'!$F$11+СВЦЭМ!$D$10+'СЕТ СН'!$F$6-'СЕТ СН'!$F$23</f>
        <v>589.5540817100001</v>
      </c>
      <c r="L18" s="37">
        <f>SUMIFS(СВЦЭМ!$D$34:$D$777,СВЦЭМ!$A$34:$A$777,$A18,СВЦЭМ!$B$34:$B$777,L$11)+'СЕТ СН'!$F$11+СВЦЭМ!$D$10+'СЕТ СН'!$F$6-'СЕТ СН'!$F$23</f>
        <v>472.91118462999987</v>
      </c>
      <c r="M18" s="37">
        <f>SUMIFS(СВЦЭМ!$D$34:$D$777,СВЦЭМ!$A$34:$A$777,$A18,СВЦЭМ!$B$34:$B$777,M$11)+'СЕТ СН'!$F$11+СВЦЭМ!$D$10+'СЕТ СН'!$F$6-'СЕТ СН'!$F$23</f>
        <v>451.58088396999995</v>
      </c>
      <c r="N18" s="37">
        <f>SUMIFS(СВЦЭМ!$D$34:$D$777,СВЦЭМ!$A$34:$A$777,$A18,СВЦЭМ!$B$34:$B$777,N$11)+'СЕТ СН'!$F$11+СВЦЭМ!$D$10+'СЕТ СН'!$F$6-'СЕТ СН'!$F$23</f>
        <v>448.0451238500001</v>
      </c>
      <c r="O18" s="37">
        <f>SUMIFS(СВЦЭМ!$D$34:$D$777,СВЦЭМ!$A$34:$A$777,$A18,СВЦЭМ!$B$34:$B$777,O$11)+'СЕТ СН'!$F$11+СВЦЭМ!$D$10+'СЕТ СН'!$F$6-'СЕТ СН'!$F$23</f>
        <v>461.96276821999993</v>
      </c>
      <c r="P18" s="37">
        <f>SUMIFS(СВЦЭМ!$D$34:$D$777,СВЦЭМ!$A$34:$A$777,$A18,СВЦЭМ!$B$34:$B$777,P$11)+'СЕТ СН'!$F$11+СВЦЭМ!$D$10+'СЕТ СН'!$F$6-'СЕТ СН'!$F$23</f>
        <v>478.31288710999991</v>
      </c>
      <c r="Q18" s="37">
        <f>SUMIFS(СВЦЭМ!$D$34:$D$777,СВЦЭМ!$A$34:$A$777,$A18,СВЦЭМ!$B$34:$B$777,Q$11)+'СЕТ СН'!$F$11+СВЦЭМ!$D$10+'СЕТ СН'!$F$6-'СЕТ СН'!$F$23</f>
        <v>490.12117462000003</v>
      </c>
      <c r="R18" s="37">
        <f>SUMIFS(СВЦЭМ!$D$34:$D$777,СВЦЭМ!$A$34:$A$777,$A18,СВЦЭМ!$B$34:$B$777,R$11)+'СЕТ СН'!$F$11+СВЦЭМ!$D$10+'СЕТ СН'!$F$6-'СЕТ СН'!$F$23</f>
        <v>490.49626602000001</v>
      </c>
      <c r="S18" s="37">
        <f>SUMIFS(СВЦЭМ!$D$34:$D$777,СВЦЭМ!$A$34:$A$777,$A18,СВЦЭМ!$B$34:$B$777,S$11)+'СЕТ СН'!$F$11+СВЦЭМ!$D$10+'СЕТ СН'!$F$6-'СЕТ СН'!$F$23</f>
        <v>466.93100779999997</v>
      </c>
      <c r="T18" s="37">
        <f>SUMIFS(СВЦЭМ!$D$34:$D$777,СВЦЭМ!$A$34:$A$777,$A18,СВЦЭМ!$B$34:$B$777,T$11)+'СЕТ СН'!$F$11+СВЦЭМ!$D$10+'СЕТ СН'!$F$6-'СЕТ СН'!$F$23</f>
        <v>426.70184768000001</v>
      </c>
      <c r="U18" s="37">
        <f>SUMIFS(СВЦЭМ!$D$34:$D$777,СВЦЭМ!$A$34:$A$777,$A18,СВЦЭМ!$B$34:$B$777,U$11)+'СЕТ СН'!$F$11+СВЦЭМ!$D$10+'СЕТ СН'!$F$6-'СЕТ СН'!$F$23</f>
        <v>428.10216733000004</v>
      </c>
      <c r="V18" s="37">
        <f>SUMIFS(СВЦЭМ!$D$34:$D$777,СВЦЭМ!$A$34:$A$777,$A18,СВЦЭМ!$B$34:$B$777,V$11)+'СЕТ СН'!$F$11+СВЦЭМ!$D$10+'СЕТ СН'!$F$6-'СЕТ СН'!$F$23</f>
        <v>447.34373670000002</v>
      </c>
      <c r="W18" s="37">
        <f>SUMIFS(СВЦЭМ!$D$34:$D$777,СВЦЭМ!$A$34:$A$777,$A18,СВЦЭМ!$B$34:$B$777,W$11)+'СЕТ СН'!$F$11+СВЦЭМ!$D$10+'СЕТ СН'!$F$6-'СЕТ СН'!$F$23</f>
        <v>510.07244846000015</v>
      </c>
      <c r="X18" s="37">
        <f>SUMIFS(СВЦЭМ!$D$34:$D$777,СВЦЭМ!$A$34:$A$777,$A18,СВЦЭМ!$B$34:$B$777,X$11)+'СЕТ СН'!$F$11+СВЦЭМ!$D$10+'СЕТ СН'!$F$6-'СЕТ СН'!$F$23</f>
        <v>595.69652056999996</v>
      </c>
      <c r="Y18" s="37">
        <f>SUMIFS(СВЦЭМ!$D$34:$D$777,СВЦЭМ!$A$34:$A$777,$A18,СВЦЭМ!$B$34:$B$777,Y$11)+'СЕТ СН'!$F$11+СВЦЭМ!$D$10+'СЕТ СН'!$F$6-'СЕТ СН'!$F$23</f>
        <v>616.71007865000013</v>
      </c>
    </row>
    <row r="19" spans="1:25" ht="15.75" x14ac:dyDescent="0.2">
      <c r="A19" s="36">
        <f t="shared" si="0"/>
        <v>43108</v>
      </c>
      <c r="B19" s="37">
        <f>SUMIFS(СВЦЭМ!$D$34:$D$777,СВЦЭМ!$A$34:$A$777,$A19,СВЦЭМ!$B$34:$B$777,B$11)+'СЕТ СН'!$F$11+СВЦЭМ!$D$10+'СЕТ СН'!$F$6-'СЕТ СН'!$F$23</f>
        <v>620.61263883000004</v>
      </c>
      <c r="C19" s="37">
        <f>SUMIFS(СВЦЭМ!$D$34:$D$777,СВЦЭМ!$A$34:$A$777,$A19,СВЦЭМ!$B$34:$B$777,C$11)+'СЕТ СН'!$F$11+СВЦЭМ!$D$10+'СЕТ СН'!$F$6-'СЕТ СН'!$F$23</f>
        <v>703.48350606999986</v>
      </c>
      <c r="D19" s="37">
        <f>SUMIFS(СВЦЭМ!$D$34:$D$777,СВЦЭМ!$A$34:$A$777,$A19,СВЦЭМ!$B$34:$B$777,D$11)+'СЕТ СН'!$F$11+СВЦЭМ!$D$10+'СЕТ СН'!$F$6-'СЕТ СН'!$F$23</f>
        <v>781.45657150999989</v>
      </c>
      <c r="E19" s="37">
        <f>SUMIFS(СВЦЭМ!$D$34:$D$777,СВЦЭМ!$A$34:$A$777,$A19,СВЦЭМ!$B$34:$B$777,E$11)+'СЕТ СН'!$F$11+СВЦЭМ!$D$10+'СЕТ СН'!$F$6-'СЕТ СН'!$F$23</f>
        <v>797.88939565000021</v>
      </c>
      <c r="F19" s="37">
        <f>SUMIFS(СВЦЭМ!$D$34:$D$777,СВЦЭМ!$A$34:$A$777,$A19,СВЦЭМ!$B$34:$B$777,F$11)+'СЕТ СН'!$F$11+СВЦЭМ!$D$10+'СЕТ СН'!$F$6-'СЕТ СН'!$F$23</f>
        <v>800.80857100000014</v>
      </c>
      <c r="G19" s="37">
        <f>SUMIFS(СВЦЭМ!$D$34:$D$777,СВЦЭМ!$A$34:$A$777,$A19,СВЦЭМ!$B$34:$B$777,G$11)+'СЕТ СН'!$F$11+СВЦЭМ!$D$10+'СЕТ СН'!$F$6-'СЕТ СН'!$F$23</f>
        <v>803.39634573000023</v>
      </c>
      <c r="H19" s="37">
        <f>SUMIFS(СВЦЭМ!$D$34:$D$777,СВЦЭМ!$A$34:$A$777,$A19,СВЦЭМ!$B$34:$B$777,H$11)+'СЕТ СН'!$F$11+СВЦЭМ!$D$10+'СЕТ СН'!$F$6-'СЕТ СН'!$F$23</f>
        <v>808.80605135999997</v>
      </c>
      <c r="I19" s="37">
        <f>SUMIFS(СВЦЭМ!$D$34:$D$777,СВЦЭМ!$A$34:$A$777,$A19,СВЦЭМ!$B$34:$B$777,I$11)+'СЕТ СН'!$F$11+СВЦЭМ!$D$10+'СЕТ СН'!$F$6-'СЕТ СН'!$F$23</f>
        <v>776.53473076000012</v>
      </c>
      <c r="J19" s="37">
        <f>SUMIFS(СВЦЭМ!$D$34:$D$777,СВЦЭМ!$A$34:$A$777,$A19,СВЦЭМ!$B$34:$B$777,J$11)+'СЕТ СН'!$F$11+СВЦЭМ!$D$10+'СЕТ СН'!$F$6-'СЕТ СН'!$F$23</f>
        <v>698.11627994000003</v>
      </c>
      <c r="K19" s="37">
        <f>SUMIFS(СВЦЭМ!$D$34:$D$777,СВЦЭМ!$A$34:$A$777,$A19,СВЦЭМ!$B$34:$B$777,K$11)+'СЕТ СН'!$F$11+СВЦЭМ!$D$10+'СЕТ СН'!$F$6-'СЕТ СН'!$F$23</f>
        <v>592.93168378999997</v>
      </c>
      <c r="L19" s="37">
        <f>SUMIFS(СВЦЭМ!$D$34:$D$777,СВЦЭМ!$A$34:$A$777,$A19,СВЦЭМ!$B$34:$B$777,L$11)+'СЕТ СН'!$F$11+СВЦЭМ!$D$10+'СЕТ СН'!$F$6-'СЕТ СН'!$F$23</f>
        <v>489.45506892000014</v>
      </c>
      <c r="M19" s="37">
        <f>SUMIFS(СВЦЭМ!$D$34:$D$777,СВЦЭМ!$A$34:$A$777,$A19,СВЦЭМ!$B$34:$B$777,M$11)+'СЕТ СН'!$F$11+СВЦЭМ!$D$10+'СЕТ СН'!$F$6-'СЕТ СН'!$F$23</f>
        <v>468.11476155000003</v>
      </c>
      <c r="N19" s="37">
        <f>SUMIFS(СВЦЭМ!$D$34:$D$777,СВЦЭМ!$A$34:$A$777,$A19,СВЦЭМ!$B$34:$B$777,N$11)+'СЕТ СН'!$F$11+СВЦЭМ!$D$10+'СЕТ СН'!$F$6-'СЕТ СН'!$F$23</f>
        <v>470.26950675000001</v>
      </c>
      <c r="O19" s="37">
        <f>SUMIFS(СВЦЭМ!$D$34:$D$777,СВЦЭМ!$A$34:$A$777,$A19,СВЦЭМ!$B$34:$B$777,O$11)+'СЕТ СН'!$F$11+СВЦЭМ!$D$10+'СЕТ СН'!$F$6-'СЕТ СН'!$F$23</f>
        <v>484.04485627999986</v>
      </c>
      <c r="P19" s="37">
        <f>SUMIFS(СВЦЭМ!$D$34:$D$777,СВЦЭМ!$A$34:$A$777,$A19,СВЦЭМ!$B$34:$B$777,P$11)+'СЕТ СН'!$F$11+СВЦЭМ!$D$10+'СЕТ СН'!$F$6-'СЕТ СН'!$F$23</f>
        <v>496.83326978000002</v>
      </c>
      <c r="Q19" s="37">
        <f>SUMIFS(СВЦЭМ!$D$34:$D$777,СВЦЭМ!$A$34:$A$777,$A19,СВЦЭМ!$B$34:$B$777,Q$11)+'СЕТ СН'!$F$11+СВЦЭМ!$D$10+'СЕТ СН'!$F$6-'СЕТ СН'!$F$23</f>
        <v>500.49574319999999</v>
      </c>
      <c r="R19" s="37">
        <f>SUMIFS(СВЦЭМ!$D$34:$D$777,СВЦЭМ!$A$34:$A$777,$A19,СВЦЭМ!$B$34:$B$777,R$11)+'СЕТ СН'!$F$11+СВЦЭМ!$D$10+'СЕТ СН'!$F$6-'СЕТ СН'!$F$23</f>
        <v>498.37558925999986</v>
      </c>
      <c r="S19" s="37">
        <f>SUMIFS(СВЦЭМ!$D$34:$D$777,СВЦЭМ!$A$34:$A$777,$A19,СВЦЭМ!$B$34:$B$777,S$11)+'СЕТ СН'!$F$11+СВЦЭМ!$D$10+'СЕТ СН'!$F$6-'СЕТ СН'!$F$23</f>
        <v>490.23976682</v>
      </c>
      <c r="T19" s="37">
        <f>SUMIFS(СВЦЭМ!$D$34:$D$777,СВЦЭМ!$A$34:$A$777,$A19,СВЦЭМ!$B$34:$B$777,T$11)+'СЕТ СН'!$F$11+СВЦЭМ!$D$10+'СЕТ СН'!$F$6-'СЕТ СН'!$F$23</f>
        <v>455.53372016000014</v>
      </c>
      <c r="U19" s="37">
        <f>SUMIFS(СВЦЭМ!$D$34:$D$777,СВЦЭМ!$A$34:$A$777,$A19,СВЦЭМ!$B$34:$B$777,U$11)+'СЕТ СН'!$F$11+СВЦЭМ!$D$10+'СЕТ СН'!$F$6-'СЕТ СН'!$F$23</f>
        <v>450.56820880999987</v>
      </c>
      <c r="V19" s="37">
        <f>SUMIFS(СВЦЭМ!$D$34:$D$777,СВЦЭМ!$A$34:$A$777,$A19,СВЦЭМ!$B$34:$B$777,V$11)+'СЕТ СН'!$F$11+СВЦЭМ!$D$10+'СЕТ СН'!$F$6-'СЕТ СН'!$F$23</f>
        <v>470.79102614999999</v>
      </c>
      <c r="W19" s="37">
        <f>SUMIFS(СВЦЭМ!$D$34:$D$777,СВЦЭМ!$A$34:$A$777,$A19,СВЦЭМ!$B$34:$B$777,W$11)+'СЕТ СН'!$F$11+СВЦЭМ!$D$10+'СЕТ СН'!$F$6-'СЕТ СН'!$F$23</f>
        <v>527.41531225000006</v>
      </c>
      <c r="X19" s="37">
        <f>SUMIFS(СВЦЭМ!$D$34:$D$777,СВЦЭМ!$A$34:$A$777,$A19,СВЦЭМ!$B$34:$B$777,X$11)+'СЕТ СН'!$F$11+СВЦЭМ!$D$10+'СЕТ СН'!$F$6-'СЕТ СН'!$F$23</f>
        <v>612.57863551999992</v>
      </c>
      <c r="Y19" s="37">
        <f>SUMIFS(СВЦЭМ!$D$34:$D$777,СВЦЭМ!$A$34:$A$777,$A19,СВЦЭМ!$B$34:$B$777,Y$11)+'СЕТ СН'!$F$11+СВЦЭМ!$D$10+'СЕТ СН'!$F$6-'СЕТ СН'!$F$23</f>
        <v>645.35113930999989</v>
      </c>
    </row>
    <row r="20" spans="1:25" ht="15.75" x14ac:dyDescent="0.2">
      <c r="A20" s="36">
        <f t="shared" si="0"/>
        <v>43109</v>
      </c>
      <c r="B20" s="37">
        <f>SUMIFS(СВЦЭМ!$D$34:$D$777,СВЦЭМ!$A$34:$A$777,$A20,СВЦЭМ!$B$34:$B$777,B$11)+'СЕТ СН'!$F$11+СВЦЭМ!$D$10+'СЕТ СН'!$F$6-'СЕТ СН'!$F$23</f>
        <v>744.43337347999989</v>
      </c>
      <c r="C20" s="37">
        <f>SUMIFS(СВЦЭМ!$D$34:$D$777,СВЦЭМ!$A$34:$A$777,$A20,СВЦЭМ!$B$34:$B$777,C$11)+'СЕТ СН'!$F$11+СВЦЭМ!$D$10+'СЕТ СН'!$F$6-'СЕТ СН'!$F$23</f>
        <v>770.57576213999994</v>
      </c>
      <c r="D20" s="37">
        <f>SUMIFS(СВЦЭМ!$D$34:$D$777,СВЦЭМ!$A$34:$A$777,$A20,СВЦЭМ!$B$34:$B$777,D$11)+'СЕТ СН'!$F$11+СВЦЭМ!$D$10+'СЕТ СН'!$F$6-'СЕТ СН'!$F$23</f>
        <v>835.40688121000005</v>
      </c>
      <c r="E20" s="37">
        <f>SUMIFS(СВЦЭМ!$D$34:$D$777,СВЦЭМ!$A$34:$A$777,$A20,СВЦЭМ!$B$34:$B$777,E$11)+'СЕТ СН'!$F$11+СВЦЭМ!$D$10+'СЕТ СН'!$F$6-'СЕТ СН'!$F$23</f>
        <v>852.20481038999981</v>
      </c>
      <c r="F20" s="37">
        <f>SUMIFS(СВЦЭМ!$D$34:$D$777,СВЦЭМ!$A$34:$A$777,$A20,СВЦЭМ!$B$34:$B$777,F$11)+'СЕТ СН'!$F$11+СВЦЭМ!$D$10+'СЕТ СН'!$F$6-'СЕТ СН'!$F$23</f>
        <v>848.15588307000019</v>
      </c>
      <c r="G20" s="37">
        <f>SUMIFS(СВЦЭМ!$D$34:$D$777,СВЦЭМ!$A$34:$A$777,$A20,СВЦЭМ!$B$34:$B$777,G$11)+'СЕТ СН'!$F$11+СВЦЭМ!$D$10+'СЕТ СН'!$F$6-'СЕТ СН'!$F$23</f>
        <v>835.74436883999999</v>
      </c>
      <c r="H20" s="37">
        <f>SUMIFS(СВЦЭМ!$D$34:$D$777,СВЦЭМ!$A$34:$A$777,$A20,СВЦЭМ!$B$34:$B$777,H$11)+'СЕТ СН'!$F$11+СВЦЭМ!$D$10+'СЕТ СН'!$F$6-'СЕТ СН'!$F$23</f>
        <v>773.05839337999998</v>
      </c>
      <c r="I20" s="37">
        <f>SUMIFS(СВЦЭМ!$D$34:$D$777,СВЦЭМ!$A$34:$A$777,$A20,СВЦЭМ!$B$34:$B$777,I$11)+'СЕТ СН'!$F$11+СВЦЭМ!$D$10+'СЕТ СН'!$F$6-'СЕТ СН'!$F$23</f>
        <v>721.41018670000005</v>
      </c>
      <c r="J20" s="37">
        <f>SUMIFS(СВЦЭМ!$D$34:$D$777,СВЦЭМ!$A$34:$A$777,$A20,СВЦЭМ!$B$34:$B$777,J$11)+'СЕТ СН'!$F$11+СВЦЭМ!$D$10+'СЕТ СН'!$F$6-'СЕТ СН'!$F$23</f>
        <v>681.9764330700001</v>
      </c>
      <c r="K20" s="37">
        <f>SUMIFS(СВЦЭМ!$D$34:$D$777,СВЦЭМ!$A$34:$A$777,$A20,СВЦЭМ!$B$34:$B$777,K$11)+'СЕТ СН'!$F$11+СВЦЭМ!$D$10+'СЕТ СН'!$F$6-'СЕТ СН'!$F$23</f>
        <v>623.38688460000014</v>
      </c>
      <c r="L20" s="37">
        <f>SUMIFS(СВЦЭМ!$D$34:$D$777,СВЦЭМ!$A$34:$A$777,$A20,СВЦЭМ!$B$34:$B$777,L$11)+'СЕТ СН'!$F$11+СВЦЭМ!$D$10+'СЕТ СН'!$F$6-'СЕТ СН'!$F$23</f>
        <v>561.62434418999999</v>
      </c>
      <c r="M20" s="37">
        <f>SUMIFS(СВЦЭМ!$D$34:$D$777,СВЦЭМ!$A$34:$A$777,$A20,СВЦЭМ!$B$34:$B$777,M$11)+'СЕТ СН'!$F$11+СВЦЭМ!$D$10+'СЕТ СН'!$F$6-'СЕТ СН'!$F$23</f>
        <v>555.90417360000004</v>
      </c>
      <c r="N20" s="37">
        <f>SUMIFS(СВЦЭМ!$D$34:$D$777,СВЦЭМ!$A$34:$A$777,$A20,СВЦЭМ!$B$34:$B$777,N$11)+'СЕТ СН'!$F$11+СВЦЭМ!$D$10+'СЕТ СН'!$F$6-'СЕТ СН'!$F$23</f>
        <v>552.59742059999996</v>
      </c>
      <c r="O20" s="37">
        <f>SUMIFS(СВЦЭМ!$D$34:$D$777,СВЦЭМ!$A$34:$A$777,$A20,СВЦЭМ!$B$34:$B$777,O$11)+'СЕТ СН'!$F$11+СВЦЭМ!$D$10+'СЕТ СН'!$F$6-'СЕТ СН'!$F$23</f>
        <v>555.2217695999999</v>
      </c>
      <c r="P20" s="37">
        <f>SUMIFS(СВЦЭМ!$D$34:$D$777,СВЦЭМ!$A$34:$A$777,$A20,СВЦЭМ!$B$34:$B$777,P$11)+'СЕТ СН'!$F$11+СВЦЭМ!$D$10+'СЕТ СН'!$F$6-'СЕТ СН'!$F$23</f>
        <v>560.68658174999985</v>
      </c>
      <c r="Q20" s="37">
        <f>SUMIFS(СВЦЭМ!$D$34:$D$777,СВЦЭМ!$A$34:$A$777,$A20,СВЦЭМ!$B$34:$B$777,Q$11)+'СЕТ СН'!$F$11+СВЦЭМ!$D$10+'СЕТ СН'!$F$6-'СЕТ СН'!$F$23</f>
        <v>557.21408742000006</v>
      </c>
      <c r="R20" s="37">
        <f>SUMIFS(СВЦЭМ!$D$34:$D$777,СВЦЭМ!$A$34:$A$777,$A20,СВЦЭМ!$B$34:$B$777,R$11)+'СЕТ СН'!$F$11+СВЦЭМ!$D$10+'СЕТ СН'!$F$6-'СЕТ СН'!$F$23</f>
        <v>560.63261862000002</v>
      </c>
      <c r="S20" s="37">
        <f>SUMIFS(СВЦЭМ!$D$34:$D$777,СВЦЭМ!$A$34:$A$777,$A20,СВЦЭМ!$B$34:$B$777,S$11)+'СЕТ СН'!$F$11+СВЦЭМ!$D$10+'СЕТ СН'!$F$6-'СЕТ СН'!$F$23</f>
        <v>544.16322675999993</v>
      </c>
      <c r="T20" s="37">
        <f>SUMIFS(СВЦЭМ!$D$34:$D$777,СВЦЭМ!$A$34:$A$777,$A20,СВЦЭМ!$B$34:$B$777,T$11)+'СЕТ СН'!$F$11+СВЦЭМ!$D$10+'СЕТ СН'!$F$6-'СЕТ СН'!$F$23</f>
        <v>533.55767500000013</v>
      </c>
      <c r="U20" s="37">
        <f>SUMIFS(СВЦЭМ!$D$34:$D$777,СВЦЭМ!$A$34:$A$777,$A20,СВЦЭМ!$B$34:$B$777,U$11)+'СЕТ СН'!$F$11+СВЦЭМ!$D$10+'СЕТ СН'!$F$6-'СЕТ СН'!$F$23</f>
        <v>539.06969243000015</v>
      </c>
      <c r="V20" s="37">
        <f>SUMIFS(СВЦЭМ!$D$34:$D$777,СВЦЭМ!$A$34:$A$777,$A20,СВЦЭМ!$B$34:$B$777,V$11)+'СЕТ СН'!$F$11+СВЦЭМ!$D$10+'СЕТ СН'!$F$6-'СЕТ СН'!$F$23</f>
        <v>547.19565681999995</v>
      </c>
      <c r="W20" s="37">
        <f>SUMIFS(СВЦЭМ!$D$34:$D$777,СВЦЭМ!$A$34:$A$777,$A20,СВЦЭМ!$B$34:$B$777,W$11)+'СЕТ СН'!$F$11+СВЦЭМ!$D$10+'СЕТ СН'!$F$6-'СЕТ СН'!$F$23</f>
        <v>598.65184923000004</v>
      </c>
      <c r="X20" s="37">
        <f>SUMIFS(СВЦЭМ!$D$34:$D$777,СВЦЭМ!$A$34:$A$777,$A20,СВЦЭМ!$B$34:$B$777,X$11)+'СЕТ СН'!$F$11+СВЦЭМ!$D$10+'СЕТ СН'!$F$6-'СЕТ СН'!$F$23</f>
        <v>668.34963869000023</v>
      </c>
      <c r="Y20" s="37">
        <f>SUMIFS(СВЦЭМ!$D$34:$D$777,СВЦЭМ!$A$34:$A$777,$A20,СВЦЭМ!$B$34:$B$777,Y$11)+'СЕТ СН'!$F$11+СВЦЭМ!$D$10+'СЕТ СН'!$F$6-'СЕТ СН'!$F$23</f>
        <v>748.62159698000016</v>
      </c>
    </row>
    <row r="21" spans="1:25" ht="15.75" x14ac:dyDescent="0.2">
      <c r="A21" s="36">
        <f t="shared" si="0"/>
        <v>43110</v>
      </c>
      <c r="B21" s="37">
        <f>SUMIFS(СВЦЭМ!$D$34:$D$777,СВЦЭМ!$A$34:$A$777,$A21,СВЦЭМ!$B$34:$B$777,B$11)+'СЕТ СН'!$F$11+СВЦЭМ!$D$10+'СЕТ СН'!$F$6-'СЕТ СН'!$F$23</f>
        <v>750.76354542000001</v>
      </c>
      <c r="C21" s="37">
        <f>SUMIFS(СВЦЭМ!$D$34:$D$777,СВЦЭМ!$A$34:$A$777,$A21,СВЦЭМ!$B$34:$B$777,C$11)+'СЕТ СН'!$F$11+СВЦЭМ!$D$10+'СЕТ СН'!$F$6-'СЕТ СН'!$F$23</f>
        <v>810.55513750000011</v>
      </c>
      <c r="D21" s="37">
        <f>SUMIFS(СВЦЭМ!$D$34:$D$777,СВЦЭМ!$A$34:$A$777,$A21,СВЦЭМ!$B$34:$B$777,D$11)+'СЕТ СН'!$F$11+СВЦЭМ!$D$10+'СЕТ СН'!$F$6-'СЕТ СН'!$F$23</f>
        <v>836.92575700000009</v>
      </c>
      <c r="E21" s="37">
        <f>SUMIFS(СВЦЭМ!$D$34:$D$777,СВЦЭМ!$A$34:$A$777,$A21,СВЦЭМ!$B$34:$B$777,E$11)+'СЕТ СН'!$F$11+СВЦЭМ!$D$10+'СЕТ СН'!$F$6-'СЕТ СН'!$F$23</f>
        <v>834.57617746000017</v>
      </c>
      <c r="F21" s="37">
        <f>SUMIFS(СВЦЭМ!$D$34:$D$777,СВЦЭМ!$A$34:$A$777,$A21,СВЦЭМ!$B$34:$B$777,F$11)+'СЕТ СН'!$F$11+СВЦЭМ!$D$10+'СЕТ СН'!$F$6-'СЕТ СН'!$F$23</f>
        <v>834.76004725999985</v>
      </c>
      <c r="G21" s="37">
        <f>SUMIFS(СВЦЭМ!$D$34:$D$777,СВЦЭМ!$A$34:$A$777,$A21,СВЦЭМ!$B$34:$B$777,G$11)+'СЕТ СН'!$F$11+СВЦЭМ!$D$10+'СЕТ СН'!$F$6-'СЕТ СН'!$F$23</f>
        <v>837.36489991000019</v>
      </c>
      <c r="H21" s="37">
        <f>SUMIFS(СВЦЭМ!$D$34:$D$777,СВЦЭМ!$A$34:$A$777,$A21,СВЦЭМ!$B$34:$B$777,H$11)+'СЕТ СН'!$F$11+СВЦЭМ!$D$10+'СЕТ СН'!$F$6-'СЕТ СН'!$F$23</f>
        <v>787.20305987999984</v>
      </c>
      <c r="I21" s="37">
        <f>SUMIFS(СВЦЭМ!$D$34:$D$777,СВЦЭМ!$A$34:$A$777,$A21,СВЦЭМ!$B$34:$B$777,I$11)+'СЕТ СН'!$F$11+СВЦЭМ!$D$10+'СЕТ СН'!$F$6-'СЕТ СН'!$F$23</f>
        <v>712.83182348000003</v>
      </c>
      <c r="J21" s="37">
        <f>SUMIFS(СВЦЭМ!$D$34:$D$777,СВЦЭМ!$A$34:$A$777,$A21,СВЦЭМ!$B$34:$B$777,J$11)+'СЕТ СН'!$F$11+СВЦЭМ!$D$10+'СЕТ СН'!$F$6-'СЕТ СН'!$F$23</f>
        <v>654.29441360000021</v>
      </c>
      <c r="K21" s="37">
        <f>SUMIFS(СВЦЭМ!$D$34:$D$777,СВЦЭМ!$A$34:$A$777,$A21,СВЦЭМ!$B$34:$B$777,K$11)+'СЕТ СН'!$F$11+СВЦЭМ!$D$10+'СЕТ СН'!$F$6-'СЕТ СН'!$F$23</f>
        <v>575.00784843999998</v>
      </c>
      <c r="L21" s="37">
        <f>SUMIFS(СВЦЭМ!$D$34:$D$777,СВЦЭМ!$A$34:$A$777,$A21,СВЦЭМ!$B$34:$B$777,L$11)+'СЕТ СН'!$F$11+СВЦЭМ!$D$10+'СЕТ СН'!$F$6-'СЕТ СН'!$F$23</f>
        <v>497.01179381999998</v>
      </c>
      <c r="M21" s="37">
        <f>SUMIFS(СВЦЭМ!$D$34:$D$777,СВЦЭМ!$A$34:$A$777,$A21,СВЦЭМ!$B$34:$B$777,M$11)+'СЕТ СН'!$F$11+СВЦЭМ!$D$10+'СЕТ СН'!$F$6-'СЕТ СН'!$F$23</f>
        <v>487.80067728999995</v>
      </c>
      <c r="N21" s="37">
        <f>SUMIFS(СВЦЭМ!$D$34:$D$777,СВЦЭМ!$A$34:$A$777,$A21,СВЦЭМ!$B$34:$B$777,N$11)+'СЕТ СН'!$F$11+СВЦЭМ!$D$10+'СЕТ СН'!$F$6-'СЕТ СН'!$F$23</f>
        <v>496.17843489000018</v>
      </c>
      <c r="O21" s="37">
        <f>SUMIFS(СВЦЭМ!$D$34:$D$777,СВЦЭМ!$A$34:$A$777,$A21,СВЦЭМ!$B$34:$B$777,O$11)+'СЕТ СН'!$F$11+СВЦЭМ!$D$10+'СЕТ СН'!$F$6-'СЕТ СН'!$F$23</f>
        <v>499.45184973000016</v>
      </c>
      <c r="P21" s="37">
        <f>SUMIFS(СВЦЭМ!$D$34:$D$777,СВЦЭМ!$A$34:$A$777,$A21,СВЦЭМ!$B$34:$B$777,P$11)+'СЕТ СН'!$F$11+СВЦЭМ!$D$10+'СЕТ СН'!$F$6-'СЕТ СН'!$F$23</f>
        <v>510.86503812000012</v>
      </c>
      <c r="Q21" s="37">
        <f>SUMIFS(СВЦЭМ!$D$34:$D$777,СВЦЭМ!$A$34:$A$777,$A21,СВЦЭМ!$B$34:$B$777,Q$11)+'СЕТ СН'!$F$11+СВЦЭМ!$D$10+'СЕТ СН'!$F$6-'СЕТ СН'!$F$23</f>
        <v>517.17101014000002</v>
      </c>
      <c r="R21" s="37">
        <f>SUMIFS(СВЦЭМ!$D$34:$D$777,СВЦЭМ!$A$34:$A$777,$A21,СВЦЭМ!$B$34:$B$777,R$11)+'СЕТ СН'!$F$11+СВЦЭМ!$D$10+'СЕТ СН'!$F$6-'СЕТ СН'!$F$23</f>
        <v>516.70068623999998</v>
      </c>
      <c r="S21" s="37">
        <f>SUMIFS(СВЦЭМ!$D$34:$D$777,СВЦЭМ!$A$34:$A$777,$A21,СВЦЭМ!$B$34:$B$777,S$11)+'СЕТ СН'!$F$11+СВЦЭМ!$D$10+'СЕТ СН'!$F$6-'СЕТ СН'!$F$23</f>
        <v>491.24919351000005</v>
      </c>
      <c r="T21" s="37">
        <f>SUMIFS(СВЦЭМ!$D$34:$D$777,СВЦЭМ!$A$34:$A$777,$A21,СВЦЭМ!$B$34:$B$777,T$11)+'СЕТ СН'!$F$11+СВЦЭМ!$D$10+'СЕТ СН'!$F$6-'СЕТ СН'!$F$23</f>
        <v>455.32289550000007</v>
      </c>
      <c r="U21" s="37">
        <f>SUMIFS(СВЦЭМ!$D$34:$D$777,СВЦЭМ!$A$34:$A$777,$A21,СВЦЭМ!$B$34:$B$777,U$11)+'СЕТ СН'!$F$11+СВЦЭМ!$D$10+'СЕТ СН'!$F$6-'СЕТ СН'!$F$23</f>
        <v>457.88667438999994</v>
      </c>
      <c r="V21" s="37">
        <f>SUMIFS(СВЦЭМ!$D$34:$D$777,СВЦЭМ!$A$34:$A$777,$A21,СВЦЭМ!$B$34:$B$777,V$11)+'СЕТ СН'!$F$11+СВЦЭМ!$D$10+'СЕТ СН'!$F$6-'СЕТ СН'!$F$23</f>
        <v>466.37192688000016</v>
      </c>
      <c r="W21" s="37">
        <f>SUMIFS(СВЦЭМ!$D$34:$D$777,СВЦЭМ!$A$34:$A$777,$A21,СВЦЭМ!$B$34:$B$777,W$11)+'СЕТ СН'!$F$11+СВЦЭМ!$D$10+'СЕТ СН'!$F$6-'СЕТ СН'!$F$23</f>
        <v>517.57390838999993</v>
      </c>
      <c r="X21" s="37">
        <f>SUMIFS(СВЦЭМ!$D$34:$D$777,СВЦЭМ!$A$34:$A$777,$A21,СВЦЭМ!$B$34:$B$777,X$11)+'СЕТ СН'!$F$11+СВЦЭМ!$D$10+'СЕТ СН'!$F$6-'СЕТ СН'!$F$23</f>
        <v>602.62694181000018</v>
      </c>
      <c r="Y21" s="37">
        <f>SUMIFS(СВЦЭМ!$D$34:$D$777,СВЦЭМ!$A$34:$A$777,$A21,СВЦЭМ!$B$34:$B$777,Y$11)+'СЕТ СН'!$F$11+СВЦЭМ!$D$10+'СЕТ СН'!$F$6-'СЕТ СН'!$F$23</f>
        <v>681.09200789999989</v>
      </c>
    </row>
    <row r="22" spans="1:25" ht="15.75" x14ac:dyDescent="0.2">
      <c r="A22" s="36">
        <f t="shared" si="0"/>
        <v>43111</v>
      </c>
      <c r="B22" s="37">
        <f>SUMIFS(СВЦЭМ!$D$34:$D$777,СВЦЭМ!$A$34:$A$777,$A22,СВЦЭМ!$B$34:$B$777,B$11)+'СЕТ СН'!$F$11+СВЦЭМ!$D$10+'СЕТ СН'!$F$6-'СЕТ СН'!$F$23</f>
        <v>769.66843035000022</v>
      </c>
      <c r="C22" s="37">
        <f>SUMIFS(СВЦЭМ!$D$34:$D$777,СВЦЭМ!$A$34:$A$777,$A22,СВЦЭМ!$B$34:$B$777,C$11)+'СЕТ СН'!$F$11+СВЦЭМ!$D$10+'СЕТ СН'!$F$6-'СЕТ СН'!$F$23</f>
        <v>817.61746310000001</v>
      </c>
      <c r="D22" s="37">
        <f>SUMIFS(СВЦЭМ!$D$34:$D$777,СВЦЭМ!$A$34:$A$777,$A22,СВЦЭМ!$B$34:$B$777,D$11)+'СЕТ СН'!$F$11+СВЦЭМ!$D$10+'СЕТ СН'!$F$6-'СЕТ СН'!$F$23</f>
        <v>858.64811431999999</v>
      </c>
      <c r="E22" s="37">
        <f>SUMIFS(СВЦЭМ!$D$34:$D$777,СВЦЭМ!$A$34:$A$777,$A22,СВЦЭМ!$B$34:$B$777,E$11)+'СЕТ СН'!$F$11+СВЦЭМ!$D$10+'СЕТ СН'!$F$6-'СЕТ СН'!$F$23</f>
        <v>858.68145683000023</v>
      </c>
      <c r="F22" s="37">
        <f>SUMIFS(СВЦЭМ!$D$34:$D$777,СВЦЭМ!$A$34:$A$777,$A22,СВЦЭМ!$B$34:$B$777,F$11)+'СЕТ СН'!$F$11+СВЦЭМ!$D$10+'СЕТ СН'!$F$6-'СЕТ СН'!$F$23</f>
        <v>858.63040504999992</v>
      </c>
      <c r="G22" s="37">
        <f>SUMIFS(СВЦЭМ!$D$34:$D$777,СВЦЭМ!$A$34:$A$777,$A22,СВЦЭМ!$B$34:$B$777,G$11)+'СЕТ СН'!$F$11+СВЦЭМ!$D$10+'СЕТ СН'!$F$6-'СЕТ СН'!$F$23</f>
        <v>852.04544893000013</v>
      </c>
      <c r="H22" s="37">
        <f>SUMIFS(СВЦЭМ!$D$34:$D$777,СВЦЭМ!$A$34:$A$777,$A22,СВЦЭМ!$B$34:$B$777,H$11)+'СЕТ СН'!$F$11+СВЦЭМ!$D$10+'СЕТ СН'!$F$6-'СЕТ СН'!$F$23</f>
        <v>796.53543051000008</v>
      </c>
      <c r="I22" s="37">
        <f>SUMIFS(СВЦЭМ!$D$34:$D$777,СВЦЭМ!$A$34:$A$777,$A22,СВЦЭМ!$B$34:$B$777,I$11)+'СЕТ СН'!$F$11+СВЦЭМ!$D$10+'СЕТ СН'!$F$6-'СЕТ СН'!$F$23</f>
        <v>712.57376582000018</v>
      </c>
      <c r="J22" s="37">
        <f>SUMIFS(СВЦЭМ!$D$34:$D$777,СВЦЭМ!$A$34:$A$777,$A22,СВЦЭМ!$B$34:$B$777,J$11)+'СЕТ СН'!$F$11+СВЦЭМ!$D$10+'СЕТ СН'!$F$6-'СЕТ СН'!$F$23</f>
        <v>657.14191747000007</v>
      </c>
      <c r="K22" s="37">
        <f>SUMIFS(СВЦЭМ!$D$34:$D$777,СВЦЭМ!$A$34:$A$777,$A22,СВЦЭМ!$B$34:$B$777,K$11)+'СЕТ СН'!$F$11+СВЦЭМ!$D$10+'СЕТ СН'!$F$6-'СЕТ СН'!$F$23</f>
        <v>577.10360653000009</v>
      </c>
      <c r="L22" s="37">
        <f>SUMIFS(СВЦЭМ!$D$34:$D$777,СВЦЭМ!$A$34:$A$777,$A22,СВЦЭМ!$B$34:$B$777,L$11)+'СЕТ СН'!$F$11+СВЦЭМ!$D$10+'СЕТ СН'!$F$6-'СЕТ СН'!$F$23</f>
        <v>490.67141062999997</v>
      </c>
      <c r="M22" s="37">
        <f>SUMIFS(СВЦЭМ!$D$34:$D$777,СВЦЭМ!$A$34:$A$777,$A22,СВЦЭМ!$B$34:$B$777,M$11)+'СЕТ СН'!$F$11+СВЦЭМ!$D$10+'СЕТ СН'!$F$6-'СЕТ СН'!$F$23</f>
        <v>480.41846394000015</v>
      </c>
      <c r="N22" s="37">
        <f>SUMIFS(СВЦЭМ!$D$34:$D$777,СВЦЭМ!$A$34:$A$777,$A22,СВЦЭМ!$B$34:$B$777,N$11)+'СЕТ СН'!$F$11+СВЦЭМ!$D$10+'СЕТ СН'!$F$6-'СЕТ СН'!$F$23</f>
        <v>492.2695081600001</v>
      </c>
      <c r="O22" s="37">
        <f>SUMIFS(СВЦЭМ!$D$34:$D$777,СВЦЭМ!$A$34:$A$777,$A22,СВЦЭМ!$B$34:$B$777,O$11)+'СЕТ СН'!$F$11+СВЦЭМ!$D$10+'СЕТ СН'!$F$6-'СЕТ СН'!$F$23</f>
        <v>509.54433936999988</v>
      </c>
      <c r="P22" s="37">
        <f>SUMIFS(СВЦЭМ!$D$34:$D$777,СВЦЭМ!$A$34:$A$777,$A22,СВЦЭМ!$B$34:$B$777,P$11)+'СЕТ СН'!$F$11+СВЦЭМ!$D$10+'СЕТ СН'!$F$6-'СЕТ СН'!$F$23</f>
        <v>520.50553656</v>
      </c>
      <c r="Q22" s="37">
        <f>SUMIFS(СВЦЭМ!$D$34:$D$777,СВЦЭМ!$A$34:$A$777,$A22,СВЦЭМ!$B$34:$B$777,Q$11)+'СЕТ СН'!$F$11+СВЦЭМ!$D$10+'СЕТ СН'!$F$6-'СЕТ СН'!$F$23</f>
        <v>528.04129983999985</v>
      </c>
      <c r="R22" s="37">
        <f>SUMIFS(СВЦЭМ!$D$34:$D$777,СВЦЭМ!$A$34:$A$777,$A22,СВЦЭМ!$B$34:$B$777,R$11)+'СЕТ СН'!$F$11+СВЦЭМ!$D$10+'СЕТ СН'!$F$6-'СЕТ СН'!$F$23</f>
        <v>525.84104067999999</v>
      </c>
      <c r="S22" s="37">
        <f>SUMIFS(СВЦЭМ!$D$34:$D$777,СВЦЭМ!$A$34:$A$777,$A22,СВЦЭМ!$B$34:$B$777,S$11)+'СЕТ СН'!$F$11+СВЦЭМ!$D$10+'СЕТ СН'!$F$6-'СЕТ СН'!$F$23</f>
        <v>503.69114761000003</v>
      </c>
      <c r="T22" s="37">
        <f>SUMIFS(СВЦЭМ!$D$34:$D$777,СВЦЭМ!$A$34:$A$777,$A22,СВЦЭМ!$B$34:$B$777,T$11)+'СЕТ СН'!$F$11+СВЦЭМ!$D$10+'СЕТ СН'!$F$6-'СЕТ СН'!$F$23</f>
        <v>480.12718029000018</v>
      </c>
      <c r="U22" s="37">
        <f>SUMIFS(СВЦЭМ!$D$34:$D$777,СВЦЭМ!$A$34:$A$777,$A22,СВЦЭМ!$B$34:$B$777,U$11)+'СЕТ СН'!$F$11+СВЦЭМ!$D$10+'СЕТ СН'!$F$6-'СЕТ СН'!$F$23</f>
        <v>478.82824563999986</v>
      </c>
      <c r="V22" s="37">
        <f>SUMIFS(СВЦЭМ!$D$34:$D$777,СВЦЭМ!$A$34:$A$777,$A22,СВЦЭМ!$B$34:$B$777,V$11)+'СЕТ СН'!$F$11+СВЦЭМ!$D$10+'СЕТ СН'!$F$6-'СЕТ СН'!$F$23</f>
        <v>490.26873140000009</v>
      </c>
      <c r="W22" s="37">
        <f>SUMIFS(СВЦЭМ!$D$34:$D$777,СВЦЭМ!$A$34:$A$777,$A22,СВЦЭМ!$B$34:$B$777,W$11)+'СЕТ СН'!$F$11+СВЦЭМ!$D$10+'СЕТ СН'!$F$6-'СЕТ СН'!$F$23</f>
        <v>553.89442174999988</v>
      </c>
      <c r="X22" s="37">
        <f>SUMIFS(СВЦЭМ!$D$34:$D$777,СВЦЭМ!$A$34:$A$777,$A22,СВЦЭМ!$B$34:$B$777,X$11)+'СЕТ СН'!$F$11+СВЦЭМ!$D$10+'СЕТ СН'!$F$6-'СЕТ СН'!$F$23</f>
        <v>645.18291559000011</v>
      </c>
      <c r="Y22" s="37">
        <f>SUMIFS(СВЦЭМ!$D$34:$D$777,СВЦЭМ!$A$34:$A$777,$A22,СВЦЭМ!$B$34:$B$777,Y$11)+'СЕТ СН'!$F$11+СВЦЭМ!$D$10+'СЕТ СН'!$F$6-'СЕТ СН'!$F$23</f>
        <v>734.11252204000004</v>
      </c>
    </row>
    <row r="23" spans="1:25" ht="15.75" x14ac:dyDescent="0.2">
      <c r="A23" s="36">
        <f t="shared" si="0"/>
        <v>43112</v>
      </c>
      <c r="B23" s="37">
        <f>SUMIFS(СВЦЭМ!$D$34:$D$777,СВЦЭМ!$A$34:$A$777,$A23,СВЦЭМ!$B$34:$B$777,B$11)+'СЕТ СН'!$F$11+СВЦЭМ!$D$10+'СЕТ СН'!$F$6-'СЕТ СН'!$F$23</f>
        <v>759.45371302000024</v>
      </c>
      <c r="C23" s="37">
        <f>SUMIFS(СВЦЭМ!$D$34:$D$777,СВЦЭМ!$A$34:$A$777,$A23,СВЦЭМ!$B$34:$B$777,C$11)+'СЕТ СН'!$F$11+СВЦЭМ!$D$10+'СЕТ СН'!$F$6-'СЕТ СН'!$F$23</f>
        <v>757.82082696999998</v>
      </c>
      <c r="D23" s="37">
        <f>SUMIFS(СВЦЭМ!$D$34:$D$777,СВЦЭМ!$A$34:$A$777,$A23,СВЦЭМ!$B$34:$B$777,D$11)+'СЕТ СН'!$F$11+СВЦЭМ!$D$10+'СЕТ СН'!$F$6-'СЕТ СН'!$F$23</f>
        <v>798.19735443000002</v>
      </c>
      <c r="E23" s="37">
        <f>SUMIFS(СВЦЭМ!$D$34:$D$777,СВЦЭМ!$A$34:$A$777,$A23,СВЦЭМ!$B$34:$B$777,E$11)+'СЕТ СН'!$F$11+СВЦЭМ!$D$10+'СЕТ СН'!$F$6-'СЕТ СН'!$F$23</f>
        <v>815.85927688999993</v>
      </c>
      <c r="F23" s="37">
        <f>SUMIFS(СВЦЭМ!$D$34:$D$777,СВЦЭМ!$A$34:$A$777,$A23,СВЦЭМ!$B$34:$B$777,F$11)+'СЕТ СН'!$F$11+СВЦЭМ!$D$10+'СЕТ СН'!$F$6-'СЕТ СН'!$F$23</f>
        <v>806.27252310000006</v>
      </c>
      <c r="G23" s="37">
        <f>SUMIFS(СВЦЭМ!$D$34:$D$777,СВЦЭМ!$A$34:$A$777,$A23,СВЦЭМ!$B$34:$B$777,G$11)+'СЕТ СН'!$F$11+СВЦЭМ!$D$10+'СЕТ СН'!$F$6-'СЕТ СН'!$F$23</f>
        <v>786.86319487999992</v>
      </c>
      <c r="H23" s="37">
        <f>SUMIFS(СВЦЭМ!$D$34:$D$777,СВЦЭМ!$A$34:$A$777,$A23,СВЦЭМ!$B$34:$B$777,H$11)+'СЕТ СН'!$F$11+СВЦЭМ!$D$10+'СЕТ СН'!$F$6-'СЕТ СН'!$F$23</f>
        <v>756.59443836000003</v>
      </c>
      <c r="I23" s="37">
        <f>SUMIFS(СВЦЭМ!$D$34:$D$777,СВЦЭМ!$A$34:$A$777,$A23,СВЦЭМ!$B$34:$B$777,I$11)+'СЕТ СН'!$F$11+СВЦЭМ!$D$10+'СЕТ СН'!$F$6-'СЕТ СН'!$F$23</f>
        <v>700.05105761000016</v>
      </c>
      <c r="J23" s="37">
        <f>SUMIFS(СВЦЭМ!$D$34:$D$777,СВЦЭМ!$A$34:$A$777,$A23,СВЦЭМ!$B$34:$B$777,J$11)+'СЕТ СН'!$F$11+СВЦЭМ!$D$10+'СЕТ СН'!$F$6-'СЕТ СН'!$F$23</f>
        <v>641.36154219999992</v>
      </c>
      <c r="K23" s="37">
        <f>SUMIFS(СВЦЭМ!$D$34:$D$777,СВЦЭМ!$A$34:$A$777,$A23,СВЦЭМ!$B$34:$B$777,K$11)+'СЕТ СН'!$F$11+СВЦЭМ!$D$10+'СЕТ СН'!$F$6-'СЕТ СН'!$F$23</f>
        <v>570.5288729099999</v>
      </c>
      <c r="L23" s="37">
        <f>SUMIFS(СВЦЭМ!$D$34:$D$777,СВЦЭМ!$A$34:$A$777,$A23,СВЦЭМ!$B$34:$B$777,L$11)+'СЕТ СН'!$F$11+СВЦЭМ!$D$10+'СЕТ СН'!$F$6-'СЕТ СН'!$F$23</f>
        <v>499.65251731000001</v>
      </c>
      <c r="M23" s="37">
        <f>SUMIFS(СВЦЭМ!$D$34:$D$777,СВЦЭМ!$A$34:$A$777,$A23,СВЦЭМ!$B$34:$B$777,M$11)+'СЕТ СН'!$F$11+СВЦЭМ!$D$10+'СЕТ СН'!$F$6-'СЕТ СН'!$F$23</f>
        <v>486.86544632000016</v>
      </c>
      <c r="N23" s="37">
        <f>SUMIFS(СВЦЭМ!$D$34:$D$777,СВЦЭМ!$A$34:$A$777,$A23,СВЦЭМ!$B$34:$B$777,N$11)+'СЕТ СН'!$F$11+СВЦЭМ!$D$10+'СЕТ СН'!$F$6-'СЕТ СН'!$F$23</f>
        <v>499.37230289000001</v>
      </c>
      <c r="O23" s="37">
        <f>SUMIFS(СВЦЭМ!$D$34:$D$777,СВЦЭМ!$A$34:$A$777,$A23,СВЦЭМ!$B$34:$B$777,O$11)+'СЕТ СН'!$F$11+СВЦЭМ!$D$10+'СЕТ СН'!$F$6-'СЕТ СН'!$F$23</f>
        <v>506.35607518000018</v>
      </c>
      <c r="P23" s="37">
        <f>SUMIFS(СВЦЭМ!$D$34:$D$777,СВЦЭМ!$A$34:$A$777,$A23,СВЦЭМ!$B$34:$B$777,P$11)+'СЕТ СН'!$F$11+СВЦЭМ!$D$10+'СЕТ СН'!$F$6-'СЕТ СН'!$F$23</f>
        <v>523.38656804999994</v>
      </c>
      <c r="Q23" s="37">
        <f>SUMIFS(СВЦЭМ!$D$34:$D$777,СВЦЭМ!$A$34:$A$777,$A23,СВЦЭМ!$B$34:$B$777,Q$11)+'СЕТ СН'!$F$11+СВЦЭМ!$D$10+'СЕТ СН'!$F$6-'СЕТ СН'!$F$23</f>
        <v>529.93725357999995</v>
      </c>
      <c r="R23" s="37">
        <f>SUMIFS(СВЦЭМ!$D$34:$D$777,СВЦЭМ!$A$34:$A$777,$A23,СВЦЭМ!$B$34:$B$777,R$11)+'СЕТ СН'!$F$11+СВЦЭМ!$D$10+'СЕТ СН'!$F$6-'СЕТ СН'!$F$23</f>
        <v>531.67287700000008</v>
      </c>
      <c r="S23" s="37">
        <f>SUMIFS(СВЦЭМ!$D$34:$D$777,СВЦЭМ!$A$34:$A$777,$A23,СВЦЭМ!$B$34:$B$777,S$11)+'СЕТ СН'!$F$11+СВЦЭМ!$D$10+'СЕТ СН'!$F$6-'СЕТ СН'!$F$23</f>
        <v>505.24422998000011</v>
      </c>
      <c r="T23" s="37">
        <f>SUMIFS(СВЦЭМ!$D$34:$D$777,СВЦЭМ!$A$34:$A$777,$A23,СВЦЭМ!$B$34:$B$777,T$11)+'СЕТ СН'!$F$11+СВЦЭМ!$D$10+'СЕТ СН'!$F$6-'СЕТ СН'!$F$23</f>
        <v>474.38134778000006</v>
      </c>
      <c r="U23" s="37">
        <f>SUMIFS(СВЦЭМ!$D$34:$D$777,СВЦЭМ!$A$34:$A$777,$A23,СВЦЭМ!$B$34:$B$777,U$11)+'СЕТ СН'!$F$11+СВЦЭМ!$D$10+'СЕТ СН'!$F$6-'СЕТ СН'!$F$23</f>
        <v>476.46356763000006</v>
      </c>
      <c r="V23" s="37">
        <f>SUMIFS(СВЦЭМ!$D$34:$D$777,СВЦЭМ!$A$34:$A$777,$A23,СВЦЭМ!$B$34:$B$777,V$11)+'СЕТ СН'!$F$11+СВЦЭМ!$D$10+'СЕТ СН'!$F$6-'СЕТ СН'!$F$23</f>
        <v>484.88724341</v>
      </c>
      <c r="W23" s="37">
        <f>SUMIFS(СВЦЭМ!$D$34:$D$777,СВЦЭМ!$A$34:$A$777,$A23,СВЦЭМ!$B$34:$B$777,W$11)+'СЕТ СН'!$F$11+СВЦЭМ!$D$10+'СЕТ СН'!$F$6-'СЕТ СН'!$F$23</f>
        <v>539.34437635999996</v>
      </c>
      <c r="X23" s="37">
        <f>SUMIFS(СВЦЭМ!$D$34:$D$777,СВЦЭМ!$A$34:$A$777,$A23,СВЦЭМ!$B$34:$B$777,X$11)+'СЕТ СН'!$F$11+СВЦЭМ!$D$10+'СЕТ СН'!$F$6-'СЕТ СН'!$F$23</f>
        <v>628.61879740000006</v>
      </c>
      <c r="Y23" s="37">
        <f>SUMIFS(СВЦЭМ!$D$34:$D$777,СВЦЭМ!$A$34:$A$777,$A23,СВЦЭМ!$B$34:$B$777,Y$11)+'СЕТ СН'!$F$11+СВЦЭМ!$D$10+'СЕТ СН'!$F$6-'СЕТ СН'!$F$23</f>
        <v>712.68428416000017</v>
      </c>
    </row>
    <row r="24" spans="1:25" ht="15.75" x14ac:dyDescent="0.2">
      <c r="A24" s="36">
        <f t="shared" si="0"/>
        <v>43113</v>
      </c>
      <c r="B24" s="37">
        <f>SUMIFS(СВЦЭМ!$D$34:$D$777,СВЦЭМ!$A$34:$A$777,$A24,СВЦЭМ!$B$34:$B$777,B$11)+'СЕТ СН'!$F$11+СВЦЭМ!$D$10+'СЕТ СН'!$F$6-'СЕТ СН'!$F$23</f>
        <v>740.60372957999982</v>
      </c>
      <c r="C24" s="37">
        <f>SUMIFS(СВЦЭМ!$D$34:$D$777,СВЦЭМ!$A$34:$A$777,$A24,СВЦЭМ!$B$34:$B$777,C$11)+'СЕТ СН'!$F$11+СВЦЭМ!$D$10+'СЕТ СН'!$F$6-'СЕТ СН'!$F$23</f>
        <v>782.24711433000004</v>
      </c>
      <c r="D24" s="37">
        <f>SUMIFS(СВЦЭМ!$D$34:$D$777,СВЦЭМ!$A$34:$A$777,$A24,СВЦЭМ!$B$34:$B$777,D$11)+'СЕТ СН'!$F$11+СВЦЭМ!$D$10+'СЕТ СН'!$F$6-'СЕТ СН'!$F$23</f>
        <v>823.56451330999982</v>
      </c>
      <c r="E24" s="37">
        <f>SUMIFS(СВЦЭМ!$D$34:$D$777,СВЦЭМ!$A$34:$A$777,$A24,СВЦЭМ!$B$34:$B$777,E$11)+'СЕТ СН'!$F$11+СВЦЭМ!$D$10+'СЕТ СН'!$F$6-'СЕТ СН'!$F$23</f>
        <v>836.70260289999999</v>
      </c>
      <c r="F24" s="37">
        <f>SUMIFS(СВЦЭМ!$D$34:$D$777,СВЦЭМ!$A$34:$A$777,$A24,СВЦЭМ!$B$34:$B$777,F$11)+'СЕТ СН'!$F$11+СВЦЭМ!$D$10+'СЕТ СН'!$F$6-'СЕТ СН'!$F$23</f>
        <v>835.0892763600001</v>
      </c>
      <c r="G24" s="37">
        <f>SUMIFS(СВЦЭМ!$D$34:$D$777,СВЦЭМ!$A$34:$A$777,$A24,СВЦЭМ!$B$34:$B$777,G$11)+'СЕТ СН'!$F$11+СВЦЭМ!$D$10+'СЕТ СН'!$F$6-'СЕТ СН'!$F$23</f>
        <v>820.35911927000018</v>
      </c>
      <c r="H24" s="37">
        <f>SUMIFS(СВЦЭМ!$D$34:$D$777,СВЦЭМ!$A$34:$A$777,$A24,СВЦЭМ!$B$34:$B$777,H$11)+'СЕТ СН'!$F$11+СВЦЭМ!$D$10+'СЕТ СН'!$F$6-'СЕТ СН'!$F$23</f>
        <v>805.96659624999995</v>
      </c>
      <c r="I24" s="37">
        <f>SUMIFS(СВЦЭМ!$D$34:$D$777,СВЦЭМ!$A$34:$A$777,$A24,СВЦЭМ!$B$34:$B$777,I$11)+'СЕТ СН'!$F$11+СВЦЭМ!$D$10+'СЕТ СН'!$F$6-'СЕТ СН'!$F$23</f>
        <v>748.6236154999998</v>
      </c>
      <c r="J24" s="37">
        <f>SUMIFS(СВЦЭМ!$D$34:$D$777,СВЦЭМ!$A$34:$A$777,$A24,СВЦЭМ!$B$34:$B$777,J$11)+'СЕТ СН'!$F$11+СВЦЭМ!$D$10+'СЕТ СН'!$F$6-'СЕТ СН'!$F$23</f>
        <v>707.10050620000004</v>
      </c>
      <c r="K24" s="37">
        <f>SUMIFS(СВЦЭМ!$D$34:$D$777,СВЦЭМ!$A$34:$A$777,$A24,СВЦЭМ!$B$34:$B$777,K$11)+'СЕТ СН'!$F$11+СВЦЭМ!$D$10+'СЕТ СН'!$F$6-'СЕТ СН'!$F$23</f>
        <v>616.24293376000003</v>
      </c>
      <c r="L24" s="37">
        <f>SUMIFS(СВЦЭМ!$D$34:$D$777,СВЦЭМ!$A$34:$A$777,$A24,СВЦЭМ!$B$34:$B$777,L$11)+'СЕТ СН'!$F$11+СВЦЭМ!$D$10+'СЕТ СН'!$F$6-'СЕТ СН'!$F$23</f>
        <v>522.66636445000006</v>
      </c>
      <c r="M24" s="37">
        <f>SUMIFS(СВЦЭМ!$D$34:$D$777,СВЦЭМ!$A$34:$A$777,$A24,СВЦЭМ!$B$34:$B$777,M$11)+'СЕТ СН'!$F$11+СВЦЭМ!$D$10+'СЕТ СН'!$F$6-'СЕТ СН'!$F$23</f>
        <v>501.99059662000002</v>
      </c>
      <c r="N24" s="37">
        <f>SUMIFS(СВЦЭМ!$D$34:$D$777,СВЦЭМ!$A$34:$A$777,$A24,СВЦЭМ!$B$34:$B$777,N$11)+'СЕТ СН'!$F$11+СВЦЭМ!$D$10+'СЕТ СН'!$F$6-'СЕТ СН'!$F$23</f>
        <v>493.76480376000006</v>
      </c>
      <c r="O24" s="37">
        <f>SUMIFS(СВЦЭМ!$D$34:$D$777,СВЦЭМ!$A$34:$A$777,$A24,СВЦЭМ!$B$34:$B$777,O$11)+'СЕТ СН'!$F$11+СВЦЭМ!$D$10+'СЕТ СН'!$F$6-'СЕТ СН'!$F$23</f>
        <v>503.29715056999987</v>
      </c>
      <c r="P24" s="37">
        <f>SUMIFS(СВЦЭМ!$D$34:$D$777,СВЦЭМ!$A$34:$A$777,$A24,СВЦЭМ!$B$34:$B$777,P$11)+'СЕТ СН'!$F$11+СВЦЭМ!$D$10+'СЕТ СН'!$F$6-'СЕТ СН'!$F$23</f>
        <v>513.60730938000017</v>
      </c>
      <c r="Q24" s="37">
        <f>SUMIFS(СВЦЭМ!$D$34:$D$777,СВЦЭМ!$A$34:$A$777,$A24,СВЦЭМ!$B$34:$B$777,Q$11)+'СЕТ СН'!$F$11+СВЦЭМ!$D$10+'СЕТ СН'!$F$6-'СЕТ СН'!$F$23</f>
        <v>516.32341727999994</v>
      </c>
      <c r="R24" s="37">
        <f>SUMIFS(СВЦЭМ!$D$34:$D$777,СВЦЭМ!$A$34:$A$777,$A24,СВЦЭМ!$B$34:$B$777,R$11)+'СЕТ СН'!$F$11+СВЦЭМ!$D$10+'СЕТ СН'!$F$6-'СЕТ СН'!$F$23</f>
        <v>517.21916522999993</v>
      </c>
      <c r="S24" s="37">
        <f>SUMIFS(СВЦЭМ!$D$34:$D$777,СВЦЭМ!$A$34:$A$777,$A24,СВЦЭМ!$B$34:$B$777,S$11)+'СЕТ СН'!$F$11+СВЦЭМ!$D$10+'СЕТ СН'!$F$6-'СЕТ СН'!$F$23</f>
        <v>496.19573692999995</v>
      </c>
      <c r="T24" s="37">
        <f>SUMIFS(СВЦЭМ!$D$34:$D$777,СВЦЭМ!$A$34:$A$777,$A24,СВЦЭМ!$B$34:$B$777,T$11)+'СЕТ СН'!$F$11+СВЦЭМ!$D$10+'СЕТ СН'!$F$6-'СЕТ СН'!$F$23</f>
        <v>457.15383588999987</v>
      </c>
      <c r="U24" s="37">
        <f>SUMIFS(СВЦЭМ!$D$34:$D$777,СВЦЭМ!$A$34:$A$777,$A24,СВЦЭМ!$B$34:$B$777,U$11)+'СЕТ СН'!$F$11+СВЦЭМ!$D$10+'СЕТ СН'!$F$6-'СЕТ СН'!$F$23</f>
        <v>454.71518206999997</v>
      </c>
      <c r="V24" s="37">
        <f>SUMIFS(СВЦЭМ!$D$34:$D$777,СВЦЭМ!$A$34:$A$777,$A24,СВЦЭМ!$B$34:$B$777,V$11)+'СЕТ СН'!$F$11+СВЦЭМ!$D$10+'СЕТ СН'!$F$6-'СЕТ СН'!$F$23</f>
        <v>468.96900509999989</v>
      </c>
      <c r="W24" s="37">
        <f>SUMIFS(СВЦЭМ!$D$34:$D$777,СВЦЭМ!$A$34:$A$777,$A24,СВЦЭМ!$B$34:$B$777,W$11)+'СЕТ СН'!$F$11+СВЦЭМ!$D$10+'СЕТ СН'!$F$6-'СЕТ СН'!$F$23</f>
        <v>523.81306418999986</v>
      </c>
      <c r="X24" s="37">
        <f>SUMIFS(СВЦЭМ!$D$34:$D$777,СВЦЭМ!$A$34:$A$777,$A24,СВЦЭМ!$B$34:$B$777,X$11)+'СЕТ СН'!$F$11+СВЦЭМ!$D$10+'СЕТ СН'!$F$6-'СЕТ СН'!$F$23</f>
        <v>613.63982468000006</v>
      </c>
      <c r="Y24" s="37">
        <f>SUMIFS(СВЦЭМ!$D$34:$D$777,СВЦЭМ!$A$34:$A$777,$A24,СВЦЭМ!$B$34:$B$777,Y$11)+'СЕТ СН'!$F$11+СВЦЭМ!$D$10+'СЕТ СН'!$F$6-'СЕТ СН'!$F$23</f>
        <v>696.59440615999995</v>
      </c>
    </row>
    <row r="25" spans="1:25" ht="15.75" x14ac:dyDescent="0.2">
      <c r="A25" s="36">
        <f t="shared" si="0"/>
        <v>43114</v>
      </c>
      <c r="B25" s="37">
        <f>SUMIFS(СВЦЭМ!$D$34:$D$777,СВЦЭМ!$A$34:$A$777,$A25,СВЦЭМ!$B$34:$B$777,B$11)+'СЕТ СН'!$F$11+СВЦЭМ!$D$10+'СЕТ СН'!$F$6-'СЕТ СН'!$F$23</f>
        <v>758.5747370700002</v>
      </c>
      <c r="C25" s="37">
        <f>SUMIFS(СВЦЭМ!$D$34:$D$777,СВЦЭМ!$A$34:$A$777,$A25,СВЦЭМ!$B$34:$B$777,C$11)+'СЕТ СН'!$F$11+СВЦЭМ!$D$10+'СЕТ СН'!$F$6-'СЕТ СН'!$F$23</f>
        <v>797.99641805000022</v>
      </c>
      <c r="D25" s="37">
        <f>SUMIFS(СВЦЭМ!$D$34:$D$777,СВЦЭМ!$A$34:$A$777,$A25,СВЦЭМ!$B$34:$B$777,D$11)+'СЕТ СН'!$F$11+СВЦЭМ!$D$10+'СЕТ СН'!$F$6-'СЕТ СН'!$F$23</f>
        <v>836.75873719000003</v>
      </c>
      <c r="E25" s="37">
        <f>SUMIFS(СВЦЭМ!$D$34:$D$777,СВЦЭМ!$A$34:$A$777,$A25,СВЦЭМ!$B$34:$B$777,E$11)+'СЕТ СН'!$F$11+СВЦЭМ!$D$10+'СЕТ СН'!$F$6-'СЕТ СН'!$F$23</f>
        <v>849.60807270999987</v>
      </c>
      <c r="F25" s="37">
        <f>SUMIFS(СВЦЭМ!$D$34:$D$777,СВЦЭМ!$A$34:$A$777,$A25,СВЦЭМ!$B$34:$B$777,F$11)+'СЕТ СН'!$F$11+СВЦЭМ!$D$10+'СЕТ СН'!$F$6-'СЕТ СН'!$F$23</f>
        <v>849.38246812999989</v>
      </c>
      <c r="G25" s="37">
        <f>SUMIFS(СВЦЭМ!$D$34:$D$777,СВЦЭМ!$A$34:$A$777,$A25,СВЦЭМ!$B$34:$B$777,G$11)+'СЕТ СН'!$F$11+СВЦЭМ!$D$10+'СЕТ СН'!$F$6-'СЕТ СН'!$F$23</f>
        <v>839.67486559000019</v>
      </c>
      <c r="H25" s="37">
        <f>SUMIFS(СВЦЭМ!$D$34:$D$777,СВЦЭМ!$A$34:$A$777,$A25,СВЦЭМ!$B$34:$B$777,H$11)+'СЕТ СН'!$F$11+СВЦЭМ!$D$10+'СЕТ СН'!$F$6-'СЕТ СН'!$F$23</f>
        <v>832.43931102999989</v>
      </c>
      <c r="I25" s="37">
        <f>SUMIFS(СВЦЭМ!$D$34:$D$777,СВЦЭМ!$A$34:$A$777,$A25,СВЦЭМ!$B$34:$B$777,I$11)+'СЕТ СН'!$F$11+СВЦЭМ!$D$10+'СЕТ СН'!$F$6-'СЕТ СН'!$F$23</f>
        <v>788.98280182000019</v>
      </c>
      <c r="J25" s="37">
        <f>SUMIFS(СВЦЭМ!$D$34:$D$777,СВЦЭМ!$A$34:$A$777,$A25,СВЦЭМ!$B$34:$B$777,J$11)+'СЕТ СН'!$F$11+СВЦЭМ!$D$10+'СЕТ СН'!$F$6-'СЕТ СН'!$F$23</f>
        <v>720.21419690000005</v>
      </c>
      <c r="K25" s="37">
        <f>SUMIFS(СВЦЭМ!$D$34:$D$777,СВЦЭМ!$A$34:$A$777,$A25,СВЦЭМ!$B$34:$B$777,K$11)+'СЕТ СН'!$F$11+СВЦЭМ!$D$10+'СЕТ СН'!$F$6-'СЕТ СН'!$F$23</f>
        <v>615.26415615000008</v>
      </c>
      <c r="L25" s="37">
        <f>SUMIFS(СВЦЭМ!$D$34:$D$777,СВЦЭМ!$A$34:$A$777,$A25,СВЦЭМ!$B$34:$B$777,L$11)+'СЕТ СН'!$F$11+СВЦЭМ!$D$10+'СЕТ СН'!$F$6-'СЕТ СН'!$F$23</f>
        <v>505.72353690000011</v>
      </c>
      <c r="M25" s="37">
        <f>SUMIFS(СВЦЭМ!$D$34:$D$777,СВЦЭМ!$A$34:$A$777,$A25,СВЦЭМ!$B$34:$B$777,M$11)+'СЕТ СН'!$F$11+СВЦЭМ!$D$10+'СЕТ СН'!$F$6-'СЕТ СН'!$F$23</f>
        <v>493.54919422</v>
      </c>
      <c r="N25" s="37">
        <f>SUMIFS(СВЦЭМ!$D$34:$D$777,СВЦЭМ!$A$34:$A$777,$A25,СВЦЭМ!$B$34:$B$777,N$11)+'СЕТ СН'!$F$11+СВЦЭМ!$D$10+'СЕТ СН'!$F$6-'СЕТ СН'!$F$23</f>
        <v>503.60833966000007</v>
      </c>
      <c r="O25" s="37">
        <f>SUMIFS(СВЦЭМ!$D$34:$D$777,СВЦЭМ!$A$34:$A$777,$A25,СВЦЭМ!$B$34:$B$777,O$11)+'СЕТ СН'!$F$11+СВЦЭМ!$D$10+'СЕТ СН'!$F$6-'СЕТ СН'!$F$23</f>
        <v>509.34600347000003</v>
      </c>
      <c r="P25" s="37">
        <f>SUMIFS(СВЦЭМ!$D$34:$D$777,СВЦЭМ!$A$34:$A$777,$A25,СВЦЭМ!$B$34:$B$777,P$11)+'СЕТ СН'!$F$11+СВЦЭМ!$D$10+'СЕТ СН'!$F$6-'СЕТ СН'!$F$23</f>
        <v>516.61928768000018</v>
      </c>
      <c r="Q25" s="37">
        <f>SUMIFS(СВЦЭМ!$D$34:$D$777,СВЦЭМ!$A$34:$A$777,$A25,СВЦЭМ!$B$34:$B$777,Q$11)+'СЕТ СН'!$F$11+СВЦЭМ!$D$10+'СЕТ СН'!$F$6-'СЕТ СН'!$F$23</f>
        <v>520.08847512</v>
      </c>
      <c r="R25" s="37">
        <f>SUMIFS(СВЦЭМ!$D$34:$D$777,СВЦЭМ!$A$34:$A$777,$A25,СВЦЭМ!$B$34:$B$777,R$11)+'СЕТ СН'!$F$11+СВЦЭМ!$D$10+'СЕТ СН'!$F$6-'СЕТ СН'!$F$23</f>
        <v>523.02572905999989</v>
      </c>
      <c r="S25" s="37">
        <f>SUMIFS(СВЦЭМ!$D$34:$D$777,СВЦЭМ!$A$34:$A$777,$A25,СВЦЭМ!$B$34:$B$777,S$11)+'СЕТ СН'!$F$11+СВЦЭМ!$D$10+'СЕТ СН'!$F$6-'СЕТ СН'!$F$23</f>
        <v>492.30345090999992</v>
      </c>
      <c r="T25" s="37">
        <f>SUMIFS(СВЦЭМ!$D$34:$D$777,СВЦЭМ!$A$34:$A$777,$A25,СВЦЭМ!$B$34:$B$777,T$11)+'СЕТ СН'!$F$11+СВЦЭМ!$D$10+'СЕТ СН'!$F$6-'СЕТ СН'!$F$23</f>
        <v>453.69618863000017</v>
      </c>
      <c r="U25" s="37">
        <f>SUMIFS(СВЦЭМ!$D$34:$D$777,СВЦЭМ!$A$34:$A$777,$A25,СВЦЭМ!$B$34:$B$777,U$11)+'СЕТ СН'!$F$11+СВЦЭМ!$D$10+'СЕТ СН'!$F$6-'СЕТ СН'!$F$23</f>
        <v>453.61219804999985</v>
      </c>
      <c r="V25" s="37">
        <f>SUMIFS(СВЦЭМ!$D$34:$D$777,СВЦЭМ!$A$34:$A$777,$A25,СВЦЭМ!$B$34:$B$777,V$11)+'СЕТ СН'!$F$11+СВЦЭМ!$D$10+'СЕТ СН'!$F$6-'СЕТ СН'!$F$23</f>
        <v>468.82331437000005</v>
      </c>
      <c r="W25" s="37">
        <f>SUMIFS(СВЦЭМ!$D$34:$D$777,СВЦЭМ!$A$34:$A$777,$A25,СВЦЭМ!$B$34:$B$777,W$11)+'СЕТ СН'!$F$11+СВЦЭМ!$D$10+'СЕТ СН'!$F$6-'СЕТ СН'!$F$23</f>
        <v>527.28398453000011</v>
      </c>
      <c r="X25" s="37">
        <f>SUMIFS(СВЦЭМ!$D$34:$D$777,СВЦЭМ!$A$34:$A$777,$A25,СВЦЭМ!$B$34:$B$777,X$11)+'СЕТ СН'!$F$11+СВЦЭМ!$D$10+'СЕТ СН'!$F$6-'СЕТ СН'!$F$23</f>
        <v>602.51430971000002</v>
      </c>
      <c r="Y25" s="37">
        <f>SUMIFS(СВЦЭМ!$D$34:$D$777,СВЦЭМ!$A$34:$A$777,$A25,СВЦЭМ!$B$34:$B$777,Y$11)+'СЕТ СН'!$F$11+СВЦЭМ!$D$10+'СЕТ СН'!$F$6-'СЕТ СН'!$F$23</f>
        <v>689.59116469999992</v>
      </c>
    </row>
    <row r="26" spans="1:25" ht="15.75" x14ac:dyDescent="0.2">
      <c r="A26" s="36">
        <f t="shared" si="0"/>
        <v>43115</v>
      </c>
      <c r="B26" s="37">
        <f>SUMIFS(СВЦЭМ!$D$34:$D$777,СВЦЭМ!$A$34:$A$777,$A26,СВЦЭМ!$B$34:$B$777,B$11)+'СЕТ СН'!$F$11+СВЦЭМ!$D$10+'СЕТ СН'!$F$6-'СЕТ СН'!$F$23</f>
        <v>712.82239447999984</v>
      </c>
      <c r="C26" s="37">
        <f>SUMIFS(СВЦЭМ!$D$34:$D$777,СВЦЭМ!$A$34:$A$777,$A26,СВЦЭМ!$B$34:$B$777,C$11)+'СЕТ СН'!$F$11+СВЦЭМ!$D$10+'СЕТ СН'!$F$6-'СЕТ СН'!$F$23</f>
        <v>754.64446490000012</v>
      </c>
      <c r="D26" s="37">
        <f>SUMIFS(СВЦЭМ!$D$34:$D$777,СВЦЭМ!$A$34:$A$777,$A26,СВЦЭМ!$B$34:$B$777,D$11)+'СЕТ СН'!$F$11+СВЦЭМ!$D$10+'СЕТ СН'!$F$6-'СЕТ СН'!$F$23</f>
        <v>798.44421684000019</v>
      </c>
      <c r="E26" s="37">
        <f>SUMIFS(СВЦЭМ!$D$34:$D$777,СВЦЭМ!$A$34:$A$777,$A26,СВЦЭМ!$B$34:$B$777,E$11)+'СЕТ СН'!$F$11+СВЦЭМ!$D$10+'СЕТ СН'!$F$6-'СЕТ СН'!$F$23</f>
        <v>818.56747022999991</v>
      </c>
      <c r="F26" s="37">
        <f>SUMIFS(СВЦЭМ!$D$34:$D$777,СВЦЭМ!$A$34:$A$777,$A26,СВЦЭМ!$B$34:$B$777,F$11)+'СЕТ СН'!$F$11+СВЦЭМ!$D$10+'СЕТ СН'!$F$6-'СЕТ СН'!$F$23</f>
        <v>812.78401232999988</v>
      </c>
      <c r="G26" s="37">
        <f>SUMIFS(СВЦЭМ!$D$34:$D$777,СВЦЭМ!$A$34:$A$777,$A26,СВЦЭМ!$B$34:$B$777,G$11)+'СЕТ СН'!$F$11+СВЦЭМ!$D$10+'СЕТ СН'!$F$6-'СЕТ СН'!$F$23</f>
        <v>793.07589586999995</v>
      </c>
      <c r="H26" s="37">
        <f>SUMIFS(СВЦЭМ!$D$34:$D$777,СВЦЭМ!$A$34:$A$777,$A26,СВЦЭМ!$B$34:$B$777,H$11)+'СЕТ СН'!$F$11+СВЦЭМ!$D$10+'СЕТ СН'!$F$6-'СЕТ СН'!$F$23</f>
        <v>756.33559591000005</v>
      </c>
      <c r="I26" s="37">
        <f>SUMIFS(СВЦЭМ!$D$34:$D$777,СВЦЭМ!$A$34:$A$777,$A26,СВЦЭМ!$B$34:$B$777,I$11)+'СЕТ СН'!$F$11+СВЦЭМ!$D$10+'СЕТ СН'!$F$6-'СЕТ СН'!$F$23</f>
        <v>698.67442008</v>
      </c>
      <c r="J26" s="37">
        <f>SUMIFS(СВЦЭМ!$D$34:$D$777,СВЦЭМ!$A$34:$A$777,$A26,СВЦЭМ!$B$34:$B$777,J$11)+'СЕТ СН'!$F$11+СВЦЭМ!$D$10+'СЕТ СН'!$F$6-'СЕТ СН'!$F$23</f>
        <v>667.24902445000009</v>
      </c>
      <c r="K26" s="37">
        <f>SUMIFS(СВЦЭМ!$D$34:$D$777,СВЦЭМ!$A$34:$A$777,$A26,СВЦЭМ!$B$34:$B$777,K$11)+'СЕТ СН'!$F$11+СВЦЭМ!$D$10+'СЕТ СН'!$F$6-'СЕТ СН'!$F$23</f>
        <v>590.73236800999996</v>
      </c>
      <c r="L26" s="37">
        <f>SUMIFS(СВЦЭМ!$D$34:$D$777,СВЦЭМ!$A$34:$A$777,$A26,СВЦЭМ!$B$34:$B$777,L$11)+'СЕТ СН'!$F$11+СВЦЭМ!$D$10+'СЕТ СН'!$F$6-'СЕТ СН'!$F$23</f>
        <v>497.93181130000005</v>
      </c>
      <c r="M26" s="37">
        <f>SUMIFS(СВЦЭМ!$D$34:$D$777,СВЦЭМ!$A$34:$A$777,$A26,СВЦЭМ!$B$34:$B$777,M$11)+'СЕТ СН'!$F$11+СВЦЭМ!$D$10+'СЕТ СН'!$F$6-'СЕТ СН'!$F$23</f>
        <v>482.58178435999992</v>
      </c>
      <c r="N26" s="37">
        <f>SUMIFS(СВЦЭМ!$D$34:$D$777,СВЦЭМ!$A$34:$A$777,$A26,СВЦЭМ!$B$34:$B$777,N$11)+'СЕТ СН'!$F$11+СВЦЭМ!$D$10+'СЕТ СН'!$F$6-'СЕТ СН'!$F$23</f>
        <v>494.98266208000007</v>
      </c>
      <c r="O26" s="37">
        <f>SUMIFS(СВЦЭМ!$D$34:$D$777,СВЦЭМ!$A$34:$A$777,$A26,СВЦЭМ!$B$34:$B$777,O$11)+'СЕТ СН'!$F$11+СВЦЭМ!$D$10+'СЕТ СН'!$F$6-'СЕТ СН'!$F$23</f>
        <v>496.10280352999996</v>
      </c>
      <c r="P26" s="37">
        <f>SUMIFS(СВЦЭМ!$D$34:$D$777,СВЦЭМ!$A$34:$A$777,$A26,СВЦЭМ!$B$34:$B$777,P$11)+'СЕТ СН'!$F$11+СВЦЭМ!$D$10+'СЕТ СН'!$F$6-'СЕТ СН'!$F$23</f>
        <v>496.06415586000014</v>
      </c>
      <c r="Q26" s="37">
        <f>SUMIFS(СВЦЭМ!$D$34:$D$777,СВЦЭМ!$A$34:$A$777,$A26,СВЦЭМ!$B$34:$B$777,Q$11)+'СЕТ СН'!$F$11+СВЦЭМ!$D$10+'СЕТ СН'!$F$6-'СЕТ СН'!$F$23</f>
        <v>502.37281453000003</v>
      </c>
      <c r="R26" s="37">
        <f>SUMIFS(СВЦЭМ!$D$34:$D$777,СВЦЭМ!$A$34:$A$777,$A26,СВЦЭМ!$B$34:$B$777,R$11)+'СЕТ СН'!$F$11+СВЦЭМ!$D$10+'СЕТ СН'!$F$6-'СЕТ СН'!$F$23</f>
        <v>499.60631632000002</v>
      </c>
      <c r="S26" s="37">
        <f>SUMIFS(СВЦЭМ!$D$34:$D$777,СВЦЭМ!$A$34:$A$777,$A26,СВЦЭМ!$B$34:$B$777,S$11)+'СЕТ СН'!$F$11+СВЦЭМ!$D$10+'СЕТ СН'!$F$6-'СЕТ СН'!$F$23</f>
        <v>473.83567413999992</v>
      </c>
      <c r="T26" s="37">
        <f>SUMIFS(СВЦЭМ!$D$34:$D$777,СВЦЭМ!$A$34:$A$777,$A26,СВЦЭМ!$B$34:$B$777,T$11)+'СЕТ СН'!$F$11+СВЦЭМ!$D$10+'СЕТ СН'!$F$6-'СЕТ СН'!$F$23</f>
        <v>441.83889785999997</v>
      </c>
      <c r="U26" s="37">
        <f>SUMIFS(СВЦЭМ!$D$34:$D$777,СВЦЭМ!$A$34:$A$777,$A26,СВЦЭМ!$B$34:$B$777,U$11)+'СЕТ СН'!$F$11+СВЦЭМ!$D$10+'СЕТ СН'!$F$6-'СЕТ СН'!$F$23</f>
        <v>440.16351515000008</v>
      </c>
      <c r="V26" s="37">
        <f>SUMIFS(СВЦЭМ!$D$34:$D$777,СВЦЭМ!$A$34:$A$777,$A26,СВЦЭМ!$B$34:$B$777,V$11)+'СЕТ СН'!$F$11+СВЦЭМ!$D$10+'СЕТ СН'!$F$6-'СЕТ СН'!$F$23</f>
        <v>455.68115082999986</v>
      </c>
      <c r="W26" s="37">
        <f>SUMIFS(СВЦЭМ!$D$34:$D$777,СВЦЭМ!$A$34:$A$777,$A26,СВЦЭМ!$B$34:$B$777,W$11)+'СЕТ СН'!$F$11+СВЦЭМ!$D$10+'СЕТ СН'!$F$6-'СЕТ СН'!$F$23</f>
        <v>511.45438765000006</v>
      </c>
      <c r="X26" s="37">
        <f>SUMIFS(СВЦЭМ!$D$34:$D$777,СВЦЭМ!$A$34:$A$777,$A26,СВЦЭМ!$B$34:$B$777,X$11)+'СЕТ СН'!$F$11+СВЦЭМ!$D$10+'СЕТ СН'!$F$6-'СЕТ СН'!$F$23</f>
        <v>593.65226085000006</v>
      </c>
      <c r="Y26" s="37">
        <f>SUMIFS(СВЦЭМ!$D$34:$D$777,СВЦЭМ!$A$34:$A$777,$A26,СВЦЭМ!$B$34:$B$777,Y$11)+'СЕТ СН'!$F$11+СВЦЭМ!$D$10+'СЕТ СН'!$F$6-'СЕТ СН'!$F$23</f>
        <v>683.05590443999984</v>
      </c>
    </row>
    <row r="27" spans="1:25" ht="15.75" x14ac:dyDescent="0.2">
      <c r="A27" s="36">
        <f t="shared" si="0"/>
        <v>43116</v>
      </c>
      <c r="B27" s="37">
        <f>SUMIFS(СВЦЭМ!$D$34:$D$777,СВЦЭМ!$A$34:$A$777,$A27,СВЦЭМ!$B$34:$B$777,B$11)+'СЕТ СН'!$F$11+СВЦЭМ!$D$10+'СЕТ СН'!$F$6-'СЕТ СН'!$F$23</f>
        <v>691.30020543000012</v>
      </c>
      <c r="C27" s="37">
        <f>SUMIFS(СВЦЭМ!$D$34:$D$777,СВЦЭМ!$A$34:$A$777,$A27,СВЦЭМ!$B$34:$B$777,C$11)+'СЕТ СН'!$F$11+СВЦЭМ!$D$10+'СЕТ СН'!$F$6-'СЕТ СН'!$F$23</f>
        <v>724.45803261000003</v>
      </c>
      <c r="D27" s="37">
        <f>SUMIFS(СВЦЭМ!$D$34:$D$777,СВЦЭМ!$A$34:$A$777,$A27,СВЦЭМ!$B$34:$B$777,D$11)+'СЕТ СН'!$F$11+СВЦЭМ!$D$10+'СЕТ СН'!$F$6-'СЕТ СН'!$F$23</f>
        <v>762.01188916000012</v>
      </c>
      <c r="E27" s="37">
        <f>SUMIFS(СВЦЭМ!$D$34:$D$777,СВЦЭМ!$A$34:$A$777,$A27,СВЦЭМ!$B$34:$B$777,E$11)+'СЕТ СН'!$F$11+СВЦЭМ!$D$10+'СЕТ СН'!$F$6-'СЕТ СН'!$F$23</f>
        <v>755.44538534000014</v>
      </c>
      <c r="F27" s="37">
        <f>SUMIFS(СВЦЭМ!$D$34:$D$777,СВЦЭМ!$A$34:$A$777,$A27,СВЦЭМ!$B$34:$B$777,F$11)+'СЕТ СН'!$F$11+СВЦЭМ!$D$10+'СЕТ СН'!$F$6-'СЕТ СН'!$F$23</f>
        <v>739.39391790000002</v>
      </c>
      <c r="G27" s="37">
        <f>SUMIFS(СВЦЭМ!$D$34:$D$777,СВЦЭМ!$A$34:$A$777,$A27,СВЦЭМ!$B$34:$B$777,G$11)+'СЕТ СН'!$F$11+СВЦЭМ!$D$10+'СЕТ СН'!$F$6-'СЕТ СН'!$F$23</f>
        <v>729.48728729000015</v>
      </c>
      <c r="H27" s="37">
        <f>SUMIFS(СВЦЭМ!$D$34:$D$777,СВЦЭМ!$A$34:$A$777,$A27,СВЦЭМ!$B$34:$B$777,H$11)+'СЕТ СН'!$F$11+СВЦЭМ!$D$10+'СЕТ СН'!$F$6-'СЕТ СН'!$F$23</f>
        <v>714.3418105500001</v>
      </c>
      <c r="I27" s="37">
        <f>SUMIFS(СВЦЭМ!$D$34:$D$777,СВЦЭМ!$A$34:$A$777,$A27,СВЦЭМ!$B$34:$B$777,I$11)+'СЕТ СН'!$F$11+СВЦЭМ!$D$10+'СЕТ СН'!$F$6-'СЕТ СН'!$F$23</f>
        <v>648.46903166000004</v>
      </c>
      <c r="J27" s="37">
        <f>SUMIFS(СВЦЭМ!$D$34:$D$777,СВЦЭМ!$A$34:$A$777,$A27,СВЦЭМ!$B$34:$B$777,J$11)+'СЕТ СН'!$F$11+СВЦЭМ!$D$10+'СЕТ СН'!$F$6-'СЕТ СН'!$F$23</f>
        <v>611.27658290000011</v>
      </c>
      <c r="K27" s="37">
        <f>SUMIFS(СВЦЭМ!$D$34:$D$777,СВЦЭМ!$A$34:$A$777,$A27,СВЦЭМ!$B$34:$B$777,K$11)+'СЕТ СН'!$F$11+СВЦЭМ!$D$10+'СЕТ СН'!$F$6-'СЕТ СН'!$F$23</f>
        <v>524.17634785000007</v>
      </c>
      <c r="L27" s="37">
        <f>SUMIFS(СВЦЭМ!$D$34:$D$777,СВЦЭМ!$A$34:$A$777,$A27,СВЦЭМ!$B$34:$B$777,L$11)+'СЕТ СН'!$F$11+СВЦЭМ!$D$10+'СЕТ СН'!$F$6-'СЕТ СН'!$F$23</f>
        <v>486.26940712999988</v>
      </c>
      <c r="M27" s="37">
        <f>SUMIFS(СВЦЭМ!$D$34:$D$777,СВЦЭМ!$A$34:$A$777,$A27,СВЦЭМ!$B$34:$B$777,M$11)+'СЕТ СН'!$F$11+СВЦЭМ!$D$10+'СЕТ СН'!$F$6-'СЕТ СН'!$F$23</f>
        <v>492.47664455000006</v>
      </c>
      <c r="N27" s="37">
        <f>SUMIFS(СВЦЭМ!$D$34:$D$777,СВЦЭМ!$A$34:$A$777,$A27,СВЦЭМ!$B$34:$B$777,N$11)+'СЕТ СН'!$F$11+СВЦЭМ!$D$10+'СЕТ СН'!$F$6-'СЕТ СН'!$F$23</f>
        <v>507.45458965</v>
      </c>
      <c r="O27" s="37">
        <f>SUMIFS(СВЦЭМ!$D$34:$D$777,СВЦЭМ!$A$34:$A$777,$A27,СВЦЭМ!$B$34:$B$777,O$11)+'СЕТ СН'!$F$11+СВЦЭМ!$D$10+'СЕТ СН'!$F$6-'СЕТ СН'!$F$23</f>
        <v>514.75007577999997</v>
      </c>
      <c r="P27" s="37">
        <f>SUMIFS(СВЦЭМ!$D$34:$D$777,СВЦЭМ!$A$34:$A$777,$A27,СВЦЭМ!$B$34:$B$777,P$11)+'СЕТ СН'!$F$11+СВЦЭМ!$D$10+'СЕТ СН'!$F$6-'СЕТ СН'!$F$23</f>
        <v>524.92362363999985</v>
      </c>
      <c r="Q27" s="37">
        <f>SUMIFS(СВЦЭМ!$D$34:$D$777,СВЦЭМ!$A$34:$A$777,$A27,СВЦЭМ!$B$34:$B$777,Q$11)+'СЕТ СН'!$F$11+СВЦЭМ!$D$10+'СЕТ СН'!$F$6-'СЕТ СН'!$F$23</f>
        <v>527.54993458999991</v>
      </c>
      <c r="R27" s="37">
        <f>SUMIFS(СВЦЭМ!$D$34:$D$777,СВЦЭМ!$A$34:$A$777,$A27,СВЦЭМ!$B$34:$B$777,R$11)+'СЕТ СН'!$F$11+СВЦЭМ!$D$10+'СЕТ СН'!$F$6-'СЕТ СН'!$F$23</f>
        <v>527.65579001000003</v>
      </c>
      <c r="S27" s="37">
        <f>SUMIFS(СВЦЭМ!$D$34:$D$777,СВЦЭМ!$A$34:$A$777,$A27,СВЦЭМ!$B$34:$B$777,S$11)+'СЕТ СН'!$F$11+СВЦЭМ!$D$10+'СЕТ СН'!$F$6-'СЕТ СН'!$F$23</f>
        <v>509.64709911000011</v>
      </c>
      <c r="T27" s="37">
        <f>SUMIFS(СВЦЭМ!$D$34:$D$777,СВЦЭМ!$A$34:$A$777,$A27,СВЦЭМ!$B$34:$B$777,T$11)+'СЕТ СН'!$F$11+СВЦЭМ!$D$10+'СЕТ СН'!$F$6-'СЕТ СН'!$F$23</f>
        <v>467.25226297000006</v>
      </c>
      <c r="U27" s="37">
        <f>SUMIFS(СВЦЭМ!$D$34:$D$777,СВЦЭМ!$A$34:$A$777,$A27,СВЦЭМ!$B$34:$B$777,U$11)+'СЕТ СН'!$F$11+СВЦЭМ!$D$10+'СЕТ СН'!$F$6-'СЕТ СН'!$F$23</f>
        <v>466.56183697000017</v>
      </c>
      <c r="V27" s="37">
        <f>SUMIFS(СВЦЭМ!$D$34:$D$777,СВЦЭМ!$A$34:$A$777,$A27,СВЦЭМ!$B$34:$B$777,V$11)+'СЕТ СН'!$F$11+СВЦЭМ!$D$10+'СЕТ СН'!$F$6-'СЕТ СН'!$F$23</f>
        <v>485.11706254000012</v>
      </c>
      <c r="W27" s="37">
        <f>SUMIFS(СВЦЭМ!$D$34:$D$777,СВЦЭМ!$A$34:$A$777,$A27,СВЦЭМ!$B$34:$B$777,W$11)+'СЕТ СН'!$F$11+СВЦЭМ!$D$10+'СЕТ СН'!$F$6-'СЕТ СН'!$F$23</f>
        <v>502.10992932000011</v>
      </c>
      <c r="X27" s="37">
        <f>SUMIFS(СВЦЭМ!$D$34:$D$777,СВЦЭМ!$A$34:$A$777,$A27,СВЦЭМ!$B$34:$B$777,X$11)+'СЕТ СН'!$F$11+СВЦЭМ!$D$10+'СЕТ СН'!$F$6-'СЕТ СН'!$F$23</f>
        <v>563.68072128999995</v>
      </c>
      <c r="Y27" s="37">
        <f>SUMIFS(СВЦЭМ!$D$34:$D$777,СВЦЭМ!$A$34:$A$777,$A27,СВЦЭМ!$B$34:$B$777,Y$11)+'СЕТ СН'!$F$11+СВЦЭМ!$D$10+'СЕТ СН'!$F$6-'СЕТ СН'!$F$23</f>
        <v>637.03041013999984</v>
      </c>
    </row>
    <row r="28" spans="1:25" ht="15.75" x14ac:dyDescent="0.2">
      <c r="A28" s="36">
        <f t="shared" si="0"/>
        <v>43117</v>
      </c>
      <c r="B28" s="37">
        <f>SUMIFS(СВЦЭМ!$D$34:$D$777,СВЦЭМ!$A$34:$A$777,$A28,СВЦЭМ!$B$34:$B$777,B$11)+'СЕТ СН'!$F$11+СВЦЭМ!$D$10+'СЕТ СН'!$F$6-'СЕТ СН'!$F$23</f>
        <v>705.64744315000019</v>
      </c>
      <c r="C28" s="37">
        <f>SUMIFS(СВЦЭМ!$D$34:$D$777,СВЦЭМ!$A$34:$A$777,$A28,СВЦЭМ!$B$34:$B$777,C$11)+'СЕТ СН'!$F$11+СВЦЭМ!$D$10+'СЕТ СН'!$F$6-'СЕТ СН'!$F$23</f>
        <v>750.53522721999991</v>
      </c>
      <c r="D28" s="37">
        <f>SUMIFS(СВЦЭМ!$D$34:$D$777,СВЦЭМ!$A$34:$A$777,$A28,СВЦЭМ!$B$34:$B$777,D$11)+'СЕТ СН'!$F$11+СВЦЭМ!$D$10+'СЕТ СН'!$F$6-'СЕТ СН'!$F$23</f>
        <v>795.83259846000021</v>
      </c>
      <c r="E28" s="37">
        <f>SUMIFS(СВЦЭМ!$D$34:$D$777,СВЦЭМ!$A$34:$A$777,$A28,СВЦЭМ!$B$34:$B$777,E$11)+'СЕТ СН'!$F$11+СВЦЭМ!$D$10+'СЕТ СН'!$F$6-'СЕТ СН'!$F$23</f>
        <v>809.20018601999993</v>
      </c>
      <c r="F28" s="37">
        <f>SUMIFS(СВЦЭМ!$D$34:$D$777,СВЦЭМ!$A$34:$A$777,$A28,СВЦЭМ!$B$34:$B$777,F$11)+'СЕТ СН'!$F$11+СВЦЭМ!$D$10+'СЕТ СН'!$F$6-'СЕТ СН'!$F$23</f>
        <v>812.80621626999994</v>
      </c>
      <c r="G28" s="37">
        <f>SUMIFS(СВЦЭМ!$D$34:$D$777,СВЦЭМ!$A$34:$A$777,$A28,СВЦЭМ!$B$34:$B$777,G$11)+'СЕТ СН'!$F$11+СВЦЭМ!$D$10+'СЕТ СН'!$F$6-'СЕТ СН'!$F$23</f>
        <v>786.85541430000023</v>
      </c>
      <c r="H28" s="37">
        <f>SUMIFS(СВЦЭМ!$D$34:$D$777,СВЦЭМ!$A$34:$A$777,$A28,СВЦЭМ!$B$34:$B$777,H$11)+'СЕТ СН'!$F$11+СВЦЭМ!$D$10+'СЕТ СН'!$F$6-'СЕТ СН'!$F$23</f>
        <v>724.78008720999981</v>
      </c>
      <c r="I28" s="37">
        <f>SUMIFS(СВЦЭМ!$D$34:$D$777,СВЦЭМ!$A$34:$A$777,$A28,СВЦЭМ!$B$34:$B$777,I$11)+'СЕТ СН'!$F$11+СВЦЭМ!$D$10+'СЕТ СН'!$F$6-'СЕТ СН'!$F$23</f>
        <v>651.58111837999979</v>
      </c>
      <c r="J28" s="37">
        <f>SUMIFS(СВЦЭМ!$D$34:$D$777,СВЦЭМ!$A$34:$A$777,$A28,СВЦЭМ!$B$34:$B$777,J$11)+'СЕТ СН'!$F$11+СВЦЭМ!$D$10+'СЕТ СН'!$F$6-'СЕТ СН'!$F$23</f>
        <v>595.40361300000006</v>
      </c>
      <c r="K28" s="37">
        <f>SUMIFS(СВЦЭМ!$D$34:$D$777,СВЦЭМ!$A$34:$A$777,$A28,СВЦЭМ!$B$34:$B$777,K$11)+'СЕТ СН'!$F$11+СВЦЭМ!$D$10+'СЕТ СН'!$F$6-'СЕТ СН'!$F$23</f>
        <v>523.48256615999992</v>
      </c>
      <c r="L28" s="37">
        <f>SUMIFS(СВЦЭМ!$D$34:$D$777,СВЦЭМ!$A$34:$A$777,$A28,СВЦЭМ!$B$34:$B$777,L$11)+'СЕТ СН'!$F$11+СВЦЭМ!$D$10+'СЕТ СН'!$F$6-'СЕТ СН'!$F$23</f>
        <v>492.69354591000013</v>
      </c>
      <c r="M28" s="37">
        <f>SUMIFS(СВЦЭМ!$D$34:$D$777,СВЦЭМ!$A$34:$A$777,$A28,СВЦЭМ!$B$34:$B$777,M$11)+'СЕТ СН'!$F$11+СВЦЭМ!$D$10+'СЕТ СН'!$F$6-'СЕТ СН'!$F$23</f>
        <v>497.12966990000007</v>
      </c>
      <c r="N28" s="37">
        <f>SUMIFS(СВЦЭМ!$D$34:$D$777,СВЦЭМ!$A$34:$A$777,$A28,СВЦЭМ!$B$34:$B$777,N$11)+'СЕТ СН'!$F$11+СВЦЭМ!$D$10+'СЕТ СН'!$F$6-'СЕТ СН'!$F$23</f>
        <v>503.60133663999989</v>
      </c>
      <c r="O28" s="37">
        <f>SUMIFS(СВЦЭМ!$D$34:$D$777,СВЦЭМ!$A$34:$A$777,$A28,СВЦЭМ!$B$34:$B$777,O$11)+'СЕТ СН'!$F$11+СВЦЭМ!$D$10+'СЕТ СН'!$F$6-'СЕТ СН'!$F$23</f>
        <v>509.58334328000012</v>
      </c>
      <c r="P28" s="37">
        <f>SUMIFS(СВЦЭМ!$D$34:$D$777,СВЦЭМ!$A$34:$A$777,$A28,СВЦЭМ!$B$34:$B$777,P$11)+'СЕТ СН'!$F$11+СВЦЭМ!$D$10+'СЕТ СН'!$F$6-'СЕТ СН'!$F$23</f>
        <v>525.48732957999994</v>
      </c>
      <c r="Q28" s="37">
        <f>SUMIFS(СВЦЭМ!$D$34:$D$777,СВЦЭМ!$A$34:$A$777,$A28,СВЦЭМ!$B$34:$B$777,Q$11)+'СЕТ СН'!$F$11+СВЦЭМ!$D$10+'СЕТ СН'!$F$6-'СЕТ СН'!$F$23</f>
        <v>536.04326830999992</v>
      </c>
      <c r="R28" s="37">
        <f>SUMIFS(СВЦЭМ!$D$34:$D$777,СВЦЭМ!$A$34:$A$777,$A28,СВЦЭМ!$B$34:$B$777,R$11)+'СЕТ СН'!$F$11+СВЦЭМ!$D$10+'СЕТ СН'!$F$6-'СЕТ СН'!$F$23</f>
        <v>546.36822703000018</v>
      </c>
      <c r="S28" s="37">
        <f>SUMIFS(СВЦЭМ!$D$34:$D$777,СВЦЭМ!$A$34:$A$777,$A28,СВЦЭМ!$B$34:$B$777,S$11)+'СЕТ СН'!$F$11+СВЦЭМ!$D$10+'СЕТ СН'!$F$6-'СЕТ СН'!$F$23</f>
        <v>541.07558783000002</v>
      </c>
      <c r="T28" s="37">
        <f>SUMIFS(СВЦЭМ!$D$34:$D$777,СВЦЭМ!$A$34:$A$777,$A28,СВЦЭМ!$B$34:$B$777,T$11)+'СЕТ СН'!$F$11+СВЦЭМ!$D$10+'СЕТ СН'!$F$6-'СЕТ СН'!$F$23</f>
        <v>518.13849326000002</v>
      </c>
      <c r="U28" s="37">
        <f>SUMIFS(СВЦЭМ!$D$34:$D$777,СВЦЭМ!$A$34:$A$777,$A28,СВЦЭМ!$B$34:$B$777,U$11)+'СЕТ СН'!$F$11+СВЦЭМ!$D$10+'СЕТ СН'!$F$6-'СЕТ СН'!$F$23</f>
        <v>531.29640088999997</v>
      </c>
      <c r="V28" s="37">
        <f>SUMIFS(СВЦЭМ!$D$34:$D$777,СВЦЭМ!$A$34:$A$777,$A28,СВЦЭМ!$B$34:$B$777,V$11)+'СЕТ СН'!$F$11+СВЦЭМ!$D$10+'СЕТ СН'!$F$6-'СЕТ СН'!$F$23</f>
        <v>548.35693748000006</v>
      </c>
      <c r="W28" s="37">
        <f>SUMIFS(СВЦЭМ!$D$34:$D$777,СВЦЭМ!$A$34:$A$777,$A28,СВЦЭМ!$B$34:$B$777,W$11)+'СЕТ СН'!$F$11+СВЦЭМ!$D$10+'СЕТ СН'!$F$6-'СЕТ СН'!$F$23</f>
        <v>538.65635136999992</v>
      </c>
      <c r="X28" s="37">
        <f>SUMIFS(СВЦЭМ!$D$34:$D$777,СВЦЭМ!$A$34:$A$777,$A28,СВЦЭМ!$B$34:$B$777,X$11)+'СЕТ СН'!$F$11+СВЦЭМ!$D$10+'СЕТ СН'!$F$6-'СЕТ СН'!$F$23</f>
        <v>560.33954976999996</v>
      </c>
      <c r="Y28" s="37">
        <f>SUMIFS(СВЦЭМ!$D$34:$D$777,СВЦЭМ!$A$34:$A$777,$A28,СВЦЭМ!$B$34:$B$777,Y$11)+'СЕТ СН'!$F$11+СВЦЭМ!$D$10+'СЕТ СН'!$F$6-'СЕТ СН'!$F$23</f>
        <v>642.10535803000005</v>
      </c>
    </row>
    <row r="29" spans="1:25" ht="15.75" x14ac:dyDescent="0.2">
      <c r="A29" s="36">
        <f t="shared" si="0"/>
        <v>43118</v>
      </c>
      <c r="B29" s="37">
        <f>SUMIFS(СВЦЭМ!$D$34:$D$777,СВЦЭМ!$A$34:$A$777,$A29,СВЦЭМ!$B$34:$B$777,B$11)+'СЕТ СН'!$F$11+СВЦЭМ!$D$10+'СЕТ СН'!$F$6-'СЕТ СН'!$F$23</f>
        <v>724.22849086999997</v>
      </c>
      <c r="C29" s="37">
        <f>SUMIFS(СВЦЭМ!$D$34:$D$777,СВЦЭМ!$A$34:$A$777,$A29,СВЦЭМ!$B$34:$B$777,C$11)+'СЕТ СН'!$F$11+СВЦЭМ!$D$10+'СЕТ СН'!$F$6-'СЕТ СН'!$F$23</f>
        <v>777.03578075000007</v>
      </c>
      <c r="D29" s="37">
        <f>SUMIFS(СВЦЭМ!$D$34:$D$777,СВЦЭМ!$A$34:$A$777,$A29,СВЦЭМ!$B$34:$B$777,D$11)+'СЕТ СН'!$F$11+СВЦЭМ!$D$10+'СЕТ СН'!$F$6-'СЕТ СН'!$F$23</f>
        <v>820.16483214999982</v>
      </c>
      <c r="E29" s="37">
        <f>SUMIFS(СВЦЭМ!$D$34:$D$777,СВЦЭМ!$A$34:$A$777,$A29,СВЦЭМ!$B$34:$B$777,E$11)+'СЕТ СН'!$F$11+СВЦЭМ!$D$10+'СЕТ СН'!$F$6-'СЕТ СН'!$F$23</f>
        <v>827.79060179999999</v>
      </c>
      <c r="F29" s="37">
        <f>SUMIFS(СВЦЭМ!$D$34:$D$777,СВЦЭМ!$A$34:$A$777,$A29,СВЦЭМ!$B$34:$B$777,F$11)+'СЕТ СН'!$F$11+СВЦЭМ!$D$10+'СЕТ СН'!$F$6-'СЕТ СН'!$F$23</f>
        <v>826.1537119599999</v>
      </c>
      <c r="G29" s="37">
        <f>SUMIFS(СВЦЭМ!$D$34:$D$777,СВЦЭМ!$A$34:$A$777,$A29,СВЦЭМ!$B$34:$B$777,G$11)+'СЕТ СН'!$F$11+СВЦЭМ!$D$10+'СЕТ СН'!$F$6-'СЕТ СН'!$F$23</f>
        <v>804.10321324000017</v>
      </c>
      <c r="H29" s="37">
        <f>SUMIFS(СВЦЭМ!$D$34:$D$777,СВЦЭМ!$A$34:$A$777,$A29,СВЦЭМ!$B$34:$B$777,H$11)+'СЕТ СН'!$F$11+СВЦЭМ!$D$10+'СЕТ СН'!$F$6-'СЕТ СН'!$F$23</f>
        <v>744.16372263000005</v>
      </c>
      <c r="I29" s="37">
        <f>SUMIFS(СВЦЭМ!$D$34:$D$777,СВЦЭМ!$A$34:$A$777,$A29,СВЦЭМ!$B$34:$B$777,I$11)+'СЕТ СН'!$F$11+СВЦЭМ!$D$10+'СЕТ СН'!$F$6-'СЕТ СН'!$F$23</f>
        <v>669.14235307999991</v>
      </c>
      <c r="J29" s="37">
        <f>SUMIFS(СВЦЭМ!$D$34:$D$777,СВЦЭМ!$A$34:$A$777,$A29,СВЦЭМ!$B$34:$B$777,J$11)+'СЕТ СН'!$F$11+СВЦЭМ!$D$10+'СЕТ СН'!$F$6-'СЕТ СН'!$F$23</f>
        <v>617.62370598000018</v>
      </c>
      <c r="K29" s="37">
        <f>SUMIFS(СВЦЭМ!$D$34:$D$777,СВЦЭМ!$A$34:$A$777,$A29,СВЦЭМ!$B$34:$B$777,K$11)+'СЕТ СН'!$F$11+СВЦЭМ!$D$10+'СЕТ СН'!$F$6-'СЕТ СН'!$F$23</f>
        <v>543.74468177000006</v>
      </c>
      <c r="L29" s="37">
        <f>SUMIFS(СВЦЭМ!$D$34:$D$777,СВЦЭМ!$A$34:$A$777,$A29,СВЦЭМ!$B$34:$B$777,L$11)+'СЕТ СН'!$F$11+СВЦЭМ!$D$10+'СЕТ СН'!$F$6-'СЕТ СН'!$F$23</f>
        <v>509.64380342000015</v>
      </c>
      <c r="M29" s="37">
        <f>SUMIFS(СВЦЭМ!$D$34:$D$777,СВЦЭМ!$A$34:$A$777,$A29,СВЦЭМ!$B$34:$B$777,M$11)+'СЕТ СН'!$F$11+СВЦЭМ!$D$10+'СЕТ СН'!$F$6-'СЕТ СН'!$F$23</f>
        <v>513.88802738000015</v>
      </c>
      <c r="N29" s="37">
        <f>SUMIFS(СВЦЭМ!$D$34:$D$777,СВЦЭМ!$A$34:$A$777,$A29,СВЦЭМ!$B$34:$B$777,N$11)+'СЕТ СН'!$F$11+СВЦЭМ!$D$10+'СЕТ СН'!$F$6-'СЕТ СН'!$F$23</f>
        <v>524.98297863000005</v>
      </c>
      <c r="O29" s="37">
        <f>SUMIFS(СВЦЭМ!$D$34:$D$777,СВЦЭМ!$A$34:$A$777,$A29,СВЦЭМ!$B$34:$B$777,O$11)+'СЕТ СН'!$F$11+СВЦЭМ!$D$10+'СЕТ СН'!$F$6-'СЕТ СН'!$F$23</f>
        <v>522.28854128</v>
      </c>
      <c r="P29" s="37">
        <f>SUMIFS(СВЦЭМ!$D$34:$D$777,СВЦЭМ!$A$34:$A$777,$A29,СВЦЭМ!$B$34:$B$777,P$11)+'СЕТ СН'!$F$11+СВЦЭМ!$D$10+'СЕТ СН'!$F$6-'СЕТ СН'!$F$23</f>
        <v>538.14308666999989</v>
      </c>
      <c r="Q29" s="37">
        <f>SUMIFS(СВЦЭМ!$D$34:$D$777,СВЦЭМ!$A$34:$A$777,$A29,СВЦЭМ!$B$34:$B$777,Q$11)+'СЕТ СН'!$F$11+СВЦЭМ!$D$10+'СЕТ СН'!$F$6-'СЕТ СН'!$F$23</f>
        <v>559.03885783999988</v>
      </c>
      <c r="R29" s="37">
        <f>SUMIFS(СВЦЭМ!$D$34:$D$777,СВЦЭМ!$A$34:$A$777,$A29,СВЦЭМ!$B$34:$B$777,R$11)+'СЕТ СН'!$F$11+СВЦЭМ!$D$10+'СЕТ СН'!$F$6-'СЕТ СН'!$F$23</f>
        <v>557.59035671999993</v>
      </c>
      <c r="S29" s="37">
        <f>SUMIFS(СВЦЭМ!$D$34:$D$777,СВЦЭМ!$A$34:$A$777,$A29,СВЦЭМ!$B$34:$B$777,S$11)+'СЕТ СН'!$F$11+СВЦЭМ!$D$10+'СЕТ СН'!$F$6-'СЕТ СН'!$F$23</f>
        <v>546.30940870999996</v>
      </c>
      <c r="T29" s="37">
        <f>SUMIFS(СВЦЭМ!$D$34:$D$777,СВЦЭМ!$A$34:$A$777,$A29,СВЦЭМ!$B$34:$B$777,T$11)+'СЕТ СН'!$F$11+СВЦЭМ!$D$10+'СЕТ СН'!$F$6-'СЕТ СН'!$F$23</f>
        <v>509.59634065000012</v>
      </c>
      <c r="U29" s="37">
        <f>SUMIFS(СВЦЭМ!$D$34:$D$777,СВЦЭМ!$A$34:$A$777,$A29,СВЦЭМ!$B$34:$B$777,U$11)+'СЕТ СН'!$F$11+СВЦЭМ!$D$10+'СЕТ СН'!$F$6-'СЕТ СН'!$F$23</f>
        <v>520.78188937000016</v>
      </c>
      <c r="V29" s="37">
        <f>SUMIFS(СВЦЭМ!$D$34:$D$777,СВЦЭМ!$A$34:$A$777,$A29,СВЦЭМ!$B$34:$B$777,V$11)+'СЕТ СН'!$F$11+СВЦЭМ!$D$10+'СЕТ СН'!$F$6-'СЕТ СН'!$F$23</f>
        <v>538.55762361000018</v>
      </c>
      <c r="W29" s="37">
        <f>SUMIFS(СВЦЭМ!$D$34:$D$777,СВЦЭМ!$A$34:$A$777,$A29,СВЦЭМ!$B$34:$B$777,W$11)+'СЕТ СН'!$F$11+СВЦЭМ!$D$10+'СЕТ СН'!$F$6-'СЕТ СН'!$F$23</f>
        <v>544.59454872000003</v>
      </c>
      <c r="X29" s="37">
        <f>SUMIFS(СВЦЭМ!$D$34:$D$777,СВЦЭМ!$A$34:$A$777,$A29,СВЦЭМ!$B$34:$B$777,X$11)+'СЕТ СН'!$F$11+СВЦЭМ!$D$10+'СЕТ СН'!$F$6-'СЕТ СН'!$F$23</f>
        <v>603.97728193</v>
      </c>
      <c r="Y29" s="37">
        <f>SUMIFS(СВЦЭМ!$D$34:$D$777,СВЦЭМ!$A$34:$A$777,$A29,СВЦЭМ!$B$34:$B$777,Y$11)+'СЕТ СН'!$F$11+СВЦЭМ!$D$10+'СЕТ СН'!$F$6-'СЕТ СН'!$F$23</f>
        <v>686.66694337000001</v>
      </c>
    </row>
    <row r="30" spans="1:25" ht="15.75" x14ac:dyDescent="0.2">
      <c r="A30" s="36">
        <f t="shared" si="0"/>
        <v>43119</v>
      </c>
      <c r="B30" s="37">
        <f>SUMIFS(СВЦЭМ!$D$34:$D$777,СВЦЭМ!$A$34:$A$777,$A30,СВЦЭМ!$B$34:$B$777,B$11)+'СЕТ СН'!$F$11+СВЦЭМ!$D$10+'СЕТ СН'!$F$6-'СЕТ СН'!$F$23</f>
        <v>702.54927754999983</v>
      </c>
      <c r="C30" s="37">
        <f>SUMIFS(СВЦЭМ!$D$34:$D$777,СВЦЭМ!$A$34:$A$777,$A30,СВЦЭМ!$B$34:$B$777,C$11)+'СЕТ СН'!$F$11+СВЦЭМ!$D$10+'СЕТ СН'!$F$6-'СЕТ СН'!$F$23</f>
        <v>749.44260769000005</v>
      </c>
      <c r="D30" s="37">
        <f>SUMIFS(СВЦЭМ!$D$34:$D$777,СВЦЭМ!$A$34:$A$777,$A30,СВЦЭМ!$B$34:$B$777,D$11)+'СЕТ СН'!$F$11+СВЦЭМ!$D$10+'СЕТ СН'!$F$6-'СЕТ СН'!$F$23</f>
        <v>796.57653906999997</v>
      </c>
      <c r="E30" s="37">
        <f>SUMIFS(СВЦЭМ!$D$34:$D$777,СВЦЭМ!$A$34:$A$777,$A30,СВЦЭМ!$B$34:$B$777,E$11)+'СЕТ СН'!$F$11+СВЦЭМ!$D$10+'СЕТ СН'!$F$6-'СЕТ СН'!$F$23</f>
        <v>804.89980900000012</v>
      </c>
      <c r="F30" s="37">
        <f>SUMIFS(СВЦЭМ!$D$34:$D$777,СВЦЭМ!$A$34:$A$777,$A30,СВЦЭМ!$B$34:$B$777,F$11)+'СЕТ СН'!$F$11+СВЦЭМ!$D$10+'СЕТ СН'!$F$6-'СЕТ СН'!$F$23</f>
        <v>805.72469247999982</v>
      </c>
      <c r="G30" s="37">
        <f>SUMIFS(СВЦЭМ!$D$34:$D$777,СВЦЭМ!$A$34:$A$777,$A30,СВЦЭМ!$B$34:$B$777,G$11)+'СЕТ СН'!$F$11+СВЦЭМ!$D$10+'СЕТ СН'!$F$6-'СЕТ СН'!$F$23</f>
        <v>784.37377469000023</v>
      </c>
      <c r="H30" s="37">
        <f>SUMIFS(СВЦЭМ!$D$34:$D$777,СВЦЭМ!$A$34:$A$777,$A30,СВЦЭМ!$B$34:$B$777,H$11)+'СЕТ СН'!$F$11+СВЦЭМ!$D$10+'СЕТ СН'!$F$6-'СЕТ СН'!$F$23</f>
        <v>729.03743498999995</v>
      </c>
      <c r="I30" s="37">
        <f>SUMIFS(СВЦЭМ!$D$34:$D$777,СВЦЭМ!$A$34:$A$777,$A30,СВЦЭМ!$B$34:$B$777,I$11)+'СЕТ СН'!$F$11+СВЦЭМ!$D$10+'СЕТ СН'!$F$6-'СЕТ СН'!$F$23</f>
        <v>659.57509270000003</v>
      </c>
      <c r="J30" s="37">
        <f>SUMIFS(СВЦЭМ!$D$34:$D$777,СВЦЭМ!$A$34:$A$777,$A30,СВЦЭМ!$B$34:$B$777,J$11)+'СЕТ СН'!$F$11+СВЦЭМ!$D$10+'СЕТ СН'!$F$6-'СЕТ СН'!$F$23</f>
        <v>609.34642294000002</v>
      </c>
      <c r="K30" s="37">
        <f>SUMIFS(СВЦЭМ!$D$34:$D$777,СВЦЭМ!$A$34:$A$777,$A30,СВЦЭМ!$B$34:$B$777,K$11)+'СЕТ СН'!$F$11+СВЦЭМ!$D$10+'СЕТ СН'!$F$6-'СЕТ СН'!$F$23</f>
        <v>544.96486645000016</v>
      </c>
      <c r="L30" s="37">
        <f>SUMIFS(СВЦЭМ!$D$34:$D$777,СВЦЭМ!$A$34:$A$777,$A30,СВЦЭМ!$B$34:$B$777,L$11)+'СЕТ СН'!$F$11+СВЦЭМ!$D$10+'СЕТ СН'!$F$6-'СЕТ СН'!$F$23</f>
        <v>521.91415014999995</v>
      </c>
      <c r="M30" s="37">
        <f>SUMIFS(СВЦЭМ!$D$34:$D$777,СВЦЭМ!$A$34:$A$777,$A30,СВЦЭМ!$B$34:$B$777,M$11)+'СЕТ СН'!$F$11+СВЦЭМ!$D$10+'СЕТ СН'!$F$6-'СЕТ СН'!$F$23</f>
        <v>527.81683792000001</v>
      </c>
      <c r="N30" s="37">
        <f>SUMIFS(СВЦЭМ!$D$34:$D$777,СВЦЭМ!$A$34:$A$777,$A30,СВЦЭМ!$B$34:$B$777,N$11)+'СЕТ СН'!$F$11+СВЦЭМ!$D$10+'СЕТ СН'!$F$6-'СЕТ СН'!$F$23</f>
        <v>543.0669441199999</v>
      </c>
      <c r="O30" s="37">
        <f>SUMIFS(СВЦЭМ!$D$34:$D$777,СВЦЭМ!$A$34:$A$777,$A30,СВЦЭМ!$B$34:$B$777,O$11)+'СЕТ СН'!$F$11+СВЦЭМ!$D$10+'СЕТ СН'!$F$6-'СЕТ СН'!$F$23</f>
        <v>536.25480097999991</v>
      </c>
      <c r="P30" s="37">
        <f>SUMIFS(СВЦЭМ!$D$34:$D$777,СВЦЭМ!$A$34:$A$777,$A30,СВЦЭМ!$B$34:$B$777,P$11)+'СЕТ СН'!$F$11+СВЦЭМ!$D$10+'СЕТ СН'!$F$6-'СЕТ СН'!$F$23</f>
        <v>554.02960881000001</v>
      </c>
      <c r="Q30" s="37">
        <f>SUMIFS(СВЦЭМ!$D$34:$D$777,СВЦЭМ!$A$34:$A$777,$A30,СВЦЭМ!$B$34:$B$777,Q$11)+'СЕТ СН'!$F$11+СВЦЭМ!$D$10+'СЕТ СН'!$F$6-'СЕТ СН'!$F$23</f>
        <v>564.9964159299999</v>
      </c>
      <c r="R30" s="37">
        <f>SUMIFS(СВЦЭМ!$D$34:$D$777,СВЦЭМ!$A$34:$A$777,$A30,СВЦЭМ!$B$34:$B$777,R$11)+'СЕТ СН'!$F$11+СВЦЭМ!$D$10+'СЕТ СН'!$F$6-'СЕТ СН'!$F$23</f>
        <v>569.86280383999986</v>
      </c>
      <c r="S30" s="37">
        <f>SUMIFS(СВЦЭМ!$D$34:$D$777,СВЦЭМ!$A$34:$A$777,$A30,СВЦЭМ!$B$34:$B$777,S$11)+'СЕТ СН'!$F$11+СВЦЭМ!$D$10+'СЕТ СН'!$F$6-'СЕТ СН'!$F$23</f>
        <v>558.38038723000011</v>
      </c>
      <c r="T30" s="37">
        <f>SUMIFS(СВЦЭМ!$D$34:$D$777,СВЦЭМ!$A$34:$A$777,$A30,СВЦЭМ!$B$34:$B$777,T$11)+'СЕТ СН'!$F$11+СВЦЭМ!$D$10+'СЕТ СН'!$F$6-'СЕТ СН'!$F$23</f>
        <v>514.58162475000006</v>
      </c>
      <c r="U30" s="37">
        <f>SUMIFS(СВЦЭМ!$D$34:$D$777,СВЦЭМ!$A$34:$A$777,$A30,СВЦЭМ!$B$34:$B$777,U$11)+'СЕТ СН'!$F$11+СВЦЭМ!$D$10+'СЕТ СН'!$F$6-'СЕТ СН'!$F$23</f>
        <v>522.29700543000001</v>
      </c>
      <c r="V30" s="37">
        <f>SUMIFS(СВЦЭМ!$D$34:$D$777,СВЦЭМ!$A$34:$A$777,$A30,СВЦЭМ!$B$34:$B$777,V$11)+'СЕТ СН'!$F$11+СВЦЭМ!$D$10+'СЕТ СН'!$F$6-'СЕТ СН'!$F$23</f>
        <v>540.66377006000005</v>
      </c>
      <c r="W30" s="37">
        <f>SUMIFS(СВЦЭМ!$D$34:$D$777,СВЦЭМ!$A$34:$A$777,$A30,СВЦЭМ!$B$34:$B$777,W$11)+'СЕТ СН'!$F$11+СВЦЭМ!$D$10+'СЕТ СН'!$F$6-'СЕТ СН'!$F$23</f>
        <v>525.42827959999988</v>
      </c>
      <c r="X30" s="37">
        <f>SUMIFS(СВЦЭМ!$D$34:$D$777,СВЦЭМ!$A$34:$A$777,$A30,СВЦЭМ!$B$34:$B$777,X$11)+'СЕТ СН'!$F$11+СВЦЭМ!$D$10+'СЕТ СН'!$F$6-'СЕТ СН'!$F$23</f>
        <v>579.82968428000015</v>
      </c>
      <c r="Y30" s="37">
        <f>SUMIFS(СВЦЭМ!$D$34:$D$777,СВЦЭМ!$A$34:$A$777,$A30,СВЦЭМ!$B$34:$B$777,Y$11)+'СЕТ СН'!$F$11+СВЦЭМ!$D$10+'СЕТ СН'!$F$6-'СЕТ СН'!$F$23</f>
        <v>666.24334938000004</v>
      </c>
    </row>
    <row r="31" spans="1:25" ht="15.75" x14ac:dyDescent="0.2">
      <c r="A31" s="36">
        <f t="shared" si="0"/>
        <v>43120</v>
      </c>
      <c r="B31" s="37">
        <f>SUMIFS(СВЦЭМ!$D$34:$D$777,СВЦЭМ!$A$34:$A$777,$A31,СВЦЭМ!$B$34:$B$777,B$11)+'СЕТ СН'!$F$11+СВЦЭМ!$D$10+'СЕТ СН'!$F$6-'СЕТ СН'!$F$23</f>
        <v>701.96112089000019</v>
      </c>
      <c r="C31" s="37">
        <f>SUMIFS(СВЦЭМ!$D$34:$D$777,СВЦЭМ!$A$34:$A$777,$A31,СВЦЭМ!$B$34:$B$777,C$11)+'СЕТ СН'!$F$11+СВЦЭМ!$D$10+'СЕТ СН'!$F$6-'СЕТ СН'!$F$23</f>
        <v>746.12878210000019</v>
      </c>
      <c r="D31" s="37">
        <f>SUMIFS(СВЦЭМ!$D$34:$D$777,СВЦЭМ!$A$34:$A$777,$A31,СВЦЭМ!$B$34:$B$777,D$11)+'СЕТ СН'!$F$11+СВЦЭМ!$D$10+'СЕТ СН'!$F$6-'СЕТ СН'!$F$23</f>
        <v>787.47053900000003</v>
      </c>
      <c r="E31" s="37">
        <f>SUMIFS(СВЦЭМ!$D$34:$D$777,СВЦЭМ!$A$34:$A$777,$A31,СВЦЭМ!$B$34:$B$777,E$11)+'СЕТ СН'!$F$11+СВЦЭМ!$D$10+'СЕТ СН'!$F$6-'СЕТ СН'!$F$23</f>
        <v>793.91406160000008</v>
      </c>
      <c r="F31" s="37">
        <f>SUMIFS(СВЦЭМ!$D$34:$D$777,СВЦЭМ!$A$34:$A$777,$A31,СВЦЭМ!$B$34:$B$777,F$11)+'СЕТ СН'!$F$11+СВЦЭМ!$D$10+'СЕТ СН'!$F$6-'СЕТ СН'!$F$23</f>
        <v>788.39023578999979</v>
      </c>
      <c r="G31" s="37">
        <f>SUMIFS(СВЦЭМ!$D$34:$D$777,СВЦЭМ!$A$34:$A$777,$A31,СВЦЭМ!$B$34:$B$777,G$11)+'СЕТ СН'!$F$11+СВЦЭМ!$D$10+'СЕТ СН'!$F$6-'СЕТ СН'!$F$23</f>
        <v>774.14208831999997</v>
      </c>
      <c r="H31" s="37">
        <f>SUMIFS(СВЦЭМ!$D$34:$D$777,СВЦЭМ!$A$34:$A$777,$A31,СВЦЭМ!$B$34:$B$777,H$11)+'СЕТ СН'!$F$11+СВЦЭМ!$D$10+'СЕТ СН'!$F$6-'СЕТ СН'!$F$23</f>
        <v>754.97632553000005</v>
      </c>
      <c r="I31" s="37">
        <f>SUMIFS(СВЦЭМ!$D$34:$D$777,СВЦЭМ!$A$34:$A$777,$A31,СВЦЭМ!$B$34:$B$777,I$11)+'СЕТ СН'!$F$11+СВЦЭМ!$D$10+'СЕТ СН'!$F$6-'СЕТ СН'!$F$23</f>
        <v>710.69842144000006</v>
      </c>
      <c r="J31" s="37">
        <f>SUMIFS(СВЦЭМ!$D$34:$D$777,СВЦЭМ!$A$34:$A$777,$A31,СВЦЭМ!$B$34:$B$777,J$11)+'СЕТ СН'!$F$11+СВЦЭМ!$D$10+'СЕТ СН'!$F$6-'СЕТ СН'!$F$23</f>
        <v>642.22805858000004</v>
      </c>
      <c r="K31" s="37">
        <f>SUMIFS(СВЦЭМ!$D$34:$D$777,СВЦЭМ!$A$34:$A$777,$A31,СВЦЭМ!$B$34:$B$777,K$11)+'СЕТ СН'!$F$11+СВЦЭМ!$D$10+'СЕТ СН'!$F$6-'СЕТ СН'!$F$23</f>
        <v>550.68543096999986</v>
      </c>
      <c r="L31" s="37">
        <f>SUMIFS(СВЦЭМ!$D$34:$D$777,СВЦЭМ!$A$34:$A$777,$A31,СВЦЭМ!$B$34:$B$777,L$11)+'СЕТ СН'!$F$11+СВЦЭМ!$D$10+'СЕТ СН'!$F$6-'СЕТ СН'!$F$23</f>
        <v>497.93757079999989</v>
      </c>
      <c r="M31" s="37">
        <f>SUMIFS(СВЦЭМ!$D$34:$D$777,СВЦЭМ!$A$34:$A$777,$A31,СВЦЭМ!$B$34:$B$777,M$11)+'СЕТ СН'!$F$11+СВЦЭМ!$D$10+'СЕТ СН'!$F$6-'СЕТ СН'!$F$23</f>
        <v>508.34846961000005</v>
      </c>
      <c r="N31" s="37">
        <f>SUMIFS(СВЦЭМ!$D$34:$D$777,СВЦЭМ!$A$34:$A$777,$A31,СВЦЭМ!$B$34:$B$777,N$11)+'СЕТ СН'!$F$11+СВЦЭМ!$D$10+'СЕТ СН'!$F$6-'СЕТ СН'!$F$23</f>
        <v>515.95297595</v>
      </c>
      <c r="O31" s="37">
        <f>SUMIFS(СВЦЭМ!$D$34:$D$777,СВЦЭМ!$A$34:$A$777,$A31,СВЦЭМ!$B$34:$B$777,O$11)+'СЕТ СН'!$F$11+СВЦЭМ!$D$10+'СЕТ СН'!$F$6-'СЕТ СН'!$F$23</f>
        <v>540.94811102000006</v>
      </c>
      <c r="P31" s="37">
        <f>SUMIFS(СВЦЭМ!$D$34:$D$777,СВЦЭМ!$A$34:$A$777,$A31,СВЦЭМ!$B$34:$B$777,P$11)+'СЕТ СН'!$F$11+СВЦЭМ!$D$10+'СЕТ СН'!$F$6-'СЕТ СН'!$F$23</f>
        <v>558.03933470000004</v>
      </c>
      <c r="Q31" s="37">
        <f>SUMIFS(СВЦЭМ!$D$34:$D$777,СВЦЭМ!$A$34:$A$777,$A31,СВЦЭМ!$B$34:$B$777,Q$11)+'СЕТ СН'!$F$11+СВЦЭМ!$D$10+'СЕТ СН'!$F$6-'СЕТ СН'!$F$23</f>
        <v>557.88905439999996</v>
      </c>
      <c r="R31" s="37">
        <f>SUMIFS(СВЦЭМ!$D$34:$D$777,СВЦЭМ!$A$34:$A$777,$A31,СВЦЭМ!$B$34:$B$777,R$11)+'СЕТ СН'!$F$11+СВЦЭМ!$D$10+'СЕТ СН'!$F$6-'СЕТ СН'!$F$23</f>
        <v>559.99006298000006</v>
      </c>
      <c r="S31" s="37">
        <f>SUMIFS(СВЦЭМ!$D$34:$D$777,СВЦЭМ!$A$34:$A$777,$A31,СВЦЭМ!$B$34:$B$777,S$11)+'СЕТ СН'!$F$11+СВЦЭМ!$D$10+'СЕТ СН'!$F$6-'СЕТ СН'!$F$23</f>
        <v>531.18605212</v>
      </c>
      <c r="T31" s="37">
        <f>SUMIFS(СВЦЭМ!$D$34:$D$777,СВЦЭМ!$A$34:$A$777,$A31,СВЦЭМ!$B$34:$B$777,T$11)+'СЕТ СН'!$F$11+СВЦЭМ!$D$10+'СЕТ СН'!$F$6-'СЕТ СН'!$F$23</f>
        <v>484.42304868999997</v>
      </c>
      <c r="U31" s="37">
        <f>SUMIFS(СВЦЭМ!$D$34:$D$777,СВЦЭМ!$A$34:$A$777,$A31,СВЦЭМ!$B$34:$B$777,U$11)+'СЕТ СН'!$F$11+СВЦЭМ!$D$10+'СЕТ СН'!$F$6-'СЕТ СН'!$F$23</f>
        <v>485.62661785000012</v>
      </c>
      <c r="V31" s="37">
        <f>SUMIFS(СВЦЭМ!$D$34:$D$777,СВЦЭМ!$A$34:$A$777,$A31,СВЦЭМ!$B$34:$B$777,V$11)+'СЕТ СН'!$F$11+СВЦЭМ!$D$10+'СЕТ СН'!$F$6-'СЕТ СН'!$F$23</f>
        <v>509.46405592999997</v>
      </c>
      <c r="W31" s="37">
        <f>SUMIFS(СВЦЭМ!$D$34:$D$777,СВЦЭМ!$A$34:$A$777,$A31,СВЦЭМ!$B$34:$B$777,W$11)+'СЕТ СН'!$F$11+СВЦЭМ!$D$10+'СЕТ СН'!$F$6-'СЕТ СН'!$F$23</f>
        <v>514.87257710000006</v>
      </c>
      <c r="X31" s="37">
        <f>SUMIFS(СВЦЭМ!$D$34:$D$777,СВЦЭМ!$A$34:$A$777,$A31,СВЦЭМ!$B$34:$B$777,X$11)+'СЕТ СН'!$F$11+СВЦЭМ!$D$10+'СЕТ СН'!$F$6-'СЕТ СН'!$F$23</f>
        <v>590.91401757999995</v>
      </c>
      <c r="Y31" s="37">
        <f>SUMIFS(СВЦЭМ!$D$34:$D$777,СВЦЭМ!$A$34:$A$777,$A31,СВЦЭМ!$B$34:$B$777,Y$11)+'СЕТ СН'!$F$11+СВЦЭМ!$D$10+'СЕТ СН'!$F$6-'СЕТ СН'!$F$23</f>
        <v>667.9034035699998</v>
      </c>
    </row>
    <row r="32" spans="1:25" ht="15.75" x14ac:dyDescent="0.2">
      <c r="A32" s="36">
        <f t="shared" si="0"/>
        <v>43121</v>
      </c>
      <c r="B32" s="37">
        <f>SUMIFS(СВЦЭМ!$D$34:$D$777,СВЦЭМ!$A$34:$A$777,$A32,СВЦЭМ!$B$34:$B$777,B$11)+'СЕТ СН'!$F$11+СВЦЭМ!$D$10+'СЕТ СН'!$F$6-'СЕТ СН'!$F$23</f>
        <v>718.25863833000005</v>
      </c>
      <c r="C32" s="37">
        <f>SUMIFS(СВЦЭМ!$D$34:$D$777,СВЦЭМ!$A$34:$A$777,$A32,СВЦЭМ!$B$34:$B$777,C$11)+'СЕТ СН'!$F$11+СВЦЭМ!$D$10+'СЕТ СН'!$F$6-'СЕТ СН'!$F$23</f>
        <v>769.87369361999993</v>
      </c>
      <c r="D32" s="37">
        <f>SUMIFS(СВЦЭМ!$D$34:$D$777,СВЦЭМ!$A$34:$A$777,$A32,СВЦЭМ!$B$34:$B$777,D$11)+'СЕТ СН'!$F$11+СВЦЭМ!$D$10+'СЕТ СН'!$F$6-'СЕТ СН'!$F$23</f>
        <v>811.90046447999987</v>
      </c>
      <c r="E32" s="37">
        <f>SUMIFS(СВЦЭМ!$D$34:$D$777,СВЦЭМ!$A$34:$A$777,$A32,СВЦЭМ!$B$34:$B$777,E$11)+'СЕТ СН'!$F$11+СВЦЭМ!$D$10+'СЕТ СН'!$F$6-'СЕТ СН'!$F$23</f>
        <v>823.6220721599999</v>
      </c>
      <c r="F32" s="37">
        <f>SUMIFS(СВЦЭМ!$D$34:$D$777,СВЦЭМ!$A$34:$A$777,$A32,СВЦЭМ!$B$34:$B$777,F$11)+'СЕТ СН'!$F$11+СВЦЭМ!$D$10+'СЕТ СН'!$F$6-'СЕТ СН'!$F$23</f>
        <v>830.1199832399999</v>
      </c>
      <c r="G32" s="37">
        <f>SUMIFS(СВЦЭМ!$D$34:$D$777,СВЦЭМ!$A$34:$A$777,$A32,СВЦЭМ!$B$34:$B$777,G$11)+'СЕТ СН'!$F$11+СВЦЭМ!$D$10+'СЕТ СН'!$F$6-'СЕТ СН'!$F$23</f>
        <v>820.19303976999993</v>
      </c>
      <c r="H32" s="37">
        <f>SUMIFS(СВЦЭМ!$D$34:$D$777,СВЦЭМ!$A$34:$A$777,$A32,СВЦЭМ!$B$34:$B$777,H$11)+'СЕТ СН'!$F$11+СВЦЭМ!$D$10+'СЕТ СН'!$F$6-'СЕТ СН'!$F$23</f>
        <v>780.99782193000021</v>
      </c>
      <c r="I32" s="37">
        <f>SUMIFS(СВЦЭМ!$D$34:$D$777,СВЦЭМ!$A$34:$A$777,$A32,СВЦЭМ!$B$34:$B$777,I$11)+'СЕТ СН'!$F$11+СВЦЭМ!$D$10+'СЕТ СН'!$F$6-'СЕТ СН'!$F$23</f>
        <v>723.90864221999993</v>
      </c>
      <c r="J32" s="37">
        <f>SUMIFS(СВЦЭМ!$D$34:$D$777,СВЦЭМ!$A$34:$A$777,$A32,СВЦЭМ!$B$34:$B$777,J$11)+'СЕТ СН'!$F$11+СВЦЭМ!$D$10+'СЕТ СН'!$F$6-'СЕТ СН'!$F$23</f>
        <v>654.9957756</v>
      </c>
      <c r="K32" s="37">
        <f>SUMIFS(СВЦЭМ!$D$34:$D$777,СВЦЭМ!$A$34:$A$777,$A32,СВЦЭМ!$B$34:$B$777,K$11)+'СЕТ СН'!$F$11+СВЦЭМ!$D$10+'СЕТ СН'!$F$6-'СЕТ СН'!$F$23</f>
        <v>575.68586814000003</v>
      </c>
      <c r="L32" s="37">
        <f>SUMIFS(СВЦЭМ!$D$34:$D$777,СВЦЭМ!$A$34:$A$777,$A32,СВЦЭМ!$B$34:$B$777,L$11)+'СЕТ СН'!$F$11+СВЦЭМ!$D$10+'СЕТ СН'!$F$6-'СЕТ СН'!$F$23</f>
        <v>523.72439398000017</v>
      </c>
      <c r="M32" s="37">
        <f>SUMIFS(СВЦЭМ!$D$34:$D$777,СВЦЭМ!$A$34:$A$777,$A32,СВЦЭМ!$B$34:$B$777,M$11)+'СЕТ СН'!$F$11+СВЦЭМ!$D$10+'СЕТ СН'!$F$6-'СЕТ СН'!$F$23</f>
        <v>519.90463040999987</v>
      </c>
      <c r="N32" s="37">
        <f>SUMIFS(СВЦЭМ!$D$34:$D$777,СВЦЭМ!$A$34:$A$777,$A32,СВЦЭМ!$B$34:$B$777,N$11)+'СЕТ СН'!$F$11+СВЦЭМ!$D$10+'СЕТ СН'!$F$6-'СЕТ СН'!$F$23</f>
        <v>528.87804069000015</v>
      </c>
      <c r="O32" s="37">
        <f>SUMIFS(СВЦЭМ!$D$34:$D$777,СВЦЭМ!$A$34:$A$777,$A32,СВЦЭМ!$B$34:$B$777,O$11)+'СЕТ СН'!$F$11+СВЦЭМ!$D$10+'СЕТ СН'!$F$6-'СЕТ СН'!$F$23</f>
        <v>534.23049391999996</v>
      </c>
      <c r="P32" s="37">
        <f>SUMIFS(СВЦЭМ!$D$34:$D$777,СВЦЭМ!$A$34:$A$777,$A32,СВЦЭМ!$B$34:$B$777,P$11)+'СЕТ СН'!$F$11+СВЦЭМ!$D$10+'СЕТ СН'!$F$6-'СЕТ СН'!$F$23</f>
        <v>550.81093995999993</v>
      </c>
      <c r="Q32" s="37">
        <f>SUMIFS(СВЦЭМ!$D$34:$D$777,СВЦЭМ!$A$34:$A$777,$A32,СВЦЭМ!$B$34:$B$777,Q$11)+'СЕТ СН'!$F$11+СВЦЭМ!$D$10+'СЕТ СН'!$F$6-'СЕТ СН'!$F$23</f>
        <v>555.60970394000003</v>
      </c>
      <c r="R32" s="37">
        <f>SUMIFS(СВЦЭМ!$D$34:$D$777,СВЦЭМ!$A$34:$A$777,$A32,СВЦЭМ!$B$34:$B$777,R$11)+'СЕТ СН'!$F$11+СВЦЭМ!$D$10+'СЕТ СН'!$F$6-'СЕТ СН'!$F$23</f>
        <v>554.18752671999994</v>
      </c>
      <c r="S32" s="37">
        <f>SUMIFS(СВЦЭМ!$D$34:$D$777,СВЦЭМ!$A$34:$A$777,$A32,СВЦЭМ!$B$34:$B$777,S$11)+'СЕТ СН'!$F$11+СВЦЭМ!$D$10+'СЕТ СН'!$F$6-'СЕТ СН'!$F$23</f>
        <v>524.57972905999998</v>
      </c>
      <c r="T32" s="37">
        <f>SUMIFS(СВЦЭМ!$D$34:$D$777,СВЦЭМ!$A$34:$A$777,$A32,СВЦЭМ!$B$34:$B$777,T$11)+'СЕТ СН'!$F$11+СВЦЭМ!$D$10+'СЕТ СН'!$F$6-'СЕТ СН'!$F$23</f>
        <v>486.78529062000018</v>
      </c>
      <c r="U32" s="37">
        <f>SUMIFS(СВЦЭМ!$D$34:$D$777,СВЦЭМ!$A$34:$A$777,$A32,СВЦЭМ!$B$34:$B$777,U$11)+'СЕТ СН'!$F$11+СВЦЭМ!$D$10+'СЕТ СН'!$F$6-'СЕТ СН'!$F$23</f>
        <v>481.53663640000002</v>
      </c>
      <c r="V32" s="37">
        <f>SUMIFS(СВЦЭМ!$D$34:$D$777,СВЦЭМ!$A$34:$A$777,$A32,СВЦЭМ!$B$34:$B$777,V$11)+'СЕТ СН'!$F$11+СВЦЭМ!$D$10+'СЕТ СН'!$F$6-'СЕТ СН'!$F$23</f>
        <v>493.84425643999987</v>
      </c>
      <c r="W32" s="37">
        <f>SUMIFS(СВЦЭМ!$D$34:$D$777,СВЦЭМ!$A$34:$A$777,$A32,СВЦЭМ!$B$34:$B$777,W$11)+'СЕТ СН'!$F$11+СВЦЭМ!$D$10+'СЕТ СН'!$F$6-'СЕТ СН'!$F$23</f>
        <v>500.80960309</v>
      </c>
      <c r="X32" s="37">
        <f>SUMIFS(СВЦЭМ!$D$34:$D$777,СВЦЭМ!$A$34:$A$777,$A32,СВЦЭМ!$B$34:$B$777,X$11)+'СЕТ СН'!$F$11+СВЦЭМ!$D$10+'СЕТ СН'!$F$6-'СЕТ СН'!$F$23</f>
        <v>584.50079253000001</v>
      </c>
      <c r="Y32" s="37">
        <f>SUMIFS(СВЦЭМ!$D$34:$D$777,СВЦЭМ!$A$34:$A$777,$A32,СВЦЭМ!$B$34:$B$777,Y$11)+'СЕТ СН'!$F$11+СВЦЭМ!$D$10+'СЕТ СН'!$F$6-'СЕТ СН'!$F$23</f>
        <v>654.6754954700001</v>
      </c>
    </row>
    <row r="33" spans="1:27" ht="15.75" x14ac:dyDescent="0.2">
      <c r="A33" s="36">
        <f t="shared" si="0"/>
        <v>43122</v>
      </c>
      <c r="B33" s="37">
        <f>SUMIFS(СВЦЭМ!$D$34:$D$777,СВЦЭМ!$A$34:$A$777,$A33,СВЦЭМ!$B$34:$B$777,B$11)+'СЕТ СН'!$F$11+СВЦЭМ!$D$10+'СЕТ СН'!$F$6-'СЕТ СН'!$F$23</f>
        <v>745.37820794999982</v>
      </c>
      <c r="C33" s="37">
        <f>SUMIFS(СВЦЭМ!$D$34:$D$777,СВЦЭМ!$A$34:$A$777,$A33,СВЦЭМ!$B$34:$B$777,C$11)+'СЕТ СН'!$F$11+СВЦЭМ!$D$10+'СЕТ СН'!$F$6-'СЕТ СН'!$F$23</f>
        <v>790.65137354000001</v>
      </c>
      <c r="D33" s="37">
        <f>SUMIFS(СВЦЭМ!$D$34:$D$777,СВЦЭМ!$A$34:$A$777,$A33,СВЦЭМ!$B$34:$B$777,D$11)+'СЕТ СН'!$F$11+СВЦЭМ!$D$10+'СЕТ СН'!$F$6-'СЕТ СН'!$F$23</f>
        <v>832.05300950000003</v>
      </c>
      <c r="E33" s="37">
        <f>SUMIFS(СВЦЭМ!$D$34:$D$777,СВЦЭМ!$A$34:$A$777,$A33,СВЦЭМ!$B$34:$B$777,E$11)+'СЕТ СН'!$F$11+СВЦЭМ!$D$10+'СЕТ СН'!$F$6-'СЕТ СН'!$F$23</f>
        <v>847.31027817999995</v>
      </c>
      <c r="F33" s="37">
        <f>SUMIFS(СВЦЭМ!$D$34:$D$777,СВЦЭМ!$A$34:$A$777,$A33,СВЦЭМ!$B$34:$B$777,F$11)+'СЕТ СН'!$F$11+СВЦЭМ!$D$10+'СЕТ СН'!$F$6-'СЕТ СН'!$F$23</f>
        <v>842.3692994700001</v>
      </c>
      <c r="G33" s="37">
        <f>SUMIFS(СВЦЭМ!$D$34:$D$777,СВЦЭМ!$A$34:$A$777,$A33,СВЦЭМ!$B$34:$B$777,G$11)+'СЕТ СН'!$F$11+СВЦЭМ!$D$10+'СЕТ СН'!$F$6-'СЕТ СН'!$F$23</f>
        <v>814.05183145000012</v>
      </c>
      <c r="H33" s="37">
        <f>SUMIFS(СВЦЭМ!$D$34:$D$777,СВЦЭМ!$A$34:$A$777,$A33,СВЦЭМ!$B$34:$B$777,H$11)+'СЕТ СН'!$F$11+СВЦЭМ!$D$10+'СЕТ СН'!$F$6-'СЕТ СН'!$F$23</f>
        <v>761.28578652999988</v>
      </c>
      <c r="I33" s="37">
        <f>SUMIFS(СВЦЭМ!$D$34:$D$777,СВЦЭМ!$A$34:$A$777,$A33,СВЦЭМ!$B$34:$B$777,I$11)+'СЕТ СН'!$F$11+СВЦЭМ!$D$10+'СЕТ СН'!$F$6-'СЕТ СН'!$F$23</f>
        <v>678.94527560000017</v>
      </c>
      <c r="J33" s="37">
        <f>SUMIFS(СВЦЭМ!$D$34:$D$777,СВЦЭМ!$A$34:$A$777,$A33,СВЦЭМ!$B$34:$B$777,J$11)+'СЕТ СН'!$F$11+СВЦЭМ!$D$10+'СЕТ СН'!$F$6-'СЕТ СН'!$F$23</f>
        <v>629.51486388000001</v>
      </c>
      <c r="K33" s="37">
        <f>SUMIFS(СВЦЭМ!$D$34:$D$777,СВЦЭМ!$A$34:$A$777,$A33,СВЦЭМ!$B$34:$B$777,K$11)+'СЕТ СН'!$F$11+СВЦЭМ!$D$10+'СЕТ СН'!$F$6-'СЕТ СН'!$F$23</f>
        <v>554.86017774000004</v>
      </c>
      <c r="L33" s="37">
        <f>SUMIFS(СВЦЭМ!$D$34:$D$777,СВЦЭМ!$A$34:$A$777,$A33,СВЦЭМ!$B$34:$B$777,L$11)+'СЕТ СН'!$F$11+СВЦЭМ!$D$10+'СЕТ СН'!$F$6-'СЕТ СН'!$F$23</f>
        <v>523.4890710599999</v>
      </c>
      <c r="M33" s="37">
        <f>SUMIFS(СВЦЭМ!$D$34:$D$777,СВЦЭМ!$A$34:$A$777,$A33,СВЦЭМ!$B$34:$B$777,M$11)+'СЕТ СН'!$F$11+СВЦЭМ!$D$10+'СЕТ СН'!$F$6-'СЕТ СН'!$F$23</f>
        <v>534.74954194999998</v>
      </c>
      <c r="N33" s="37">
        <f>SUMIFS(СВЦЭМ!$D$34:$D$777,СВЦЭМ!$A$34:$A$777,$A33,СВЦЭМ!$B$34:$B$777,N$11)+'СЕТ СН'!$F$11+СВЦЭМ!$D$10+'СЕТ СН'!$F$6-'СЕТ СН'!$F$23</f>
        <v>552.96962226000016</v>
      </c>
      <c r="O33" s="37">
        <f>SUMIFS(СВЦЭМ!$D$34:$D$777,СВЦЭМ!$A$34:$A$777,$A33,СВЦЭМ!$B$34:$B$777,O$11)+'СЕТ СН'!$F$11+СВЦЭМ!$D$10+'СЕТ СН'!$F$6-'СЕТ СН'!$F$23</f>
        <v>563.60181434000003</v>
      </c>
      <c r="P33" s="37">
        <f>SUMIFS(СВЦЭМ!$D$34:$D$777,СВЦЭМ!$A$34:$A$777,$A33,СВЦЭМ!$B$34:$B$777,P$11)+'СЕТ СН'!$F$11+СВЦЭМ!$D$10+'СЕТ СН'!$F$6-'СЕТ СН'!$F$23</f>
        <v>577.56543453000006</v>
      </c>
      <c r="Q33" s="37">
        <f>SUMIFS(СВЦЭМ!$D$34:$D$777,СВЦЭМ!$A$34:$A$777,$A33,СВЦЭМ!$B$34:$B$777,Q$11)+'СЕТ СН'!$F$11+СВЦЭМ!$D$10+'СЕТ СН'!$F$6-'СЕТ СН'!$F$23</f>
        <v>585.36606042999995</v>
      </c>
      <c r="R33" s="37">
        <f>SUMIFS(СВЦЭМ!$D$34:$D$777,СВЦЭМ!$A$34:$A$777,$A33,СВЦЭМ!$B$34:$B$777,R$11)+'СЕТ СН'!$F$11+СВЦЭМ!$D$10+'СЕТ СН'!$F$6-'СЕТ СН'!$F$23</f>
        <v>584.70805714000005</v>
      </c>
      <c r="S33" s="37">
        <f>SUMIFS(СВЦЭМ!$D$34:$D$777,СВЦЭМ!$A$34:$A$777,$A33,СВЦЭМ!$B$34:$B$777,S$11)+'СЕТ СН'!$F$11+СВЦЭМ!$D$10+'СЕТ СН'!$F$6-'СЕТ СН'!$F$23</f>
        <v>556.76327772000002</v>
      </c>
      <c r="T33" s="37">
        <f>SUMIFS(СВЦЭМ!$D$34:$D$777,СВЦЭМ!$A$34:$A$777,$A33,СВЦЭМ!$B$34:$B$777,T$11)+'СЕТ СН'!$F$11+СВЦЭМ!$D$10+'СЕТ СН'!$F$6-'СЕТ СН'!$F$23</f>
        <v>508.86941836000017</v>
      </c>
      <c r="U33" s="37">
        <f>SUMIFS(СВЦЭМ!$D$34:$D$777,СВЦЭМ!$A$34:$A$777,$A33,СВЦЭМ!$B$34:$B$777,U$11)+'СЕТ СН'!$F$11+СВЦЭМ!$D$10+'СЕТ СН'!$F$6-'СЕТ СН'!$F$23</f>
        <v>509.74853692999989</v>
      </c>
      <c r="V33" s="37">
        <f>SUMIFS(СВЦЭМ!$D$34:$D$777,СВЦЭМ!$A$34:$A$777,$A33,СВЦЭМ!$B$34:$B$777,V$11)+'СЕТ СН'!$F$11+СВЦЭМ!$D$10+'СЕТ СН'!$F$6-'СЕТ СН'!$F$23</f>
        <v>527.87410846</v>
      </c>
      <c r="W33" s="37">
        <f>SUMIFS(СВЦЭМ!$D$34:$D$777,СВЦЭМ!$A$34:$A$777,$A33,СВЦЭМ!$B$34:$B$777,W$11)+'СЕТ СН'!$F$11+СВЦЭМ!$D$10+'СЕТ СН'!$F$6-'СЕТ СН'!$F$23</f>
        <v>540.13173453000002</v>
      </c>
      <c r="X33" s="37">
        <f>SUMIFS(СВЦЭМ!$D$34:$D$777,СВЦЭМ!$A$34:$A$777,$A33,СВЦЭМ!$B$34:$B$777,X$11)+'СЕТ СН'!$F$11+СВЦЭМ!$D$10+'СЕТ СН'!$F$6-'СЕТ СН'!$F$23</f>
        <v>605.8239838400001</v>
      </c>
      <c r="Y33" s="37">
        <f>SUMIFS(СВЦЭМ!$D$34:$D$777,СВЦЭМ!$A$34:$A$777,$A33,СВЦЭМ!$B$34:$B$777,Y$11)+'СЕТ СН'!$F$11+СВЦЭМ!$D$10+'СЕТ СН'!$F$6-'СЕТ СН'!$F$23</f>
        <v>687.89317183000014</v>
      </c>
    </row>
    <row r="34" spans="1:27" ht="15.75" x14ac:dyDescent="0.2">
      <c r="A34" s="36">
        <f t="shared" si="0"/>
        <v>43123</v>
      </c>
      <c r="B34" s="37">
        <f>SUMIFS(СВЦЭМ!$D$34:$D$777,СВЦЭМ!$A$34:$A$777,$A34,СВЦЭМ!$B$34:$B$777,B$11)+'СЕТ СН'!$F$11+СВЦЭМ!$D$10+'СЕТ СН'!$F$6-'СЕТ СН'!$F$23</f>
        <v>722.72894210000015</v>
      </c>
      <c r="C34" s="37">
        <f>SUMIFS(СВЦЭМ!$D$34:$D$777,СВЦЭМ!$A$34:$A$777,$A34,СВЦЭМ!$B$34:$B$777,C$11)+'СЕТ СН'!$F$11+СВЦЭМ!$D$10+'СЕТ СН'!$F$6-'СЕТ СН'!$F$23</f>
        <v>768.83722804999991</v>
      </c>
      <c r="D34" s="37">
        <f>SUMIFS(СВЦЭМ!$D$34:$D$777,СВЦЭМ!$A$34:$A$777,$A34,СВЦЭМ!$B$34:$B$777,D$11)+'СЕТ СН'!$F$11+СВЦЭМ!$D$10+'СЕТ СН'!$F$6-'СЕТ СН'!$F$23</f>
        <v>811.30590033999999</v>
      </c>
      <c r="E34" s="37">
        <f>SUMIFS(СВЦЭМ!$D$34:$D$777,СВЦЭМ!$A$34:$A$777,$A34,СВЦЭМ!$B$34:$B$777,E$11)+'СЕТ СН'!$F$11+СВЦЭМ!$D$10+'СЕТ СН'!$F$6-'СЕТ СН'!$F$23</f>
        <v>822.1132009600002</v>
      </c>
      <c r="F34" s="37">
        <f>SUMIFS(СВЦЭМ!$D$34:$D$777,СВЦЭМ!$A$34:$A$777,$A34,СВЦЭМ!$B$34:$B$777,F$11)+'СЕТ СН'!$F$11+СВЦЭМ!$D$10+'СЕТ СН'!$F$6-'СЕТ СН'!$F$23</f>
        <v>824.33747133999998</v>
      </c>
      <c r="G34" s="37">
        <f>SUMIFS(СВЦЭМ!$D$34:$D$777,СВЦЭМ!$A$34:$A$777,$A34,СВЦЭМ!$B$34:$B$777,G$11)+'СЕТ СН'!$F$11+СВЦЭМ!$D$10+'СЕТ СН'!$F$6-'СЕТ СН'!$F$23</f>
        <v>805.36866113000008</v>
      </c>
      <c r="H34" s="37">
        <f>SUMIFS(СВЦЭМ!$D$34:$D$777,СВЦЭМ!$A$34:$A$777,$A34,СВЦЭМ!$B$34:$B$777,H$11)+'СЕТ СН'!$F$11+СВЦЭМ!$D$10+'СЕТ СН'!$F$6-'СЕТ СН'!$F$23</f>
        <v>748.73262635000003</v>
      </c>
      <c r="I34" s="37">
        <f>SUMIFS(СВЦЭМ!$D$34:$D$777,СВЦЭМ!$A$34:$A$777,$A34,СВЦЭМ!$B$34:$B$777,I$11)+'СЕТ СН'!$F$11+СВЦЭМ!$D$10+'СЕТ СН'!$F$6-'СЕТ СН'!$F$23</f>
        <v>668.63150605000021</v>
      </c>
      <c r="J34" s="37">
        <f>SUMIFS(СВЦЭМ!$D$34:$D$777,СВЦЭМ!$A$34:$A$777,$A34,СВЦЭМ!$B$34:$B$777,J$11)+'СЕТ СН'!$F$11+СВЦЭМ!$D$10+'СЕТ СН'!$F$6-'СЕТ СН'!$F$23</f>
        <v>614.28254131000006</v>
      </c>
      <c r="K34" s="37">
        <f>SUMIFS(СВЦЭМ!$D$34:$D$777,СВЦЭМ!$A$34:$A$777,$A34,СВЦЭМ!$B$34:$B$777,K$11)+'СЕТ СН'!$F$11+СВЦЭМ!$D$10+'СЕТ СН'!$F$6-'СЕТ СН'!$F$23</f>
        <v>536.20526955000003</v>
      </c>
      <c r="L34" s="37">
        <f>SUMIFS(СВЦЭМ!$D$34:$D$777,СВЦЭМ!$A$34:$A$777,$A34,СВЦЭМ!$B$34:$B$777,L$11)+'СЕТ СН'!$F$11+СВЦЭМ!$D$10+'СЕТ СН'!$F$6-'СЕТ СН'!$F$23</f>
        <v>509.81605277000006</v>
      </c>
      <c r="M34" s="37">
        <f>SUMIFS(СВЦЭМ!$D$34:$D$777,СВЦЭМ!$A$34:$A$777,$A34,СВЦЭМ!$B$34:$B$777,M$11)+'СЕТ СН'!$F$11+СВЦЭМ!$D$10+'СЕТ СН'!$F$6-'СЕТ СН'!$F$23</f>
        <v>518.90436280999995</v>
      </c>
      <c r="N34" s="37">
        <f>SUMIFS(СВЦЭМ!$D$34:$D$777,СВЦЭМ!$A$34:$A$777,$A34,СВЦЭМ!$B$34:$B$777,N$11)+'СЕТ СН'!$F$11+СВЦЭМ!$D$10+'СЕТ СН'!$F$6-'СЕТ СН'!$F$23</f>
        <v>537.97232725000015</v>
      </c>
      <c r="O34" s="37">
        <f>SUMIFS(СВЦЭМ!$D$34:$D$777,СВЦЭМ!$A$34:$A$777,$A34,СВЦЭМ!$B$34:$B$777,O$11)+'СЕТ СН'!$F$11+СВЦЭМ!$D$10+'СЕТ СН'!$F$6-'СЕТ СН'!$F$23</f>
        <v>539.52846951000004</v>
      </c>
      <c r="P34" s="37">
        <f>SUMIFS(СВЦЭМ!$D$34:$D$777,СВЦЭМ!$A$34:$A$777,$A34,СВЦЭМ!$B$34:$B$777,P$11)+'СЕТ СН'!$F$11+СВЦЭМ!$D$10+'СЕТ СН'!$F$6-'СЕТ СН'!$F$23</f>
        <v>555.20658848000005</v>
      </c>
      <c r="Q34" s="37">
        <f>SUMIFS(СВЦЭМ!$D$34:$D$777,СВЦЭМ!$A$34:$A$777,$A34,СВЦЭМ!$B$34:$B$777,Q$11)+'СЕТ СН'!$F$11+СВЦЭМ!$D$10+'СЕТ СН'!$F$6-'СЕТ СН'!$F$23</f>
        <v>563.76466650999998</v>
      </c>
      <c r="R34" s="37">
        <f>SUMIFS(СВЦЭМ!$D$34:$D$777,СВЦЭМ!$A$34:$A$777,$A34,СВЦЭМ!$B$34:$B$777,R$11)+'СЕТ СН'!$F$11+СВЦЭМ!$D$10+'СЕТ СН'!$F$6-'СЕТ СН'!$F$23</f>
        <v>564.74653741999998</v>
      </c>
      <c r="S34" s="37">
        <f>SUMIFS(СВЦЭМ!$D$34:$D$777,СВЦЭМ!$A$34:$A$777,$A34,СВЦЭМ!$B$34:$B$777,S$11)+'СЕТ СН'!$F$11+СВЦЭМ!$D$10+'СЕТ СН'!$F$6-'СЕТ СН'!$F$23</f>
        <v>547.87292997999987</v>
      </c>
      <c r="T34" s="37">
        <f>SUMIFS(СВЦЭМ!$D$34:$D$777,СВЦЭМ!$A$34:$A$777,$A34,СВЦЭМ!$B$34:$B$777,T$11)+'СЕТ СН'!$F$11+СВЦЭМ!$D$10+'СЕТ СН'!$F$6-'СЕТ СН'!$F$23</f>
        <v>504.02373451999995</v>
      </c>
      <c r="U34" s="37">
        <f>SUMIFS(СВЦЭМ!$D$34:$D$777,СВЦЭМ!$A$34:$A$777,$A34,СВЦЭМ!$B$34:$B$777,U$11)+'СЕТ СН'!$F$11+СВЦЭМ!$D$10+'СЕТ СН'!$F$6-'СЕТ СН'!$F$23</f>
        <v>496.99473563999993</v>
      </c>
      <c r="V34" s="37">
        <f>SUMIFS(СВЦЭМ!$D$34:$D$777,СВЦЭМ!$A$34:$A$777,$A34,СВЦЭМ!$B$34:$B$777,V$11)+'СЕТ СН'!$F$11+СВЦЭМ!$D$10+'СЕТ СН'!$F$6-'СЕТ СН'!$F$23</f>
        <v>513.29689225000004</v>
      </c>
      <c r="W34" s="37">
        <f>SUMIFS(СВЦЭМ!$D$34:$D$777,СВЦЭМ!$A$34:$A$777,$A34,СВЦЭМ!$B$34:$B$777,W$11)+'СЕТ СН'!$F$11+СВЦЭМ!$D$10+'СЕТ СН'!$F$6-'СЕТ СН'!$F$23</f>
        <v>521.66155758000002</v>
      </c>
      <c r="X34" s="37">
        <f>SUMIFS(СВЦЭМ!$D$34:$D$777,СВЦЭМ!$A$34:$A$777,$A34,СВЦЭМ!$B$34:$B$777,X$11)+'СЕТ СН'!$F$11+СВЦЭМ!$D$10+'СЕТ СН'!$F$6-'СЕТ СН'!$F$23</f>
        <v>586.57529869000007</v>
      </c>
      <c r="Y34" s="37">
        <f>SUMIFS(СВЦЭМ!$D$34:$D$777,СВЦЭМ!$A$34:$A$777,$A34,СВЦЭМ!$B$34:$B$777,Y$11)+'СЕТ СН'!$F$11+СВЦЭМ!$D$10+'СЕТ СН'!$F$6-'СЕТ СН'!$F$23</f>
        <v>668.43894198999999</v>
      </c>
    </row>
    <row r="35" spans="1:27" ht="15.75" x14ac:dyDescent="0.2">
      <c r="A35" s="36">
        <f t="shared" si="0"/>
        <v>43124</v>
      </c>
      <c r="B35" s="37">
        <f>SUMIFS(СВЦЭМ!$D$34:$D$777,СВЦЭМ!$A$34:$A$777,$A35,СВЦЭМ!$B$34:$B$777,B$11)+'СЕТ СН'!$F$11+СВЦЭМ!$D$10+'СЕТ СН'!$F$6-'СЕТ СН'!$F$23</f>
        <v>748.3642682699998</v>
      </c>
      <c r="C35" s="37">
        <f>SUMIFS(СВЦЭМ!$D$34:$D$777,СВЦЭМ!$A$34:$A$777,$A35,СВЦЭМ!$B$34:$B$777,C$11)+'СЕТ СН'!$F$11+СВЦЭМ!$D$10+'СЕТ СН'!$F$6-'СЕТ СН'!$F$23</f>
        <v>798.02897594999979</v>
      </c>
      <c r="D35" s="37">
        <f>SUMIFS(СВЦЭМ!$D$34:$D$777,СВЦЭМ!$A$34:$A$777,$A35,СВЦЭМ!$B$34:$B$777,D$11)+'СЕТ СН'!$F$11+СВЦЭМ!$D$10+'СЕТ СН'!$F$6-'СЕТ СН'!$F$23</f>
        <v>836.33253908000017</v>
      </c>
      <c r="E35" s="37">
        <f>SUMIFS(СВЦЭМ!$D$34:$D$777,СВЦЭМ!$A$34:$A$777,$A35,СВЦЭМ!$B$34:$B$777,E$11)+'СЕТ СН'!$F$11+СВЦЭМ!$D$10+'СЕТ СН'!$F$6-'СЕТ СН'!$F$23</f>
        <v>859.20611116000021</v>
      </c>
      <c r="F35" s="37">
        <f>SUMIFS(СВЦЭМ!$D$34:$D$777,СВЦЭМ!$A$34:$A$777,$A35,СВЦЭМ!$B$34:$B$777,F$11)+'СЕТ СН'!$F$11+СВЦЭМ!$D$10+'СЕТ СН'!$F$6-'СЕТ СН'!$F$23</f>
        <v>850.90198255999996</v>
      </c>
      <c r="G35" s="37">
        <f>SUMIFS(СВЦЭМ!$D$34:$D$777,СВЦЭМ!$A$34:$A$777,$A35,СВЦЭМ!$B$34:$B$777,G$11)+'СЕТ СН'!$F$11+СВЦЭМ!$D$10+'СЕТ СН'!$F$6-'СЕТ СН'!$F$23</f>
        <v>823.4678914299999</v>
      </c>
      <c r="H35" s="37">
        <f>SUMIFS(СВЦЭМ!$D$34:$D$777,СВЦЭМ!$A$34:$A$777,$A35,СВЦЭМ!$B$34:$B$777,H$11)+'СЕТ СН'!$F$11+СВЦЭМ!$D$10+'СЕТ СН'!$F$6-'СЕТ СН'!$F$23</f>
        <v>771.35709156999985</v>
      </c>
      <c r="I35" s="37">
        <f>SUMIFS(СВЦЭМ!$D$34:$D$777,СВЦЭМ!$A$34:$A$777,$A35,СВЦЭМ!$B$34:$B$777,I$11)+'СЕТ СН'!$F$11+СВЦЭМ!$D$10+'СЕТ СН'!$F$6-'СЕТ СН'!$F$23</f>
        <v>699.8849454299999</v>
      </c>
      <c r="J35" s="37">
        <f>SUMIFS(СВЦЭМ!$D$34:$D$777,СВЦЭМ!$A$34:$A$777,$A35,СВЦЭМ!$B$34:$B$777,J$11)+'СЕТ СН'!$F$11+СВЦЭМ!$D$10+'СЕТ СН'!$F$6-'СЕТ СН'!$F$23</f>
        <v>641.20896693999987</v>
      </c>
      <c r="K35" s="37">
        <f>SUMIFS(СВЦЭМ!$D$34:$D$777,СВЦЭМ!$A$34:$A$777,$A35,СВЦЭМ!$B$34:$B$777,K$11)+'СЕТ СН'!$F$11+СВЦЭМ!$D$10+'СЕТ СН'!$F$6-'СЕТ СН'!$F$23</f>
        <v>569.02976145000014</v>
      </c>
      <c r="L35" s="37">
        <f>SUMIFS(СВЦЭМ!$D$34:$D$777,СВЦЭМ!$A$34:$A$777,$A35,СВЦЭМ!$B$34:$B$777,L$11)+'СЕТ СН'!$F$11+СВЦЭМ!$D$10+'СЕТ СН'!$F$6-'СЕТ СН'!$F$23</f>
        <v>539.29992628000002</v>
      </c>
      <c r="M35" s="37">
        <f>SUMIFS(СВЦЭМ!$D$34:$D$777,СВЦЭМ!$A$34:$A$777,$A35,СВЦЭМ!$B$34:$B$777,M$11)+'СЕТ СН'!$F$11+СВЦЭМ!$D$10+'СЕТ СН'!$F$6-'СЕТ СН'!$F$23</f>
        <v>547.47658990999992</v>
      </c>
      <c r="N35" s="37">
        <f>SUMIFS(СВЦЭМ!$D$34:$D$777,СВЦЭМ!$A$34:$A$777,$A35,СВЦЭМ!$B$34:$B$777,N$11)+'СЕТ СН'!$F$11+СВЦЭМ!$D$10+'СЕТ СН'!$F$6-'СЕТ СН'!$F$23</f>
        <v>564.51766809000003</v>
      </c>
      <c r="O35" s="37">
        <f>SUMIFS(СВЦЭМ!$D$34:$D$777,СВЦЭМ!$A$34:$A$777,$A35,СВЦЭМ!$B$34:$B$777,O$11)+'СЕТ СН'!$F$11+СВЦЭМ!$D$10+'СЕТ СН'!$F$6-'СЕТ СН'!$F$23</f>
        <v>570.2454337800001</v>
      </c>
      <c r="P35" s="37">
        <f>SUMIFS(СВЦЭМ!$D$34:$D$777,СВЦЭМ!$A$34:$A$777,$A35,СВЦЭМ!$B$34:$B$777,P$11)+'СЕТ СН'!$F$11+СВЦЭМ!$D$10+'СЕТ СН'!$F$6-'СЕТ СН'!$F$23</f>
        <v>582.07247590999998</v>
      </c>
      <c r="Q35" s="37">
        <f>SUMIFS(СВЦЭМ!$D$34:$D$777,СВЦЭМ!$A$34:$A$777,$A35,СВЦЭМ!$B$34:$B$777,Q$11)+'СЕТ СН'!$F$11+СВЦЭМ!$D$10+'СЕТ СН'!$F$6-'СЕТ СН'!$F$23</f>
        <v>588.86249977</v>
      </c>
      <c r="R35" s="37">
        <f>SUMIFS(СВЦЭМ!$D$34:$D$777,СВЦЭМ!$A$34:$A$777,$A35,СВЦЭМ!$B$34:$B$777,R$11)+'СЕТ СН'!$F$11+СВЦЭМ!$D$10+'СЕТ СН'!$F$6-'СЕТ СН'!$F$23</f>
        <v>592.08534668000004</v>
      </c>
      <c r="S35" s="37">
        <f>SUMIFS(СВЦЭМ!$D$34:$D$777,СВЦЭМ!$A$34:$A$777,$A35,СВЦЭМ!$B$34:$B$777,S$11)+'СЕТ СН'!$F$11+СВЦЭМ!$D$10+'СЕТ СН'!$F$6-'СЕТ СН'!$F$23</f>
        <v>573.88556818000018</v>
      </c>
      <c r="T35" s="37">
        <f>SUMIFS(СВЦЭМ!$D$34:$D$777,СВЦЭМ!$A$34:$A$777,$A35,СВЦЭМ!$B$34:$B$777,T$11)+'СЕТ СН'!$F$11+СВЦЭМ!$D$10+'СЕТ СН'!$F$6-'СЕТ СН'!$F$23</f>
        <v>530.27445296999997</v>
      </c>
      <c r="U35" s="37">
        <f>SUMIFS(СВЦЭМ!$D$34:$D$777,СВЦЭМ!$A$34:$A$777,$A35,СВЦЭМ!$B$34:$B$777,U$11)+'СЕТ СН'!$F$11+СВЦЭМ!$D$10+'СЕТ СН'!$F$6-'СЕТ СН'!$F$23</f>
        <v>527.04044940999995</v>
      </c>
      <c r="V35" s="37">
        <f>SUMIFS(СВЦЭМ!$D$34:$D$777,СВЦЭМ!$A$34:$A$777,$A35,СВЦЭМ!$B$34:$B$777,V$11)+'СЕТ СН'!$F$11+СВЦЭМ!$D$10+'СЕТ СН'!$F$6-'СЕТ СН'!$F$23</f>
        <v>540.21782670999994</v>
      </c>
      <c r="W35" s="37">
        <f>SUMIFS(СВЦЭМ!$D$34:$D$777,СВЦЭМ!$A$34:$A$777,$A35,СВЦЭМ!$B$34:$B$777,W$11)+'СЕТ СН'!$F$11+СВЦЭМ!$D$10+'СЕТ СН'!$F$6-'СЕТ СН'!$F$23</f>
        <v>554.9511531899999</v>
      </c>
      <c r="X35" s="37">
        <f>SUMIFS(СВЦЭМ!$D$34:$D$777,СВЦЭМ!$A$34:$A$777,$A35,СВЦЭМ!$B$34:$B$777,X$11)+'СЕТ СН'!$F$11+СВЦЭМ!$D$10+'СЕТ СН'!$F$6-'СЕТ СН'!$F$23</f>
        <v>616.23108972000011</v>
      </c>
      <c r="Y35" s="37">
        <f>SUMIFS(СВЦЭМ!$D$34:$D$777,СВЦЭМ!$A$34:$A$777,$A35,СВЦЭМ!$B$34:$B$777,Y$11)+'СЕТ СН'!$F$11+СВЦЭМ!$D$10+'СЕТ СН'!$F$6-'СЕТ СН'!$F$23</f>
        <v>693.34021055999995</v>
      </c>
    </row>
    <row r="36" spans="1:27" ht="15.75" x14ac:dyDescent="0.2">
      <c r="A36" s="36">
        <f t="shared" si="0"/>
        <v>43125</v>
      </c>
      <c r="B36" s="37">
        <f>SUMIFS(СВЦЭМ!$D$34:$D$777,СВЦЭМ!$A$34:$A$777,$A36,СВЦЭМ!$B$34:$B$777,B$11)+'СЕТ СН'!$F$11+СВЦЭМ!$D$10+'СЕТ СН'!$F$6-'СЕТ СН'!$F$23</f>
        <v>714.94250346999991</v>
      </c>
      <c r="C36" s="37">
        <f>SUMIFS(СВЦЭМ!$D$34:$D$777,СВЦЭМ!$A$34:$A$777,$A36,СВЦЭМ!$B$34:$B$777,C$11)+'СЕТ СН'!$F$11+СВЦЭМ!$D$10+'СЕТ СН'!$F$6-'СЕТ СН'!$F$23</f>
        <v>769.57212412999991</v>
      </c>
      <c r="D36" s="37">
        <f>SUMIFS(СВЦЭМ!$D$34:$D$777,СВЦЭМ!$A$34:$A$777,$A36,СВЦЭМ!$B$34:$B$777,D$11)+'СЕТ СН'!$F$11+СВЦЭМ!$D$10+'СЕТ СН'!$F$6-'СЕТ СН'!$F$23</f>
        <v>804.47217012000021</v>
      </c>
      <c r="E36" s="37">
        <f>SUMIFS(СВЦЭМ!$D$34:$D$777,СВЦЭМ!$A$34:$A$777,$A36,СВЦЭМ!$B$34:$B$777,E$11)+'СЕТ СН'!$F$11+СВЦЭМ!$D$10+'СЕТ СН'!$F$6-'СЕТ СН'!$F$23</f>
        <v>811.24070950999987</v>
      </c>
      <c r="F36" s="37">
        <f>SUMIFS(СВЦЭМ!$D$34:$D$777,СВЦЭМ!$A$34:$A$777,$A36,СВЦЭМ!$B$34:$B$777,F$11)+'СЕТ СН'!$F$11+СВЦЭМ!$D$10+'СЕТ СН'!$F$6-'СЕТ СН'!$F$23</f>
        <v>812.53003937000005</v>
      </c>
      <c r="G36" s="37">
        <f>SUMIFS(СВЦЭМ!$D$34:$D$777,СВЦЭМ!$A$34:$A$777,$A36,СВЦЭМ!$B$34:$B$777,G$11)+'СЕТ СН'!$F$11+СВЦЭМ!$D$10+'СЕТ СН'!$F$6-'СЕТ СН'!$F$23</f>
        <v>797.21087258</v>
      </c>
      <c r="H36" s="37">
        <f>SUMIFS(СВЦЭМ!$D$34:$D$777,СВЦЭМ!$A$34:$A$777,$A36,СВЦЭМ!$B$34:$B$777,H$11)+'СЕТ СН'!$F$11+СВЦЭМ!$D$10+'СЕТ СН'!$F$6-'СЕТ СН'!$F$23</f>
        <v>745.67987503999996</v>
      </c>
      <c r="I36" s="37">
        <f>SUMIFS(СВЦЭМ!$D$34:$D$777,СВЦЭМ!$A$34:$A$777,$A36,СВЦЭМ!$B$34:$B$777,I$11)+'СЕТ СН'!$F$11+СВЦЭМ!$D$10+'СЕТ СН'!$F$6-'СЕТ СН'!$F$23</f>
        <v>683.88563609000005</v>
      </c>
      <c r="J36" s="37">
        <f>SUMIFS(СВЦЭМ!$D$34:$D$777,СВЦЭМ!$A$34:$A$777,$A36,СВЦЭМ!$B$34:$B$777,J$11)+'СЕТ СН'!$F$11+СВЦЭМ!$D$10+'СЕТ СН'!$F$6-'СЕТ СН'!$F$23</f>
        <v>637.84405349000019</v>
      </c>
      <c r="K36" s="37">
        <f>SUMIFS(СВЦЭМ!$D$34:$D$777,СВЦЭМ!$A$34:$A$777,$A36,СВЦЭМ!$B$34:$B$777,K$11)+'СЕТ СН'!$F$11+СВЦЭМ!$D$10+'СЕТ СН'!$F$6-'СЕТ СН'!$F$23</f>
        <v>580.60573508000004</v>
      </c>
      <c r="L36" s="37">
        <f>SUMIFS(СВЦЭМ!$D$34:$D$777,СВЦЭМ!$A$34:$A$777,$A36,СВЦЭМ!$B$34:$B$777,L$11)+'СЕТ СН'!$F$11+СВЦЭМ!$D$10+'СЕТ СН'!$F$6-'СЕТ СН'!$F$23</f>
        <v>561.97227545999988</v>
      </c>
      <c r="M36" s="37">
        <f>SUMIFS(СВЦЭМ!$D$34:$D$777,СВЦЭМ!$A$34:$A$777,$A36,СВЦЭМ!$B$34:$B$777,M$11)+'СЕТ СН'!$F$11+СВЦЭМ!$D$10+'СЕТ СН'!$F$6-'СЕТ СН'!$F$23</f>
        <v>568.05858524999996</v>
      </c>
      <c r="N36" s="37">
        <f>SUMIFS(СВЦЭМ!$D$34:$D$777,СВЦЭМ!$A$34:$A$777,$A36,СВЦЭМ!$B$34:$B$777,N$11)+'СЕТ СН'!$F$11+СВЦЭМ!$D$10+'СЕТ СН'!$F$6-'СЕТ СН'!$F$23</f>
        <v>572.18111581999995</v>
      </c>
      <c r="O36" s="37">
        <f>SUMIFS(СВЦЭМ!$D$34:$D$777,СВЦЭМ!$A$34:$A$777,$A36,СВЦЭМ!$B$34:$B$777,O$11)+'СЕТ СН'!$F$11+СВЦЭМ!$D$10+'СЕТ СН'!$F$6-'СЕТ СН'!$F$23</f>
        <v>571.10132333000013</v>
      </c>
      <c r="P36" s="37">
        <f>SUMIFS(СВЦЭМ!$D$34:$D$777,СВЦЭМ!$A$34:$A$777,$A36,СВЦЭМ!$B$34:$B$777,P$11)+'СЕТ СН'!$F$11+СВЦЭМ!$D$10+'СЕТ СН'!$F$6-'СЕТ СН'!$F$23</f>
        <v>579.85981862000006</v>
      </c>
      <c r="Q36" s="37">
        <f>SUMIFS(СВЦЭМ!$D$34:$D$777,СВЦЭМ!$A$34:$A$777,$A36,СВЦЭМ!$B$34:$B$777,Q$11)+'СЕТ СН'!$F$11+СВЦЭМ!$D$10+'СЕТ СН'!$F$6-'СЕТ СН'!$F$23</f>
        <v>582.01302279000004</v>
      </c>
      <c r="R36" s="37">
        <f>SUMIFS(СВЦЭМ!$D$34:$D$777,СВЦЭМ!$A$34:$A$777,$A36,СВЦЭМ!$B$34:$B$777,R$11)+'СЕТ СН'!$F$11+СВЦЭМ!$D$10+'СЕТ СН'!$F$6-'СЕТ СН'!$F$23</f>
        <v>590.24690779000014</v>
      </c>
      <c r="S36" s="37">
        <f>SUMIFS(СВЦЭМ!$D$34:$D$777,СВЦЭМ!$A$34:$A$777,$A36,СВЦЭМ!$B$34:$B$777,S$11)+'СЕТ СН'!$F$11+СВЦЭМ!$D$10+'СЕТ СН'!$F$6-'СЕТ СН'!$F$23</f>
        <v>581.25542164000001</v>
      </c>
      <c r="T36" s="37">
        <f>SUMIFS(СВЦЭМ!$D$34:$D$777,СВЦЭМ!$A$34:$A$777,$A36,СВЦЭМ!$B$34:$B$777,T$11)+'СЕТ СН'!$F$11+СВЦЭМ!$D$10+'СЕТ СН'!$F$6-'СЕТ СН'!$F$23</f>
        <v>567.94427306</v>
      </c>
      <c r="U36" s="37">
        <f>SUMIFS(СВЦЭМ!$D$34:$D$777,СВЦЭМ!$A$34:$A$777,$A36,СВЦЭМ!$B$34:$B$777,U$11)+'СЕТ СН'!$F$11+СВЦЭМ!$D$10+'СЕТ СН'!$F$6-'СЕТ СН'!$F$23</f>
        <v>561.18940956000017</v>
      </c>
      <c r="V36" s="37">
        <f>SUMIFS(СВЦЭМ!$D$34:$D$777,СВЦЭМ!$A$34:$A$777,$A36,СВЦЭМ!$B$34:$B$777,V$11)+'СЕТ СН'!$F$11+СВЦЭМ!$D$10+'СЕТ СН'!$F$6-'СЕТ СН'!$F$23</f>
        <v>564.34712150999997</v>
      </c>
      <c r="W36" s="37">
        <f>SUMIFS(СВЦЭМ!$D$34:$D$777,СВЦЭМ!$A$34:$A$777,$A36,СВЦЭМ!$B$34:$B$777,W$11)+'СЕТ СН'!$F$11+СВЦЭМ!$D$10+'СЕТ СН'!$F$6-'СЕТ СН'!$F$23</f>
        <v>567.79952614000001</v>
      </c>
      <c r="X36" s="37">
        <f>SUMIFS(СВЦЭМ!$D$34:$D$777,СВЦЭМ!$A$34:$A$777,$A36,СВЦЭМ!$B$34:$B$777,X$11)+'СЕТ СН'!$F$11+СВЦЭМ!$D$10+'СЕТ СН'!$F$6-'СЕТ СН'!$F$23</f>
        <v>612.80773504999991</v>
      </c>
      <c r="Y36" s="37">
        <f>SUMIFS(СВЦЭМ!$D$34:$D$777,СВЦЭМ!$A$34:$A$777,$A36,СВЦЭМ!$B$34:$B$777,Y$11)+'СЕТ СН'!$F$11+СВЦЭМ!$D$10+'СЕТ СН'!$F$6-'СЕТ СН'!$F$23</f>
        <v>682.80188323000004</v>
      </c>
    </row>
    <row r="37" spans="1:27" ht="15.75" x14ac:dyDescent="0.2">
      <c r="A37" s="36">
        <f t="shared" si="0"/>
        <v>43126</v>
      </c>
      <c r="B37" s="37">
        <f>SUMIFS(СВЦЭМ!$D$34:$D$777,СВЦЭМ!$A$34:$A$777,$A37,СВЦЭМ!$B$34:$B$777,B$11)+'СЕТ СН'!$F$11+СВЦЭМ!$D$10+'СЕТ СН'!$F$6-'СЕТ СН'!$F$23</f>
        <v>704.18925279999996</v>
      </c>
      <c r="C37" s="37">
        <f>SUMIFS(СВЦЭМ!$D$34:$D$777,СВЦЭМ!$A$34:$A$777,$A37,СВЦЭМ!$B$34:$B$777,C$11)+'СЕТ СН'!$F$11+СВЦЭМ!$D$10+'СЕТ СН'!$F$6-'СЕТ СН'!$F$23</f>
        <v>753.94272013000011</v>
      </c>
      <c r="D37" s="37">
        <f>SUMIFS(СВЦЭМ!$D$34:$D$777,СВЦЭМ!$A$34:$A$777,$A37,СВЦЭМ!$B$34:$B$777,D$11)+'СЕТ СН'!$F$11+СВЦЭМ!$D$10+'СЕТ СН'!$F$6-'СЕТ СН'!$F$23</f>
        <v>790.1273855300002</v>
      </c>
      <c r="E37" s="37">
        <f>SUMIFS(СВЦЭМ!$D$34:$D$777,СВЦЭМ!$A$34:$A$777,$A37,СВЦЭМ!$B$34:$B$777,E$11)+'СЕТ СН'!$F$11+СВЦЭМ!$D$10+'СЕТ СН'!$F$6-'СЕТ СН'!$F$23</f>
        <v>804.95795245000011</v>
      </c>
      <c r="F37" s="37">
        <f>SUMIFS(СВЦЭМ!$D$34:$D$777,СВЦЭМ!$A$34:$A$777,$A37,СВЦЭМ!$B$34:$B$777,F$11)+'СЕТ СН'!$F$11+СВЦЭМ!$D$10+'СЕТ СН'!$F$6-'СЕТ СН'!$F$23</f>
        <v>800.04186873999981</v>
      </c>
      <c r="G37" s="37">
        <f>SUMIFS(СВЦЭМ!$D$34:$D$777,СВЦЭМ!$A$34:$A$777,$A37,СВЦЭМ!$B$34:$B$777,G$11)+'СЕТ СН'!$F$11+СВЦЭМ!$D$10+'СЕТ СН'!$F$6-'СЕТ СН'!$F$23</f>
        <v>776.98687325999992</v>
      </c>
      <c r="H37" s="37">
        <f>SUMIFS(СВЦЭМ!$D$34:$D$777,СВЦЭМ!$A$34:$A$777,$A37,СВЦЭМ!$B$34:$B$777,H$11)+'СЕТ СН'!$F$11+СВЦЭМ!$D$10+'СЕТ СН'!$F$6-'СЕТ СН'!$F$23</f>
        <v>721.40232889999982</v>
      </c>
      <c r="I37" s="37">
        <f>SUMIFS(СВЦЭМ!$D$34:$D$777,СВЦЭМ!$A$34:$A$777,$A37,СВЦЭМ!$B$34:$B$777,I$11)+'СЕТ СН'!$F$11+СВЦЭМ!$D$10+'СЕТ СН'!$F$6-'СЕТ СН'!$F$23</f>
        <v>663.03007427000023</v>
      </c>
      <c r="J37" s="37">
        <f>SUMIFS(СВЦЭМ!$D$34:$D$777,СВЦЭМ!$A$34:$A$777,$A37,СВЦЭМ!$B$34:$B$777,J$11)+'СЕТ СН'!$F$11+СВЦЭМ!$D$10+'СЕТ СН'!$F$6-'СЕТ СН'!$F$23</f>
        <v>619.57317688000001</v>
      </c>
      <c r="K37" s="37">
        <f>SUMIFS(СВЦЭМ!$D$34:$D$777,СВЦЭМ!$A$34:$A$777,$A37,СВЦЭМ!$B$34:$B$777,K$11)+'СЕТ СН'!$F$11+СВЦЭМ!$D$10+'СЕТ СН'!$F$6-'СЕТ СН'!$F$23</f>
        <v>549.05302134999999</v>
      </c>
      <c r="L37" s="37">
        <f>SUMIFS(СВЦЭМ!$D$34:$D$777,СВЦЭМ!$A$34:$A$777,$A37,СВЦЭМ!$B$34:$B$777,L$11)+'СЕТ СН'!$F$11+СВЦЭМ!$D$10+'СЕТ СН'!$F$6-'СЕТ СН'!$F$23</f>
        <v>516.97264227000016</v>
      </c>
      <c r="M37" s="37">
        <f>SUMIFS(СВЦЭМ!$D$34:$D$777,СВЦЭМ!$A$34:$A$777,$A37,СВЦЭМ!$B$34:$B$777,M$11)+'СЕТ СН'!$F$11+СВЦЭМ!$D$10+'СЕТ СН'!$F$6-'СЕТ СН'!$F$23</f>
        <v>530.84687756000005</v>
      </c>
      <c r="N37" s="37">
        <f>SUMIFS(СВЦЭМ!$D$34:$D$777,СВЦЭМ!$A$34:$A$777,$A37,СВЦЭМ!$B$34:$B$777,N$11)+'СЕТ СН'!$F$11+СВЦЭМ!$D$10+'СЕТ СН'!$F$6-'СЕТ СН'!$F$23</f>
        <v>542.51245667000001</v>
      </c>
      <c r="O37" s="37">
        <f>SUMIFS(СВЦЭМ!$D$34:$D$777,СВЦЭМ!$A$34:$A$777,$A37,СВЦЭМ!$B$34:$B$777,O$11)+'СЕТ СН'!$F$11+СВЦЭМ!$D$10+'СЕТ СН'!$F$6-'СЕТ СН'!$F$23</f>
        <v>547.3945437399999</v>
      </c>
      <c r="P37" s="37">
        <f>SUMIFS(СВЦЭМ!$D$34:$D$777,СВЦЭМ!$A$34:$A$777,$A37,СВЦЭМ!$B$34:$B$777,P$11)+'СЕТ СН'!$F$11+СВЦЭМ!$D$10+'СЕТ СН'!$F$6-'СЕТ СН'!$F$23</f>
        <v>558.8301809400001</v>
      </c>
      <c r="Q37" s="37">
        <f>SUMIFS(СВЦЭМ!$D$34:$D$777,СВЦЭМ!$A$34:$A$777,$A37,СВЦЭМ!$B$34:$B$777,Q$11)+'СЕТ СН'!$F$11+СВЦЭМ!$D$10+'СЕТ СН'!$F$6-'СЕТ СН'!$F$23</f>
        <v>569.17716463999989</v>
      </c>
      <c r="R37" s="37">
        <f>SUMIFS(СВЦЭМ!$D$34:$D$777,СВЦЭМ!$A$34:$A$777,$A37,СВЦЭМ!$B$34:$B$777,R$11)+'СЕТ СН'!$F$11+СВЦЭМ!$D$10+'СЕТ СН'!$F$6-'СЕТ СН'!$F$23</f>
        <v>574.39559809000014</v>
      </c>
      <c r="S37" s="37">
        <f>SUMIFS(СВЦЭМ!$D$34:$D$777,СВЦЭМ!$A$34:$A$777,$A37,СВЦЭМ!$B$34:$B$777,S$11)+'СЕТ СН'!$F$11+СВЦЭМ!$D$10+'СЕТ СН'!$F$6-'СЕТ СН'!$F$23</f>
        <v>562.39735604999998</v>
      </c>
      <c r="T37" s="37">
        <f>SUMIFS(СВЦЭМ!$D$34:$D$777,СВЦЭМ!$A$34:$A$777,$A37,СВЦЭМ!$B$34:$B$777,T$11)+'СЕТ СН'!$F$11+СВЦЭМ!$D$10+'СЕТ СН'!$F$6-'СЕТ СН'!$F$23</f>
        <v>526.20768649000013</v>
      </c>
      <c r="U37" s="37">
        <f>SUMIFS(СВЦЭМ!$D$34:$D$777,СВЦЭМ!$A$34:$A$777,$A37,СВЦЭМ!$B$34:$B$777,U$11)+'СЕТ СН'!$F$11+СВЦЭМ!$D$10+'СЕТ СН'!$F$6-'СЕТ СН'!$F$23</f>
        <v>518.34559206000006</v>
      </c>
      <c r="V37" s="37">
        <f>SUMIFS(СВЦЭМ!$D$34:$D$777,СВЦЭМ!$A$34:$A$777,$A37,СВЦЭМ!$B$34:$B$777,V$11)+'СЕТ СН'!$F$11+СВЦЭМ!$D$10+'СЕТ СН'!$F$6-'СЕТ СН'!$F$23</f>
        <v>530.82551938000017</v>
      </c>
      <c r="W37" s="37">
        <f>SUMIFS(СВЦЭМ!$D$34:$D$777,СВЦЭМ!$A$34:$A$777,$A37,СВЦЭМ!$B$34:$B$777,W$11)+'СЕТ СН'!$F$11+СВЦЭМ!$D$10+'СЕТ СН'!$F$6-'СЕТ СН'!$F$23</f>
        <v>552.65041859999985</v>
      </c>
      <c r="X37" s="37">
        <f>SUMIFS(СВЦЭМ!$D$34:$D$777,СВЦЭМ!$A$34:$A$777,$A37,СВЦЭМ!$B$34:$B$777,X$11)+'СЕТ СН'!$F$11+СВЦЭМ!$D$10+'СЕТ СН'!$F$6-'СЕТ СН'!$F$23</f>
        <v>613.01010929999995</v>
      </c>
      <c r="Y37" s="37">
        <f>SUMIFS(СВЦЭМ!$D$34:$D$777,СВЦЭМ!$A$34:$A$777,$A37,СВЦЭМ!$B$34:$B$777,Y$11)+'СЕТ СН'!$F$11+СВЦЭМ!$D$10+'СЕТ СН'!$F$6-'СЕТ СН'!$F$23</f>
        <v>696.24414905000015</v>
      </c>
    </row>
    <row r="38" spans="1:27" ht="15.75" x14ac:dyDescent="0.2">
      <c r="A38" s="36">
        <f t="shared" si="0"/>
        <v>43127</v>
      </c>
      <c r="B38" s="37">
        <f>SUMIFS(СВЦЭМ!$D$34:$D$777,СВЦЭМ!$A$34:$A$777,$A38,СВЦЭМ!$B$34:$B$777,B$11)+'СЕТ СН'!$F$11+СВЦЭМ!$D$10+'СЕТ СН'!$F$6-'СЕТ СН'!$F$23</f>
        <v>685.32876151999983</v>
      </c>
      <c r="C38" s="37">
        <f>SUMIFS(СВЦЭМ!$D$34:$D$777,СВЦЭМ!$A$34:$A$777,$A38,СВЦЭМ!$B$34:$B$777,C$11)+'СЕТ СН'!$F$11+СВЦЭМ!$D$10+'СЕТ СН'!$F$6-'СЕТ СН'!$F$23</f>
        <v>720.41061972999989</v>
      </c>
      <c r="D38" s="37">
        <f>SUMIFS(СВЦЭМ!$D$34:$D$777,СВЦЭМ!$A$34:$A$777,$A38,СВЦЭМ!$B$34:$B$777,D$11)+'СЕТ СН'!$F$11+СВЦЭМ!$D$10+'СЕТ СН'!$F$6-'СЕТ СН'!$F$23</f>
        <v>790.1067345900002</v>
      </c>
      <c r="E38" s="37">
        <f>SUMIFS(СВЦЭМ!$D$34:$D$777,СВЦЭМ!$A$34:$A$777,$A38,СВЦЭМ!$B$34:$B$777,E$11)+'СЕТ СН'!$F$11+СВЦЭМ!$D$10+'СЕТ СН'!$F$6-'СЕТ СН'!$F$23</f>
        <v>800.97728543000005</v>
      </c>
      <c r="F38" s="37">
        <f>SUMIFS(СВЦЭМ!$D$34:$D$777,СВЦЭМ!$A$34:$A$777,$A38,СВЦЭМ!$B$34:$B$777,F$11)+'СЕТ СН'!$F$11+СВЦЭМ!$D$10+'СЕТ СН'!$F$6-'СЕТ СН'!$F$23</f>
        <v>792.98723016999986</v>
      </c>
      <c r="G38" s="37">
        <f>SUMIFS(СВЦЭМ!$D$34:$D$777,СВЦЭМ!$A$34:$A$777,$A38,СВЦЭМ!$B$34:$B$777,G$11)+'СЕТ СН'!$F$11+СВЦЭМ!$D$10+'СЕТ СН'!$F$6-'СЕТ СН'!$F$23</f>
        <v>788.47446408000008</v>
      </c>
      <c r="H38" s="37">
        <f>SUMIFS(СВЦЭМ!$D$34:$D$777,СВЦЭМ!$A$34:$A$777,$A38,СВЦЭМ!$B$34:$B$777,H$11)+'СЕТ СН'!$F$11+СВЦЭМ!$D$10+'СЕТ СН'!$F$6-'СЕТ СН'!$F$23</f>
        <v>760.7381512799999</v>
      </c>
      <c r="I38" s="37">
        <f>SUMIFS(СВЦЭМ!$D$34:$D$777,СВЦЭМ!$A$34:$A$777,$A38,СВЦЭМ!$B$34:$B$777,I$11)+'СЕТ СН'!$F$11+СВЦЭМ!$D$10+'СЕТ СН'!$F$6-'СЕТ СН'!$F$23</f>
        <v>696.95128206999982</v>
      </c>
      <c r="J38" s="37">
        <f>SUMIFS(СВЦЭМ!$D$34:$D$777,СВЦЭМ!$A$34:$A$777,$A38,СВЦЭМ!$B$34:$B$777,J$11)+'СЕТ СН'!$F$11+СВЦЭМ!$D$10+'СЕТ СН'!$F$6-'СЕТ СН'!$F$23</f>
        <v>635.66961614000013</v>
      </c>
      <c r="K38" s="37">
        <f>SUMIFS(СВЦЭМ!$D$34:$D$777,СВЦЭМ!$A$34:$A$777,$A38,СВЦЭМ!$B$34:$B$777,K$11)+'СЕТ СН'!$F$11+СВЦЭМ!$D$10+'СЕТ СН'!$F$6-'СЕТ СН'!$F$23</f>
        <v>580.01848007000001</v>
      </c>
      <c r="L38" s="37">
        <f>SUMIFS(СВЦЭМ!$D$34:$D$777,СВЦЭМ!$A$34:$A$777,$A38,СВЦЭМ!$B$34:$B$777,L$11)+'СЕТ СН'!$F$11+СВЦЭМ!$D$10+'СЕТ СН'!$F$6-'СЕТ СН'!$F$23</f>
        <v>553.41921848000004</v>
      </c>
      <c r="M38" s="37">
        <f>SUMIFS(СВЦЭМ!$D$34:$D$777,СВЦЭМ!$A$34:$A$777,$A38,СВЦЭМ!$B$34:$B$777,M$11)+'СЕТ СН'!$F$11+СВЦЭМ!$D$10+'СЕТ СН'!$F$6-'СЕТ СН'!$F$23</f>
        <v>547.18321431000015</v>
      </c>
      <c r="N38" s="37">
        <f>SUMIFS(СВЦЭМ!$D$34:$D$777,СВЦЭМ!$A$34:$A$777,$A38,СВЦЭМ!$B$34:$B$777,N$11)+'СЕТ СН'!$F$11+СВЦЭМ!$D$10+'СЕТ СН'!$F$6-'СЕТ СН'!$F$23</f>
        <v>559.67953943999999</v>
      </c>
      <c r="O38" s="37">
        <f>SUMIFS(СВЦЭМ!$D$34:$D$777,СВЦЭМ!$A$34:$A$777,$A38,СВЦЭМ!$B$34:$B$777,O$11)+'СЕТ СН'!$F$11+СВЦЭМ!$D$10+'СЕТ СН'!$F$6-'СЕТ СН'!$F$23</f>
        <v>568.99113666000005</v>
      </c>
      <c r="P38" s="37">
        <f>SUMIFS(СВЦЭМ!$D$34:$D$777,СВЦЭМ!$A$34:$A$777,$A38,СВЦЭМ!$B$34:$B$777,P$11)+'СЕТ СН'!$F$11+СВЦЭМ!$D$10+'СЕТ СН'!$F$6-'СЕТ СН'!$F$23</f>
        <v>588.28972132999991</v>
      </c>
      <c r="Q38" s="37">
        <f>SUMIFS(СВЦЭМ!$D$34:$D$777,СВЦЭМ!$A$34:$A$777,$A38,СВЦЭМ!$B$34:$B$777,Q$11)+'СЕТ СН'!$F$11+СВЦЭМ!$D$10+'СЕТ СН'!$F$6-'СЕТ СН'!$F$23</f>
        <v>596.34153936999985</v>
      </c>
      <c r="R38" s="37">
        <f>SUMIFS(СВЦЭМ!$D$34:$D$777,СВЦЭМ!$A$34:$A$777,$A38,СВЦЭМ!$B$34:$B$777,R$11)+'СЕТ СН'!$F$11+СВЦЭМ!$D$10+'СЕТ СН'!$F$6-'СЕТ СН'!$F$23</f>
        <v>603.81872314999998</v>
      </c>
      <c r="S38" s="37">
        <f>SUMIFS(СВЦЭМ!$D$34:$D$777,СВЦЭМ!$A$34:$A$777,$A38,СВЦЭМ!$B$34:$B$777,S$11)+'СЕТ СН'!$F$11+СВЦЭМ!$D$10+'СЕТ СН'!$F$6-'СЕТ СН'!$F$23</f>
        <v>584.68503068000007</v>
      </c>
      <c r="T38" s="37">
        <f>SUMIFS(СВЦЭМ!$D$34:$D$777,СВЦЭМ!$A$34:$A$777,$A38,СВЦЭМ!$B$34:$B$777,T$11)+'СЕТ СН'!$F$11+СВЦЭМ!$D$10+'СЕТ СН'!$F$6-'СЕТ СН'!$F$23</f>
        <v>542.54193073999988</v>
      </c>
      <c r="U38" s="37">
        <f>SUMIFS(СВЦЭМ!$D$34:$D$777,СВЦЭМ!$A$34:$A$777,$A38,СВЦЭМ!$B$34:$B$777,U$11)+'СЕТ СН'!$F$11+СВЦЭМ!$D$10+'СЕТ СН'!$F$6-'СЕТ СН'!$F$23</f>
        <v>536.46068892000005</v>
      </c>
      <c r="V38" s="37">
        <f>SUMIFS(СВЦЭМ!$D$34:$D$777,СВЦЭМ!$A$34:$A$777,$A38,СВЦЭМ!$B$34:$B$777,V$11)+'СЕТ СН'!$F$11+СВЦЭМ!$D$10+'СЕТ СН'!$F$6-'СЕТ СН'!$F$23</f>
        <v>544.47323164000011</v>
      </c>
      <c r="W38" s="37">
        <f>SUMIFS(СВЦЭМ!$D$34:$D$777,СВЦЭМ!$A$34:$A$777,$A38,СВЦЭМ!$B$34:$B$777,W$11)+'СЕТ СН'!$F$11+СВЦЭМ!$D$10+'СЕТ СН'!$F$6-'СЕТ СН'!$F$23</f>
        <v>553.74653496999997</v>
      </c>
      <c r="X38" s="37">
        <f>SUMIFS(СВЦЭМ!$D$34:$D$777,СВЦЭМ!$A$34:$A$777,$A38,СВЦЭМ!$B$34:$B$777,X$11)+'СЕТ СН'!$F$11+СВЦЭМ!$D$10+'СЕТ СН'!$F$6-'СЕТ СН'!$F$23</f>
        <v>576.3980349499999</v>
      </c>
      <c r="Y38" s="37">
        <f>SUMIFS(СВЦЭМ!$D$34:$D$777,СВЦЭМ!$A$34:$A$777,$A38,СВЦЭМ!$B$34:$B$777,Y$11)+'СЕТ СН'!$F$11+СВЦЭМ!$D$10+'СЕТ СН'!$F$6-'СЕТ СН'!$F$23</f>
        <v>642.28417593000006</v>
      </c>
    </row>
    <row r="39" spans="1:27" ht="15.75" x14ac:dyDescent="0.2">
      <c r="A39" s="36">
        <f t="shared" si="0"/>
        <v>43128</v>
      </c>
      <c r="B39" s="37">
        <f>SUMIFS(СВЦЭМ!$D$34:$D$777,СВЦЭМ!$A$34:$A$777,$A39,СВЦЭМ!$B$34:$B$777,B$11)+'СЕТ СН'!$F$11+СВЦЭМ!$D$10+'СЕТ СН'!$F$6-'СЕТ СН'!$F$23</f>
        <v>708.86765697000021</v>
      </c>
      <c r="C39" s="37">
        <f>SUMIFS(СВЦЭМ!$D$34:$D$777,СВЦЭМ!$A$34:$A$777,$A39,СВЦЭМ!$B$34:$B$777,C$11)+'СЕТ СН'!$F$11+СВЦЭМ!$D$10+'СЕТ СН'!$F$6-'СЕТ СН'!$F$23</f>
        <v>744.45714648000023</v>
      </c>
      <c r="D39" s="37">
        <f>SUMIFS(СВЦЭМ!$D$34:$D$777,СВЦЭМ!$A$34:$A$777,$A39,СВЦЭМ!$B$34:$B$777,D$11)+'СЕТ СН'!$F$11+СВЦЭМ!$D$10+'СЕТ СН'!$F$6-'СЕТ СН'!$F$23</f>
        <v>801.48160587999985</v>
      </c>
      <c r="E39" s="37">
        <f>SUMIFS(СВЦЭМ!$D$34:$D$777,СВЦЭМ!$A$34:$A$777,$A39,СВЦЭМ!$B$34:$B$777,E$11)+'СЕТ СН'!$F$11+СВЦЭМ!$D$10+'СЕТ СН'!$F$6-'СЕТ СН'!$F$23</f>
        <v>820.36743446999992</v>
      </c>
      <c r="F39" s="37">
        <f>SUMIFS(СВЦЭМ!$D$34:$D$777,СВЦЭМ!$A$34:$A$777,$A39,СВЦЭМ!$B$34:$B$777,F$11)+'СЕТ СН'!$F$11+СВЦЭМ!$D$10+'СЕТ СН'!$F$6-'СЕТ СН'!$F$23</f>
        <v>823.68198312000015</v>
      </c>
      <c r="G39" s="37">
        <f>SUMIFS(СВЦЭМ!$D$34:$D$777,СВЦЭМ!$A$34:$A$777,$A39,СВЦЭМ!$B$34:$B$777,G$11)+'СЕТ СН'!$F$11+СВЦЭМ!$D$10+'СЕТ СН'!$F$6-'СЕТ СН'!$F$23</f>
        <v>817.06220508999979</v>
      </c>
      <c r="H39" s="37">
        <f>SUMIFS(СВЦЭМ!$D$34:$D$777,СВЦЭМ!$A$34:$A$777,$A39,СВЦЭМ!$B$34:$B$777,H$11)+'СЕТ СН'!$F$11+СВЦЭМ!$D$10+'СЕТ СН'!$F$6-'СЕТ СН'!$F$23</f>
        <v>784.55781127000012</v>
      </c>
      <c r="I39" s="37">
        <f>SUMIFS(СВЦЭМ!$D$34:$D$777,СВЦЭМ!$A$34:$A$777,$A39,СВЦЭМ!$B$34:$B$777,I$11)+'СЕТ СН'!$F$11+СВЦЭМ!$D$10+'СЕТ СН'!$F$6-'СЕТ СН'!$F$23</f>
        <v>726.77097904000004</v>
      </c>
      <c r="J39" s="37">
        <f>SUMIFS(СВЦЭМ!$D$34:$D$777,СВЦЭМ!$A$34:$A$777,$A39,СВЦЭМ!$B$34:$B$777,J$11)+'СЕТ СН'!$F$11+СВЦЭМ!$D$10+'СЕТ СН'!$F$6-'СЕТ СН'!$F$23</f>
        <v>657.90727398000001</v>
      </c>
      <c r="K39" s="37">
        <f>SUMIFS(СВЦЭМ!$D$34:$D$777,СВЦЭМ!$A$34:$A$777,$A39,СВЦЭМ!$B$34:$B$777,K$11)+'СЕТ СН'!$F$11+СВЦЭМ!$D$10+'СЕТ СН'!$F$6-'СЕТ СН'!$F$23</f>
        <v>597.71180777000006</v>
      </c>
      <c r="L39" s="37">
        <f>SUMIFS(СВЦЭМ!$D$34:$D$777,СВЦЭМ!$A$34:$A$777,$A39,СВЦЭМ!$B$34:$B$777,L$11)+'СЕТ СН'!$F$11+СВЦЭМ!$D$10+'СЕТ СН'!$F$6-'СЕТ СН'!$F$23</f>
        <v>563.86511865</v>
      </c>
      <c r="M39" s="37">
        <f>SUMIFS(СВЦЭМ!$D$34:$D$777,СВЦЭМ!$A$34:$A$777,$A39,СВЦЭМ!$B$34:$B$777,M$11)+'СЕТ СН'!$F$11+СВЦЭМ!$D$10+'СЕТ СН'!$F$6-'СЕТ СН'!$F$23</f>
        <v>558.57683541000017</v>
      </c>
      <c r="N39" s="37">
        <f>SUMIFS(СВЦЭМ!$D$34:$D$777,СВЦЭМ!$A$34:$A$777,$A39,СВЦЭМ!$B$34:$B$777,N$11)+'СЕТ СН'!$F$11+СВЦЭМ!$D$10+'СЕТ СН'!$F$6-'СЕТ СН'!$F$23</f>
        <v>568.29608075999988</v>
      </c>
      <c r="O39" s="37">
        <f>SUMIFS(СВЦЭМ!$D$34:$D$777,СВЦЭМ!$A$34:$A$777,$A39,СВЦЭМ!$B$34:$B$777,O$11)+'СЕТ СН'!$F$11+СВЦЭМ!$D$10+'СЕТ СН'!$F$6-'СЕТ СН'!$F$23</f>
        <v>575.17409568000005</v>
      </c>
      <c r="P39" s="37">
        <f>SUMIFS(СВЦЭМ!$D$34:$D$777,СВЦЭМ!$A$34:$A$777,$A39,СВЦЭМ!$B$34:$B$777,P$11)+'СЕТ СН'!$F$11+СВЦЭМ!$D$10+'СЕТ СН'!$F$6-'СЕТ СН'!$F$23</f>
        <v>583.74896299</v>
      </c>
      <c r="Q39" s="37">
        <f>SUMIFS(СВЦЭМ!$D$34:$D$777,СВЦЭМ!$A$34:$A$777,$A39,СВЦЭМ!$B$34:$B$777,Q$11)+'СЕТ СН'!$F$11+СВЦЭМ!$D$10+'СЕТ СН'!$F$6-'СЕТ СН'!$F$23</f>
        <v>602.82269637999991</v>
      </c>
      <c r="R39" s="37">
        <f>SUMIFS(СВЦЭМ!$D$34:$D$777,СВЦЭМ!$A$34:$A$777,$A39,СВЦЭМ!$B$34:$B$777,R$11)+'СЕТ СН'!$F$11+СВЦЭМ!$D$10+'СЕТ СН'!$F$6-'СЕТ СН'!$F$23</f>
        <v>608.83250986999985</v>
      </c>
      <c r="S39" s="37">
        <f>SUMIFS(СВЦЭМ!$D$34:$D$777,СВЦЭМ!$A$34:$A$777,$A39,СВЦЭМ!$B$34:$B$777,S$11)+'СЕТ СН'!$F$11+СВЦЭМ!$D$10+'СЕТ СН'!$F$6-'СЕТ СН'!$F$23</f>
        <v>578.55635215999985</v>
      </c>
      <c r="T39" s="37">
        <f>SUMIFS(СВЦЭМ!$D$34:$D$777,СВЦЭМ!$A$34:$A$777,$A39,СВЦЭМ!$B$34:$B$777,T$11)+'СЕТ СН'!$F$11+СВЦЭМ!$D$10+'СЕТ СН'!$F$6-'СЕТ СН'!$F$23</f>
        <v>551.88494965999996</v>
      </c>
      <c r="U39" s="37">
        <f>SUMIFS(СВЦЭМ!$D$34:$D$777,СВЦЭМ!$A$34:$A$777,$A39,СВЦЭМ!$B$34:$B$777,U$11)+'СЕТ СН'!$F$11+СВЦЭМ!$D$10+'СЕТ СН'!$F$6-'СЕТ СН'!$F$23</f>
        <v>557.89626057999988</v>
      </c>
      <c r="V39" s="37">
        <f>SUMIFS(СВЦЭМ!$D$34:$D$777,СВЦЭМ!$A$34:$A$777,$A39,СВЦЭМ!$B$34:$B$777,V$11)+'СЕТ СН'!$F$11+СВЦЭМ!$D$10+'СЕТ СН'!$F$6-'СЕТ СН'!$F$23</f>
        <v>554.64893657999994</v>
      </c>
      <c r="W39" s="37">
        <f>SUMIFS(СВЦЭМ!$D$34:$D$777,СВЦЭМ!$A$34:$A$777,$A39,СВЦЭМ!$B$34:$B$777,W$11)+'СЕТ СН'!$F$11+СВЦЭМ!$D$10+'СЕТ СН'!$F$6-'СЕТ СН'!$F$23</f>
        <v>551.11674911000011</v>
      </c>
      <c r="X39" s="37">
        <f>SUMIFS(СВЦЭМ!$D$34:$D$777,СВЦЭМ!$A$34:$A$777,$A39,СВЦЭМ!$B$34:$B$777,X$11)+'СЕТ СН'!$F$11+СВЦЭМ!$D$10+'СЕТ СН'!$F$6-'СЕТ СН'!$F$23</f>
        <v>573.67689308000001</v>
      </c>
      <c r="Y39" s="37">
        <f>SUMIFS(СВЦЭМ!$D$34:$D$777,СВЦЭМ!$A$34:$A$777,$A39,СВЦЭМ!$B$34:$B$777,Y$11)+'СЕТ СН'!$F$11+СВЦЭМ!$D$10+'СЕТ СН'!$F$6-'СЕТ СН'!$F$23</f>
        <v>640.94745994000016</v>
      </c>
    </row>
    <row r="40" spans="1:27" ht="15.75" x14ac:dyDescent="0.2">
      <c r="A40" s="36">
        <f t="shared" si="0"/>
        <v>43129</v>
      </c>
      <c r="B40" s="37">
        <f>SUMIFS(СВЦЭМ!$D$34:$D$777,СВЦЭМ!$A$34:$A$777,$A40,СВЦЭМ!$B$34:$B$777,B$11)+'СЕТ СН'!$F$11+СВЦЭМ!$D$10+'СЕТ СН'!$F$6-'СЕТ СН'!$F$23</f>
        <v>696.41284975000019</v>
      </c>
      <c r="C40" s="37">
        <f>SUMIFS(СВЦЭМ!$D$34:$D$777,СВЦЭМ!$A$34:$A$777,$A40,СВЦЭМ!$B$34:$B$777,C$11)+'СЕТ СН'!$F$11+СВЦЭМ!$D$10+'СЕТ СН'!$F$6-'СЕТ СН'!$F$23</f>
        <v>727.43565890999992</v>
      </c>
      <c r="D40" s="37">
        <f>SUMIFS(СВЦЭМ!$D$34:$D$777,СВЦЭМ!$A$34:$A$777,$A40,СВЦЭМ!$B$34:$B$777,D$11)+'СЕТ СН'!$F$11+СВЦЭМ!$D$10+'СЕТ СН'!$F$6-'СЕТ СН'!$F$23</f>
        <v>776.33447688999979</v>
      </c>
      <c r="E40" s="37">
        <f>SUMIFS(СВЦЭМ!$D$34:$D$777,СВЦЭМ!$A$34:$A$777,$A40,СВЦЭМ!$B$34:$B$777,E$11)+'СЕТ СН'!$F$11+СВЦЭМ!$D$10+'СЕТ СН'!$F$6-'СЕТ СН'!$F$23</f>
        <v>790.00277787000016</v>
      </c>
      <c r="F40" s="37">
        <f>SUMIFS(СВЦЭМ!$D$34:$D$777,СВЦЭМ!$A$34:$A$777,$A40,СВЦЭМ!$B$34:$B$777,F$11)+'СЕТ СН'!$F$11+СВЦЭМ!$D$10+'СЕТ СН'!$F$6-'СЕТ СН'!$F$23</f>
        <v>787.91269096999997</v>
      </c>
      <c r="G40" s="37">
        <f>SUMIFS(СВЦЭМ!$D$34:$D$777,СВЦЭМ!$A$34:$A$777,$A40,СВЦЭМ!$B$34:$B$777,G$11)+'СЕТ СН'!$F$11+СВЦЭМ!$D$10+'СЕТ СН'!$F$6-'СЕТ СН'!$F$23</f>
        <v>774.48756372999981</v>
      </c>
      <c r="H40" s="37">
        <f>SUMIFS(СВЦЭМ!$D$34:$D$777,СВЦЭМ!$A$34:$A$777,$A40,СВЦЭМ!$B$34:$B$777,H$11)+'СЕТ СН'!$F$11+СВЦЭМ!$D$10+'СЕТ СН'!$F$6-'СЕТ СН'!$F$23</f>
        <v>716.3266203899999</v>
      </c>
      <c r="I40" s="37">
        <f>SUMIFS(СВЦЭМ!$D$34:$D$777,СВЦЭМ!$A$34:$A$777,$A40,СВЦЭМ!$B$34:$B$777,I$11)+'СЕТ СН'!$F$11+СВЦЭМ!$D$10+'СЕТ СН'!$F$6-'СЕТ СН'!$F$23</f>
        <v>639.47142437000014</v>
      </c>
      <c r="J40" s="37">
        <f>SUMIFS(СВЦЭМ!$D$34:$D$777,СВЦЭМ!$A$34:$A$777,$A40,СВЦЭМ!$B$34:$B$777,J$11)+'СЕТ СН'!$F$11+СВЦЭМ!$D$10+'СЕТ СН'!$F$6-'СЕТ СН'!$F$23</f>
        <v>600.82000157000004</v>
      </c>
      <c r="K40" s="37">
        <f>SUMIFS(СВЦЭМ!$D$34:$D$777,СВЦЭМ!$A$34:$A$777,$A40,СВЦЭМ!$B$34:$B$777,K$11)+'СЕТ СН'!$F$11+СВЦЭМ!$D$10+'СЕТ СН'!$F$6-'СЕТ СН'!$F$23</f>
        <v>572.42554432000009</v>
      </c>
      <c r="L40" s="37">
        <f>SUMIFS(СВЦЭМ!$D$34:$D$777,СВЦЭМ!$A$34:$A$777,$A40,СВЦЭМ!$B$34:$B$777,L$11)+'СЕТ СН'!$F$11+СВЦЭМ!$D$10+'СЕТ СН'!$F$6-'СЕТ СН'!$F$23</f>
        <v>560.22219796000002</v>
      </c>
      <c r="M40" s="37">
        <f>SUMIFS(СВЦЭМ!$D$34:$D$777,СВЦЭМ!$A$34:$A$777,$A40,СВЦЭМ!$B$34:$B$777,M$11)+'СЕТ СН'!$F$11+СВЦЭМ!$D$10+'СЕТ СН'!$F$6-'СЕТ СН'!$F$23</f>
        <v>562.64546667000002</v>
      </c>
      <c r="N40" s="37">
        <f>SUMIFS(СВЦЭМ!$D$34:$D$777,СВЦЭМ!$A$34:$A$777,$A40,СВЦЭМ!$B$34:$B$777,N$11)+'СЕТ СН'!$F$11+СВЦЭМ!$D$10+'СЕТ СН'!$F$6-'СЕТ СН'!$F$23</f>
        <v>574.73306001000003</v>
      </c>
      <c r="O40" s="37">
        <f>SUMIFS(СВЦЭМ!$D$34:$D$777,СВЦЭМ!$A$34:$A$777,$A40,СВЦЭМ!$B$34:$B$777,O$11)+'СЕТ СН'!$F$11+СВЦЭМ!$D$10+'СЕТ СН'!$F$6-'СЕТ СН'!$F$23</f>
        <v>570.7721137499999</v>
      </c>
      <c r="P40" s="37">
        <f>SUMIFS(СВЦЭМ!$D$34:$D$777,СВЦЭМ!$A$34:$A$777,$A40,СВЦЭМ!$B$34:$B$777,P$11)+'СЕТ СН'!$F$11+СВЦЭМ!$D$10+'СЕТ СН'!$F$6-'СЕТ СН'!$F$23</f>
        <v>583.25139360000014</v>
      </c>
      <c r="Q40" s="37">
        <f>SUMIFS(СВЦЭМ!$D$34:$D$777,СВЦЭМ!$A$34:$A$777,$A40,СВЦЭМ!$B$34:$B$777,Q$11)+'СЕТ СН'!$F$11+СВЦЭМ!$D$10+'СЕТ СН'!$F$6-'СЕТ СН'!$F$23</f>
        <v>591.35841346000018</v>
      </c>
      <c r="R40" s="37">
        <f>SUMIFS(СВЦЭМ!$D$34:$D$777,СВЦЭМ!$A$34:$A$777,$A40,СВЦЭМ!$B$34:$B$777,R$11)+'СЕТ СН'!$F$11+СВЦЭМ!$D$10+'СЕТ СН'!$F$6-'СЕТ СН'!$F$23</f>
        <v>596.21231760000012</v>
      </c>
      <c r="S40" s="37">
        <f>SUMIFS(СВЦЭМ!$D$34:$D$777,СВЦЭМ!$A$34:$A$777,$A40,СВЦЭМ!$B$34:$B$777,S$11)+'СЕТ СН'!$F$11+СВЦЭМ!$D$10+'СЕТ СН'!$F$6-'СЕТ СН'!$F$23</f>
        <v>593.9584036</v>
      </c>
      <c r="T40" s="37">
        <f>SUMIFS(СВЦЭМ!$D$34:$D$777,СВЦЭМ!$A$34:$A$777,$A40,СВЦЭМ!$B$34:$B$777,T$11)+'СЕТ СН'!$F$11+СВЦЭМ!$D$10+'СЕТ СН'!$F$6-'СЕТ СН'!$F$23</f>
        <v>565.97572536000018</v>
      </c>
      <c r="U40" s="37">
        <f>SUMIFS(СВЦЭМ!$D$34:$D$777,СВЦЭМ!$A$34:$A$777,$A40,СВЦЭМ!$B$34:$B$777,U$11)+'СЕТ СН'!$F$11+СВЦЭМ!$D$10+'СЕТ СН'!$F$6-'СЕТ СН'!$F$23</f>
        <v>560.2848712199999</v>
      </c>
      <c r="V40" s="37">
        <f>SUMIFS(СВЦЭМ!$D$34:$D$777,СВЦЭМ!$A$34:$A$777,$A40,СВЦЭМ!$B$34:$B$777,V$11)+'СЕТ СН'!$F$11+СВЦЭМ!$D$10+'СЕТ СН'!$F$6-'СЕТ СН'!$F$23</f>
        <v>556.50345316999994</v>
      </c>
      <c r="W40" s="37">
        <f>SUMIFS(СВЦЭМ!$D$34:$D$777,СВЦЭМ!$A$34:$A$777,$A40,СВЦЭМ!$B$34:$B$777,W$11)+'СЕТ СН'!$F$11+СВЦЭМ!$D$10+'СЕТ СН'!$F$6-'СЕТ СН'!$F$23</f>
        <v>568.60946109000008</v>
      </c>
      <c r="X40" s="37">
        <f>SUMIFS(СВЦЭМ!$D$34:$D$777,СВЦЭМ!$A$34:$A$777,$A40,СВЦЭМ!$B$34:$B$777,X$11)+'СЕТ СН'!$F$11+СВЦЭМ!$D$10+'СЕТ СН'!$F$6-'СЕТ СН'!$F$23</f>
        <v>574.10880482000005</v>
      </c>
      <c r="Y40" s="37">
        <f>SUMIFS(СВЦЭМ!$D$34:$D$777,СВЦЭМ!$A$34:$A$777,$A40,СВЦЭМ!$B$34:$B$777,Y$11)+'СЕТ СН'!$F$11+СВЦЭМ!$D$10+'СЕТ СН'!$F$6-'СЕТ СН'!$F$23</f>
        <v>633.19421544999989</v>
      </c>
    </row>
    <row r="41" spans="1:27" ht="15.75" x14ac:dyDescent="0.2">
      <c r="A41" s="36">
        <f t="shared" si="0"/>
        <v>43130</v>
      </c>
      <c r="B41" s="37">
        <f>SUMIFS(СВЦЭМ!$D$34:$D$777,СВЦЭМ!$A$34:$A$777,$A41,СВЦЭМ!$B$34:$B$777,B$11)+'СЕТ СН'!$F$11+СВЦЭМ!$D$10+'СЕТ СН'!$F$6-'СЕТ СН'!$F$23</f>
        <v>697.12242577000018</v>
      </c>
      <c r="C41" s="37">
        <f>SUMIFS(СВЦЭМ!$D$34:$D$777,СВЦЭМ!$A$34:$A$777,$A41,СВЦЭМ!$B$34:$B$777,C$11)+'СЕТ СН'!$F$11+СВЦЭМ!$D$10+'СЕТ СН'!$F$6-'СЕТ СН'!$F$23</f>
        <v>736.98494898000001</v>
      </c>
      <c r="D41" s="37">
        <f>SUMIFS(СВЦЭМ!$D$34:$D$777,СВЦЭМ!$A$34:$A$777,$A41,СВЦЭМ!$B$34:$B$777,D$11)+'СЕТ СН'!$F$11+СВЦЭМ!$D$10+'СЕТ СН'!$F$6-'СЕТ СН'!$F$23</f>
        <v>772.65806867999993</v>
      </c>
      <c r="E41" s="37">
        <f>SUMIFS(СВЦЭМ!$D$34:$D$777,СВЦЭМ!$A$34:$A$777,$A41,СВЦЭМ!$B$34:$B$777,E$11)+'СЕТ СН'!$F$11+СВЦЭМ!$D$10+'СЕТ СН'!$F$6-'СЕТ СН'!$F$23</f>
        <v>791.35014770000009</v>
      </c>
      <c r="F41" s="37">
        <f>SUMIFS(СВЦЭМ!$D$34:$D$777,СВЦЭМ!$A$34:$A$777,$A41,СВЦЭМ!$B$34:$B$777,F$11)+'СЕТ СН'!$F$11+СВЦЭМ!$D$10+'СЕТ СН'!$F$6-'СЕТ СН'!$F$23</f>
        <v>788.63475194000023</v>
      </c>
      <c r="G41" s="37">
        <f>SUMIFS(СВЦЭМ!$D$34:$D$777,СВЦЭМ!$A$34:$A$777,$A41,СВЦЭМ!$B$34:$B$777,G$11)+'СЕТ СН'!$F$11+СВЦЭМ!$D$10+'СЕТ СН'!$F$6-'СЕТ СН'!$F$23</f>
        <v>779.52734406999991</v>
      </c>
      <c r="H41" s="37">
        <f>SUMIFS(СВЦЭМ!$D$34:$D$777,СВЦЭМ!$A$34:$A$777,$A41,СВЦЭМ!$B$34:$B$777,H$11)+'СЕТ СН'!$F$11+СВЦЭМ!$D$10+'СЕТ СН'!$F$6-'СЕТ СН'!$F$23</f>
        <v>729.10600524999984</v>
      </c>
      <c r="I41" s="37">
        <f>SUMIFS(СВЦЭМ!$D$34:$D$777,СВЦЭМ!$A$34:$A$777,$A41,СВЦЭМ!$B$34:$B$777,I$11)+'СЕТ СН'!$F$11+СВЦЭМ!$D$10+'СЕТ СН'!$F$6-'СЕТ СН'!$F$23</f>
        <v>638.85214310000003</v>
      </c>
      <c r="J41" s="37">
        <f>SUMIFS(СВЦЭМ!$D$34:$D$777,СВЦЭМ!$A$34:$A$777,$A41,СВЦЭМ!$B$34:$B$777,J$11)+'СЕТ СН'!$F$11+СВЦЭМ!$D$10+'СЕТ СН'!$F$6-'СЕТ СН'!$F$23</f>
        <v>594.89280128000007</v>
      </c>
      <c r="K41" s="37">
        <f>SUMIFS(СВЦЭМ!$D$34:$D$777,СВЦЭМ!$A$34:$A$777,$A41,СВЦЭМ!$B$34:$B$777,K$11)+'СЕТ СН'!$F$11+СВЦЭМ!$D$10+'СЕТ СН'!$F$6-'СЕТ СН'!$F$23</f>
        <v>569.77414726000018</v>
      </c>
      <c r="L41" s="37">
        <f>SUMIFS(СВЦЭМ!$D$34:$D$777,СВЦЭМ!$A$34:$A$777,$A41,СВЦЭМ!$B$34:$B$777,L$11)+'СЕТ СН'!$F$11+СВЦЭМ!$D$10+'СЕТ СН'!$F$6-'СЕТ СН'!$F$23</f>
        <v>556.47613418000003</v>
      </c>
      <c r="M41" s="37">
        <f>SUMIFS(СВЦЭМ!$D$34:$D$777,СВЦЭМ!$A$34:$A$777,$A41,СВЦЭМ!$B$34:$B$777,M$11)+'СЕТ СН'!$F$11+СВЦЭМ!$D$10+'СЕТ СН'!$F$6-'СЕТ СН'!$F$23</f>
        <v>562.50363132999985</v>
      </c>
      <c r="N41" s="37">
        <f>SUMIFS(СВЦЭМ!$D$34:$D$777,СВЦЭМ!$A$34:$A$777,$A41,СВЦЭМ!$B$34:$B$777,N$11)+'СЕТ СН'!$F$11+СВЦЭМ!$D$10+'СЕТ СН'!$F$6-'СЕТ СН'!$F$23</f>
        <v>571.34433137000008</v>
      </c>
      <c r="O41" s="37">
        <f>SUMIFS(СВЦЭМ!$D$34:$D$777,СВЦЭМ!$A$34:$A$777,$A41,СВЦЭМ!$B$34:$B$777,O$11)+'СЕТ СН'!$F$11+СВЦЭМ!$D$10+'СЕТ СН'!$F$6-'СЕТ СН'!$F$23</f>
        <v>572.99680929999988</v>
      </c>
      <c r="P41" s="37">
        <f>SUMIFS(СВЦЭМ!$D$34:$D$777,СВЦЭМ!$A$34:$A$777,$A41,СВЦЭМ!$B$34:$B$777,P$11)+'СЕТ СН'!$F$11+СВЦЭМ!$D$10+'СЕТ СН'!$F$6-'СЕТ СН'!$F$23</f>
        <v>583.96107977999998</v>
      </c>
      <c r="Q41" s="37">
        <f>SUMIFS(СВЦЭМ!$D$34:$D$777,СВЦЭМ!$A$34:$A$777,$A41,СВЦЭМ!$B$34:$B$777,Q$11)+'СЕТ СН'!$F$11+СВЦЭМ!$D$10+'СЕТ СН'!$F$6-'СЕТ СН'!$F$23</f>
        <v>591.0442244699999</v>
      </c>
      <c r="R41" s="37">
        <f>SUMIFS(СВЦЭМ!$D$34:$D$777,СВЦЭМ!$A$34:$A$777,$A41,СВЦЭМ!$B$34:$B$777,R$11)+'СЕТ СН'!$F$11+СВЦЭМ!$D$10+'СЕТ СН'!$F$6-'СЕТ СН'!$F$23</f>
        <v>600.44446464999999</v>
      </c>
      <c r="S41" s="37">
        <f>SUMIFS(СВЦЭМ!$D$34:$D$777,СВЦЭМ!$A$34:$A$777,$A41,СВЦЭМ!$B$34:$B$777,S$11)+'СЕТ СН'!$F$11+СВЦЭМ!$D$10+'СЕТ СН'!$F$6-'СЕТ СН'!$F$23</f>
        <v>592.41453637000006</v>
      </c>
      <c r="T41" s="37">
        <f>SUMIFS(СВЦЭМ!$D$34:$D$777,СВЦЭМ!$A$34:$A$777,$A41,СВЦЭМ!$B$34:$B$777,T$11)+'СЕТ СН'!$F$11+СВЦЭМ!$D$10+'СЕТ СН'!$F$6-'СЕТ СН'!$F$23</f>
        <v>564.63179316000003</v>
      </c>
      <c r="U41" s="37">
        <f>SUMIFS(СВЦЭМ!$D$34:$D$777,СВЦЭМ!$A$34:$A$777,$A41,СВЦЭМ!$B$34:$B$777,U$11)+'СЕТ СН'!$F$11+СВЦЭМ!$D$10+'СЕТ СН'!$F$6-'СЕТ СН'!$F$23</f>
        <v>563.69542246999993</v>
      </c>
      <c r="V41" s="37">
        <f>SUMIFS(СВЦЭМ!$D$34:$D$777,СВЦЭМ!$A$34:$A$777,$A41,СВЦЭМ!$B$34:$B$777,V$11)+'СЕТ СН'!$F$11+СВЦЭМ!$D$10+'СЕТ СН'!$F$6-'СЕТ СН'!$F$23</f>
        <v>558.93067119999989</v>
      </c>
      <c r="W41" s="37">
        <f>SUMIFS(СВЦЭМ!$D$34:$D$777,СВЦЭМ!$A$34:$A$777,$A41,СВЦЭМ!$B$34:$B$777,W$11)+'СЕТ СН'!$F$11+СВЦЭМ!$D$10+'СЕТ СН'!$F$6-'СЕТ СН'!$F$23</f>
        <v>571.87431590000017</v>
      </c>
      <c r="X41" s="37">
        <f>SUMIFS(СВЦЭМ!$D$34:$D$777,СВЦЭМ!$A$34:$A$777,$A41,СВЦЭМ!$B$34:$B$777,X$11)+'СЕТ СН'!$F$11+СВЦЭМ!$D$10+'СЕТ СН'!$F$6-'СЕТ СН'!$F$23</f>
        <v>583.03538971</v>
      </c>
      <c r="Y41" s="37">
        <f>SUMIFS(СВЦЭМ!$D$34:$D$777,СВЦЭМ!$A$34:$A$777,$A41,СВЦЭМ!$B$34:$B$777,Y$11)+'СЕТ СН'!$F$11+СВЦЭМ!$D$10+'СЕТ СН'!$F$6-'СЕТ СН'!$F$23</f>
        <v>652.26112978000003</v>
      </c>
    </row>
    <row r="42" spans="1:27" ht="15.75" x14ac:dyDescent="0.2">
      <c r="A42" s="36">
        <f t="shared" si="0"/>
        <v>43131</v>
      </c>
      <c r="B42" s="37">
        <f>SUMIFS(СВЦЭМ!$D$34:$D$777,СВЦЭМ!$A$34:$A$777,$A42,СВЦЭМ!$B$34:$B$777,B$11)+'СЕТ СН'!$F$11+СВЦЭМ!$D$10+'СЕТ СН'!$F$6-'СЕТ СН'!$F$23</f>
        <v>715.97173154999984</v>
      </c>
      <c r="C42" s="37">
        <f>SUMIFS(СВЦЭМ!$D$34:$D$777,СВЦЭМ!$A$34:$A$777,$A42,СВЦЭМ!$B$34:$B$777,C$11)+'СЕТ СН'!$F$11+СВЦЭМ!$D$10+'СЕТ СН'!$F$6-'СЕТ СН'!$F$23</f>
        <v>749.15404795999996</v>
      </c>
      <c r="D42" s="37">
        <f>SUMIFS(СВЦЭМ!$D$34:$D$777,СВЦЭМ!$A$34:$A$777,$A42,СВЦЭМ!$B$34:$B$777,D$11)+'СЕТ СН'!$F$11+СВЦЭМ!$D$10+'СЕТ СН'!$F$6-'СЕТ СН'!$F$23</f>
        <v>796.43098230999988</v>
      </c>
      <c r="E42" s="37">
        <f>SUMIFS(СВЦЭМ!$D$34:$D$777,СВЦЭМ!$A$34:$A$777,$A42,СВЦЭМ!$B$34:$B$777,E$11)+'СЕТ СН'!$F$11+СВЦЭМ!$D$10+'СЕТ СН'!$F$6-'СЕТ СН'!$F$23</f>
        <v>810.87937565000004</v>
      </c>
      <c r="F42" s="37">
        <f>SUMIFS(СВЦЭМ!$D$34:$D$777,СВЦЭМ!$A$34:$A$777,$A42,СВЦЭМ!$B$34:$B$777,F$11)+'СЕТ СН'!$F$11+СВЦЭМ!$D$10+'СЕТ СН'!$F$6-'СЕТ СН'!$F$23</f>
        <v>807.9774984500001</v>
      </c>
      <c r="G42" s="37">
        <f>SUMIFS(СВЦЭМ!$D$34:$D$777,СВЦЭМ!$A$34:$A$777,$A42,СВЦЭМ!$B$34:$B$777,G$11)+'СЕТ СН'!$F$11+СВЦЭМ!$D$10+'СЕТ СН'!$F$6-'СЕТ СН'!$F$23</f>
        <v>792.96758748000013</v>
      </c>
      <c r="H42" s="37">
        <f>SUMIFS(СВЦЭМ!$D$34:$D$777,СВЦЭМ!$A$34:$A$777,$A42,СВЦЭМ!$B$34:$B$777,H$11)+'СЕТ СН'!$F$11+СВЦЭМ!$D$10+'СЕТ СН'!$F$6-'СЕТ СН'!$F$23</f>
        <v>731.37769476999995</v>
      </c>
      <c r="I42" s="37">
        <f>SUMIFS(СВЦЭМ!$D$34:$D$777,СВЦЭМ!$A$34:$A$777,$A42,СВЦЭМ!$B$34:$B$777,I$11)+'СЕТ СН'!$F$11+СВЦЭМ!$D$10+'СЕТ СН'!$F$6-'СЕТ СН'!$F$23</f>
        <v>648.79399054999988</v>
      </c>
      <c r="J42" s="37">
        <f>SUMIFS(СВЦЭМ!$D$34:$D$777,СВЦЭМ!$A$34:$A$777,$A42,СВЦЭМ!$B$34:$B$777,J$11)+'СЕТ СН'!$F$11+СВЦЭМ!$D$10+'СЕТ СН'!$F$6-'СЕТ СН'!$F$23</f>
        <v>609.31410614000004</v>
      </c>
      <c r="K42" s="37">
        <f>SUMIFS(СВЦЭМ!$D$34:$D$777,СВЦЭМ!$A$34:$A$777,$A42,СВЦЭМ!$B$34:$B$777,K$11)+'СЕТ СН'!$F$11+СВЦЭМ!$D$10+'СЕТ СН'!$F$6-'СЕТ СН'!$F$23</f>
        <v>590.46781552999994</v>
      </c>
      <c r="L42" s="37">
        <f>SUMIFS(СВЦЭМ!$D$34:$D$777,СВЦЭМ!$A$34:$A$777,$A42,СВЦЭМ!$B$34:$B$777,L$11)+'СЕТ СН'!$F$11+СВЦЭМ!$D$10+'СЕТ СН'!$F$6-'СЕТ СН'!$F$23</f>
        <v>578.6715753499999</v>
      </c>
      <c r="M42" s="37">
        <f>SUMIFS(СВЦЭМ!$D$34:$D$777,СВЦЭМ!$A$34:$A$777,$A42,СВЦЭМ!$B$34:$B$777,M$11)+'СЕТ СН'!$F$11+СВЦЭМ!$D$10+'СЕТ СН'!$F$6-'СЕТ СН'!$F$23</f>
        <v>585.00202696999997</v>
      </c>
      <c r="N42" s="37">
        <f>SUMIFS(СВЦЭМ!$D$34:$D$777,СВЦЭМ!$A$34:$A$777,$A42,СВЦЭМ!$B$34:$B$777,N$11)+'СЕТ СН'!$F$11+СВЦЭМ!$D$10+'СЕТ СН'!$F$6-'СЕТ СН'!$F$23</f>
        <v>591.11712350000005</v>
      </c>
      <c r="O42" s="37">
        <f>SUMIFS(СВЦЭМ!$D$34:$D$777,СВЦЭМ!$A$34:$A$777,$A42,СВЦЭМ!$B$34:$B$777,O$11)+'СЕТ СН'!$F$11+СВЦЭМ!$D$10+'СЕТ СН'!$F$6-'СЕТ СН'!$F$23</f>
        <v>593.93486630000018</v>
      </c>
      <c r="P42" s="37">
        <f>SUMIFS(СВЦЭМ!$D$34:$D$777,СВЦЭМ!$A$34:$A$777,$A42,СВЦЭМ!$B$34:$B$777,P$11)+'СЕТ СН'!$F$11+СВЦЭМ!$D$10+'СЕТ СН'!$F$6-'СЕТ СН'!$F$23</f>
        <v>611.19412092999994</v>
      </c>
      <c r="Q42" s="37">
        <f>SUMIFS(СВЦЭМ!$D$34:$D$777,СВЦЭМ!$A$34:$A$777,$A42,СВЦЭМ!$B$34:$B$777,Q$11)+'СЕТ СН'!$F$11+СВЦЭМ!$D$10+'СЕТ СН'!$F$6-'СЕТ СН'!$F$23</f>
        <v>618.38071361999994</v>
      </c>
      <c r="R42" s="37">
        <f>SUMIFS(СВЦЭМ!$D$34:$D$777,СВЦЭМ!$A$34:$A$777,$A42,СВЦЭМ!$B$34:$B$777,R$11)+'СЕТ СН'!$F$11+СВЦЭМ!$D$10+'СЕТ СН'!$F$6-'СЕТ СН'!$F$23</f>
        <v>625.24354692999998</v>
      </c>
      <c r="S42" s="37">
        <f>SUMIFS(СВЦЭМ!$D$34:$D$777,СВЦЭМ!$A$34:$A$777,$A42,СВЦЭМ!$B$34:$B$777,S$11)+'СЕТ СН'!$F$11+СВЦЭМ!$D$10+'СЕТ СН'!$F$6-'СЕТ СН'!$F$23</f>
        <v>612.53120632999992</v>
      </c>
      <c r="T42" s="37">
        <f>SUMIFS(СВЦЭМ!$D$34:$D$777,СВЦЭМ!$A$34:$A$777,$A42,СВЦЭМ!$B$34:$B$777,T$11)+'СЕТ СН'!$F$11+СВЦЭМ!$D$10+'СЕТ СН'!$F$6-'СЕТ СН'!$F$23</f>
        <v>582.46228956000016</v>
      </c>
      <c r="U42" s="37">
        <f>SUMIFS(СВЦЭМ!$D$34:$D$777,СВЦЭМ!$A$34:$A$777,$A42,СВЦЭМ!$B$34:$B$777,U$11)+'СЕТ СН'!$F$11+СВЦЭМ!$D$10+'СЕТ СН'!$F$6-'СЕТ СН'!$F$23</f>
        <v>578.18968683000014</v>
      </c>
      <c r="V42" s="37">
        <f>SUMIFS(СВЦЭМ!$D$34:$D$777,СВЦЭМ!$A$34:$A$777,$A42,СВЦЭМ!$B$34:$B$777,V$11)+'СЕТ СН'!$F$11+СВЦЭМ!$D$10+'СЕТ СН'!$F$6-'СЕТ СН'!$F$23</f>
        <v>584.65472983999996</v>
      </c>
      <c r="W42" s="37">
        <f>SUMIFS(СВЦЭМ!$D$34:$D$777,СВЦЭМ!$A$34:$A$777,$A42,СВЦЭМ!$B$34:$B$777,W$11)+'СЕТ СН'!$F$11+СВЦЭМ!$D$10+'СЕТ СН'!$F$6-'СЕТ СН'!$F$23</f>
        <v>587.75891728999989</v>
      </c>
      <c r="X42" s="37">
        <f>SUMIFS(СВЦЭМ!$D$34:$D$777,СВЦЭМ!$A$34:$A$777,$A42,СВЦЭМ!$B$34:$B$777,X$11)+'СЕТ СН'!$F$11+СВЦЭМ!$D$10+'СЕТ СН'!$F$6-'СЕТ СН'!$F$23</f>
        <v>591.42065443000013</v>
      </c>
      <c r="Y42" s="37">
        <f>SUMIFS(СВЦЭМ!$D$34:$D$777,СВЦЭМ!$A$34:$A$777,$A42,СВЦЭМ!$B$34:$B$777,Y$11)+'СЕТ СН'!$F$11+СВЦЭМ!$D$10+'СЕТ СН'!$F$6-'СЕТ СН'!$F$23</f>
        <v>665.69585933000019</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01.01.2018</v>
      </c>
      <c r="B48" s="37">
        <f>SUMIFS(СВЦЭМ!$D$34:$D$777,СВЦЭМ!$A$34:$A$777,$A48,СВЦЭМ!$B$34:$B$777,B$47)+'СЕТ СН'!$G$11+СВЦЭМ!$D$10+'СЕТ СН'!$G$6-'СЕТ СН'!$G$23</f>
        <v>846.82503204000011</v>
      </c>
      <c r="C48" s="37">
        <f>SUMIFS(СВЦЭМ!$D$34:$D$777,СВЦЭМ!$A$34:$A$777,$A48,СВЦЭМ!$B$34:$B$777,C$47)+'СЕТ СН'!$G$11+СВЦЭМ!$D$10+'СЕТ СН'!$G$6-'СЕТ СН'!$G$23</f>
        <v>873.30915064999988</v>
      </c>
      <c r="D48" s="37">
        <f>SUMIFS(СВЦЭМ!$D$34:$D$777,СВЦЭМ!$A$34:$A$777,$A48,СВЦЭМ!$B$34:$B$777,D$47)+'СЕТ СН'!$G$11+СВЦЭМ!$D$10+'СЕТ СН'!$G$6-'СЕТ СН'!$G$23</f>
        <v>904.63243755000019</v>
      </c>
      <c r="E48" s="37">
        <f>SUMIFS(СВЦЭМ!$D$34:$D$777,СВЦЭМ!$A$34:$A$777,$A48,СВЦЭМ!$B$34:$B$777,E$47)+'СЕТ СН'!$G$11+СВЦЭМ!$D$10+'СЕТ СН'!$G$6-'СЕТ СН'!$G$23</f>
        <v>925.02209519999985</v>
      </c>
      <c r="F48" s="37">
        <f>SUMIFS(СВЦЭМ!$D$34:$D$777,СВЦЭМ!$A$34:$A$777,$A48,СВЦЭМ!$B$34:$B$777,F$47)+'СЕТ СН'!$G$11+СВЦЭМ!$D$10+'СЕТ СН'!$G$6-'СЕТ СН'!$G$23</f>
        <v>934.32041241000013</v>
      </c>
      <c r="G48" s="37">
        <f>SUMIFS(СВЦЭМ!$D$34:$D$777,СВЦЭМ!$A$34:$A$777,$A48,СВЦЭМ!$B$34:$B$777,G$47)+'СЕТ СН'!$G$11+СВЦЭМ!$D$10+'СЕТ СН'!$G$6-'СЕТ СН'!$G$23</f>
        <v>942.87266733000013</v>
      </c>
      <c r="H48" s="37">
        <f>SUMIFS(СВЦЭМ!$D$34:$D$777,СВЦЭМ!$A$34:$A$777,$A48,СВЦЭМ!$B$34:$B$777,H$47)+'СЕТ СН'!$G$11+СВЦЭМ!$D$10+'СЕТ СН'!$G$6-'СЕТ СН'!$G$23</f>
        <v>952.34311584000022</v>
      </c>
      <c r="I48" s="37">
        <f>SUMIFS(СВЦЭМ!$D$34:$D$777,СВЦЭМ!$A$34:$A$777,$A48,СВЦЭМ!$B$34:$B$777,I$47)+'СЕТ СН'!$G$11+СВЦЭМ!$D$10+'СЕТ СН'!$G$6-'СЕТ СН'!$G$23</f>
        <v>899.51470358999984</v>
      </c>
      <c r="J48" s="37">
        <f>SUMIFS(СВЦЭМ!$D$34:$D$777,СВЦЭМ!$A$34:$A$777,$A48,СВЦЭМ!$B$34:$B$777,J$47)+'СЕТ СН'!$G$11+СВЦЭМ!$D$10+'СЕТ СН'!$G$6-'СЕТ СН'!$G$23</f>
        <v>848.83683873999996</v>
      </c>
      <c r="K48" s="37">
        <f>SUMIFS(СВЦЭМ!$D$34:$D$777,СВЦЭМ!$A$34:$A$777,$A48,СВЦЭМ!$B$34:$B$777,K$47)+'СЕТ СН'!$G$11+СВЦЭМ!$D$10+'СЕТ СН'!$G$6-'СЕТ СН'!$G$23</f>
        <v>828.44755815999986</v>
      </c>
      <c r="L48" s="37">
        <f>SUMIFS(СВЦЭМ!$D$34:$D$777,СВЦЭМ!$A$34:$A$777,$A48,СВЦЭМ!$B$34:$B$777,L$47)+'СЕТ СН'!$G$11+СВЦЭМ!$D$10+'СЕТ СН'!$G$6-'СЕТ СН'!$G$23</f>
        <v>800.51074858000004</v>
      </c>
      <c r="M48" s="37">
        <f>SUMIFS(СВЦЭМ!$D$34:$D$777,СВЦЭМ!$A$34:$A$777,$A48,СВЦЭМ!$B$34:$B$777,M$47)+'СЕТ СН'!$G$11+СВЦЭМ!$D$10+'СЕТ СН'!$G$6-'СЕТ СН'!$G$23</f>
        <v>791.05606249000004</v>
      </c>
      <c r="N48" s="37">
        <f>SUMIFS(СВЦЭМ!$D$34:$D$777,СВЦЭМ!$A$34:$A$777,$A48,СВЦЭМ!$B$34:$B$777,N$47)+'СЕТ СН'!$G$11+СВЦЭМ!$D$10+'СЕТ СН'!$G$6-'СЕТ СН'!$G$23</f>
        <v>794.9039773799999</v>
      </c>
      <c r="O48" s="37">
        <f>SUMIFS(СВЦЭМ!$D$34:$D$777,СВЦЭМ!$A$34:$A$777,$A48,СВЦЭМ!$B$34:$B$777,O$47)+'СЕТ СН'!$G$11+СВЦЭМ!$D$10+'СЕТ СН'!$G$6-'СЕТ СН'!$G$23</f>
        <v>810.27791132000004</v>
      </c>
      <c r="P48" s="37">
        <f>SUMIFS(СВЦЭМ!$D$34:$D$777,СВЦЭМ!$A$34:$A$777,$A48,СВЦЭМ!$B$34:$B$777,P$47)+'СЕТ СН'!$G$11+СВЦЭМ!$D$10+'СЕТ СН'!$G$6-'СЕТ СН'!$G$23</f>
        <v>825.16056465000008</v>
      </c>
      <c r="Q48" s="37">
        <f>SUMIFS(СВЦЭМ!$D$34:$D$777,СВЦЭМ!$A$34:$A$777,$A48,СВЦЭМ!$B$34:$B$777,Q$47)+'СЕТ СН'!$G$11+СВЦЭМ!$D$10+'СЕТ СН'!$G$6-'СЕТ СН'!$G$23</f>
        <v>834.2760603800001</v>
      </c>
      <c r="R48" s="37">
        <f>SUMIFS(СВЦЭМ!$D$34:$D$777,СВЦЭМ!$A$34:$A$777,$A48,СВЦЭМ!$B$34:$B$777,R$47)+'СЕТ СН'!$G$11+СВЦЭМ!$D$10+'СЕТ СН'!$G$6-'СЕТ СН'!$G$23</f>
        <v>828.1639224700001</v>
      </c>
      <c r="S48" s="37">
        <f>SUMIFS(СВЦЭМ!$D$34:$D$777,СВЦЭМ!$A$34:$A$777,$A48,СВЦЭМ!$B$34:$B$777,S$47)+'СЕТ СН'!$G$11+СВЦЭМ!$D$10+'СЕТ СН'!$G$6-'СЕТ СН'!$G$23</f>
        <v>802.12575881000009</v>
      </c>
      <c r="T48" s="37">
        <f>SUMIFS(СВЦЭМ!$D$34:$D$777,СВЦЭМ!$A$34:$A$777,$A48,СВЦЭМ!$B$34:$B$777,T$47)+'СЕТ СН'!$G$11+СВЦЭМ!$D$10+'СЕТ СН'!$G$6-'СЕТ СН'!$G$23</f>
        <v>757.25597075999997</v>
      </c>
      <c r="U48" s="37">
        <f>SUMIFS(СВЦЭМ!$D$34:$D$777,СВЦЭМ!$A$34:$A$777,$A48,СВЦЭМ!$B$34:$B$777,U$47)+'СЕТ СН'!$G$11+СВЦЭМ!$D$10+'СЕТ СН'!$G$6-'СЕТ СН'!$G$23</f>
        <v>754.20576102999996</v>
      </c>
      <c r="V48" s="37">
        <f>SUMIFS(СВЦЭМ!$D$34:$D$777,СВЦЭМ!$A$34:$A$777,$A48,СВЦЭМ!$B$34:$B$777,V$47)+'СЕТ СН'!$G$11+СВЦЭМ!$D$10+'СЕТ СН'!$G$6-'СЕТ СН'!$G$23</f>
        <v>758.36910334000015</v>
      </c>
      <c r="W48" s="37">
        <f>SUMIFS(СВЦЭМ!$D$34:$D$777,СВЦЭМ!$A$34:$A$777,$A48,СВЦЭМ!$B$34:$B$777,W$47)+'СЕТ СН'!$G$11+СВЦЭМ!$D$10+'СЕТ СН'!$G$6-'СЕТ СН'!$G$23</f>
        <v>758.41488454000012</v>
      </c>
      <c r="X48" s="37">
        <f>SUMIFS(СВЦЭМ!$D$34:$D$777,СВЦЭМ!$A$34:$A$777,$A48,СВЦЭМ!$B$34:$B$777,X$47)+'СЕТ СН'!$G$11+СВЦЭМ!$D$10+'СЕТ СН'!$G$6-'СЕТ СН'!$G$23</f>
        <v>788.08051052999997</v>
      </c>
      <c r="Y48" s="37">
        <f>SUMIFS(СВЦЭМ!$D$34:$D$777,СВЦЭМ!$A$34:$A$777,$A48,СВЦЭМ!$B$34:$B$777,Y$47)+'СЕТ СН'!$G$11+СВЦЭМ!$D$10+'СЕТ СН'!$G$6-'СЕТ СН'!$G$23</f>
        <v>863.51747409999996</v>
      </c>
      <c r="AA48" s="46"/>
    </row>
    <row r="49" spans="1:25" ht="15.75" x14ac:dyDescent="0.2">
      <c r="A49" s="36">
        <f>A48+1</f>
        <v>43102</v>
      </c>
      <c r="B49" s="37">
        <f>SUMIFS(СВЦЭМ!$D$34:$D$777,СВЦЭМ!$A$34:$A$777,$A49,СВЦЭМ!$B$34:$B$777,B$47)+'СЕТ СН'!$G$11+СВЦЭМ!$D$10+'СЕТ СН'!$G$6-'СЕТ СН'!$G$23</f>
        <v>917.4382311600001</v>
      </c>
      <c r="C49" s="37">
        <f>SUMIFS(СВЦЭМ!$D$34:$D$777,СВЦЭМ!$A$34:$A$777,$A49,СВЦЭМ!$B$34:$B$777,C$47)+'СЕТ СН'!$G$11+СВЦЭМ!$D$10+'СЕТ СН'!$G$6-'СЕТ СН'!$G$23</f>
        <v>960.5695269900001</v>
      </c>
      <c r="D49" s="37">
        <f>SUMIFS(СВЦЭМ!$D$34:$D$777,СВЦЭМ!$A$34:$A$777,$A49,СВЦЭМ!$B$34:$B$777,D$47)+'СЕТ СН'!$G$11+СВЦЭМ!$D$10+'СЕТ СН'!$G$6-'СЕТ СН'!$G$23</f>
        <v>978.09337722999987</v>
      </c>
      <c r="E49" s="37">
        <f>SUMIFS(СВЦЭМ!$D$34:$D$777,СВЦЭМ!$A$34:$A$777,$A49,СВЦЭМ!$B$34:$B$777,E$47)+'СЕТ СН'!$G$11+СВЦЭМ!$D$10+'СЕТ СН'!$G$6-'СЕТ СН'!$G$23</f>
        <v>973.28363573000013</v>
      </c>
      <c r="F49" s="37">
        <f>SUMIFS(СВЦЭМ!$D$34:$D$777,СВЦЭМ!$A$34:$A$777,$A49,СВЦЭМ!$B$34:$B$777,F$47)+'СЕТ СН'!$G$11+СВЦЭМ!$D$10+'СЕТ СН'!$G$6-'СЕТ СН'!$G$23</f>
        <v>971.73308307000013</v>
      </c>
      <c r="G49" s="37">
        <f>SUMIFS(СВЦЭМ!$D$34:$D$777,СВЦЭМ!$A$34:$A$777,$A49,СВЦЭМ!$B$34:$B$777,G$47)+'СЕТ СН'!$G$11+СВЦЭМ!$D$10+'СЕТ СН'!$G$6-'СЕТ СН'!$G$23</f>
        <v>973.19497806000015</v>
      </c>
      <c r="H49" s="37">
        <f>SUMIFS(СВЦЭМ!$D$34:$D$777,СВЦЭМ!$A$34:$A$777,$A49,СВЦЭМ!$B$34:$B$777,H$47)+'СЕТ СН'!$G$11+СВЦЭМ!$D$10+'СЕТ СН'!$G$6-'СЕТ СН'!$G$23</f>
        <v>978.70580972999994</v>
      </c>
      <c r="I49" s="37">
        <f>SUMIFS(СВЦЭМ!$D$34:$D$777,СВЦЭМ!$A$34:$A$777,$A49,СВЦЭМ!$B$34:$B$777,I$47)+'СЕТ СН'!$G$11+СВЦЭМ!$D$10+'СЕТ СН'!$G$6-'СЕТ СН'!$G$23</f>
        <v>950.70470065000006</v>
      </c>
      <c r="J49" s="37">
        <f>SUMIFS(СВЦЭМ!$D$34:$D$777,СВЦЭМ!$A$34:$A$777,$A49,СВЦЭМ!$B$34:$B$777,J$47)+'СЕТ СН'!$G$11+СВЦЭМ!$D$10+'СЕТ СН'!$G$6-'СЕТ СН'!$G$23</f>
        <v>872.12943718999998</v>
      </c>
      <c r="K49" s="37">
        <f>SUMIFS(СВЦЭМ!$D$34:$D$777,СВЦЭМ!$A$34:$A$777,$A49,СВЦЭМ!$B$34:$B$777,K$47)+'СЕТ СН'!$G$11+СВЦЭМ!$D$10+'СЕТ СН'!$G$6-'СЕТ СН'!$G$23</f>
        <v>780.39858326000001</v>
      </c>
      <c r="L49" s="37">
        <f>SUMIFS(СВЦЭМ!$D$34:$D$777,СВЦЭМ!$A$34:$A$777,$A49,СВЦЭМ!$B$34:$B$777,L$47)+'СЕТ СН'!$G$11+СВЦЭМ!$D$10+'СЕТ СН'!$G$6-'СЕТ СН'!$G$23</f>
        <v>675.19111037999994</v>
      </c>
      <c r="M49" s="37">
        <f>SUMIFS(СВЦЭМ!$D$34:$D$777,СВЦЭМ!$A$34:$A$777,$A49,СВЦЭМ!$B$34:$B$777,M$47)+'СЕТ СН'!$G$11+СВЦЭМ!$D$10+'СЕТ СН'!$G$6-'СЕТ СН'!$G$23</f>
        <v>656.94250632000001</v>
      </c>
      <c r="N49" s="37">
        <f>SUMIFS(СВЦЭМ!$D$34:$D$777,СВЦЭМ!$A$34:$A$777,$A49,СВЦЭМ!$B$34:$B$777,N$47)+'СЕТ СН'!$G$11+СВЦЭМ!$D$10+'СЕТ СН'!$G$6-'СЕТ СН'!$G$23</f>
        <v>657.06179774999998</v>
      </c>
      <c r="O49" s="37">
        <f>SUMIFS(СВЦЭМ!$D$34:$D$777,СВЦЭМ!$A$34:$A$777,$A49,СВЦЭМ!$B$34:$B$777,O$47)+'СЕТ СН'!$G$11+СВЦЭМ!$D$10+'СЕТ СН'!$G$6-'СЕТ СН'!$G$23</f>
        <v>674.10518072000002</v>
      </c>
      <c r="P49" s="37">
        <f>SUMIFS(СВЦЭМ!$D$34:$D$777,СВЦЭМ!$A$34:$A$777,$A49,СВЦЭМ!$B$34:$B$777,P$47)+'СЕТ СН'!$G$11+СВЦЭМ!$D$10+'СЕТ СН'!$G$6-'СЕТ СН'!$G$23</f>
        <v>692.50734640999997</v>
      </c>
      <c r="Q49" s="37">
        <f>SUMIFS(СВЦЭМ!$D$34:$D$777,СВЦЭМ!$A$34:$A$777,$A49,СВЦЭМ!$B$34:$B$777,Q$47)+'СЕТ СН'!$G$11+СВЦЭМ!$D$10+'СЕТ СН'!$G$6-'СЕТ СН'!$G$23</f>
        <v>699.81048122000004</v>
      </c>
      <c r="R49" s="37">
        <f>SUMIFS(СВЦЭМ!$D$34:$D$777,СВЦЭМ!$A$34:$A$777,$A49,СВЦЭМ!$B$34:$B$777,R$47)+'СЕТ СН'!$G$11+СВЦЭМ!$D$10+'СЕТ СН'!$G$6-'СЕТ СН'!$G$23</f>
        <v>702.83284834000017</v>
      </c>
      <c r="S49" s="37">
        <f>SUMIFS(СВЦЭМ!$D$34:$D$777,СВЦЭМ!$A$34:$A$777,$A49,СВЦЭМ!$B$34:$B$777,S$47)+'СЕТ СН'!$G$11+СВЦЭМ!$D$10+'СЕТ СН'!$G$6-'СЕТ СН'!$G$23</f>
        <v>677.38107490000004</v>
      </c>
      <c r="T49" s="37">
        <f>SUMIFS(СВЦЭМ!$D$34:$D$777,СВЦЭМ!$A$34:$A$777,$A49,СВЦЭМ!$B$34:$B$777,T$47)+'СЕТ СН'!$G$11+СВЦЭМ!$D$10+'СЕТ СН'!$G$6-'СЕТ СН'!$G$23</f>
        <v>672.3886580300001</v>
      </c>
      <c r="U49" s="37">
        <f>SUMIFS(СВЦЭМ!$D$34:$D$777,СВЦЭМ!$A$34:$A$777,$A49,СВЦЭМ!$B$34:$B$777,U$47)+'СЕТ СН'!$G$11+СВЦЭМ!$D$10+'СЕТ СН'!$G$6-'СЕТ СН'!$G$23</f>
        <v>666.07153966999988</v>
      </c>
      <c r="V49" s="37">
        <f>SUMIFS(СВЦЭМ!$D$34:$D$777,СВЦЭМ!$A$34:$A$777,$A49,СВЦЭМ!$B$34:$B$777,V$47)+'СЕТ СН'!$G$11+СВЦЭМ!$D$10+'СЕТ СН'!$G$6-'СЕТ СН'!$G$23</f>
        <v>666.53448605000006</v>
      </c>
      <c r="W49" s="37">
        <f>SUMIFS(СВЦЭМ!$D$34:$D$777,СВЦЭМ!$A$34:$A$777,$A49,СВЦЭМ!$B$34:$B$777,W$47)+'СЕТ СН'!$G$11+СВЦЭМ!$D$10+'СЕТ СН'!$G$6-'СЕТ СН'!$G$23</f>
        <v>722.63703337000004</v>
      </c>
      <c r="X49" s="37">
        <f>SUMIFS(СВЦЭМ!$D$34:$D$777,СВЦЭМ!$A$34:$A$777,$A49,СВЦЭМ!$B$34:$B$777,X$47)+'СЕТ СН'!$G$11+СВЦЭМ!$D$10+'СЕТ СН'!$G$6-'СЕТ СН'!$G$23</f>
        <v>815.45056000000011</v>
      </c>
      <c r="Y49" s="37">
        <f>SUMIFS(СВЦЭМ!$D$34:$D$777,СВЦЭМ!$A$34:$A$777,$A49,СВЦЭМ!$B$34:$B$777,Y$47)+'СЕТ СН'!$G$11+СВЦЭМ!$D$10+'СЕТ СН'!$G$6-'СЕТ СН'!$G$23</f>
        <v>889.39690759000007</v>
      </c>
    </row>
    <row r="50" spans="1:25" ht="15.75" x14ac:dyDescent="0.2">
      <c r="A50" s="36">
        <f t="shared" ref="A50:A78" si="1">A49+1</f>
        <v>43103</v>
      </c>
      <c r="B50" s="37">
        <f>SUMIFS(СВЦЭМ!$D$34:$D$777,СВЦЭМ!$A$34:$A$777,$A50,СВЦЭМ!$B$34:$B$777,B$47)+'СЕТ СН'!$G$11+СВЦЭМ!$D$10+'СЕТ СН'!$G$6-'СЕТ СН'!$G$23</f>
        <v>877.53151371999991</v>
      </c>
      <c r="C50" s="37">
        <f>SUMIFS(СВЦЭМ!$D$34:$D$777,СВЦЭМ!$A$34:$A$777,$A50,СВЦЭМ!$B$34:$B$777,C$47)+'СЕТ СН'!$G$11+СВЦЭМ!$D$10+'СЕТ СН'!$G$6-'СЕТ СН'!$G$23</f>
        <v>915.80841531000021</v>
      </c>
      <c r="D50" s="37">
        <f>SUMIFS(СВЦЭМ!$D$34:$D$777,СВЦЭМ!$A$34:$A$777,$A50,СВЦЭМ!$B$34:$B$777,D$47)+'СЕТ СН'!$G$11+СВЦЭМ!$D$10+'СЕТ СН'!$G$6-'СЕТ СН'!$G$23</f>
        <v>946.24323334999997</v>
      </c>
      <c r="E50" s="37">
        <f>SUMIFS(СВЦЭМ!$D$34:$D$777,СВЦЭМ!$A$34:$A$777,$A50,СВЦЭМ!$B$34:$B$777,E$47)+'СЕТ СН'!$G$11+СВЦЭМ!$D$10+'СЕТ СН'!$G$6-'СЕТ СН'!$G$23</f>
        <v>956.62052578999999</v>
      </c>
      <c r="F50" s="37">
        <f>SUMIFS(СВЦЭМ!$D$34:$D$777,СВЦЭМ!$A$34:$A$777,$A50,СВЦЭМ!$B$34:$B$777,F$47)+'СЕТ СН'!$G$11+СВЦЭМ!$D$10+'СЕТ СН'!$G$6-'СЕТ СН'!$G$23</f>
        <v>954.25900196999999</v>
      </c>
      <c r="G50" s="37">
        <f>SUMIFS(СВЦЭМ!$D$34:$D$777,СВЦЭМ!$A$34:$A$777,$A50,СВЦЭМ!$B$34:$B$777,G$47)+'СЕТ СН'!$G$11+СВЦЭМ!$D$10+'СЕТ СН'!$G$6-'СЕТ СН'!$G$23</f>
        <v>954.12645704000022</v>
      </c>
      <c r="H50" s="37">
        <f>SUMIFS(СВЦЭМ!$D$34:$D$777,СВЦЭМ!$A$34:$A$777,$A50,СВЦЭМ!$B$34:$B$777,H$47)+'СЕТ СН'!$G$11+СВЦЭМ!$D$10+'СЕТ СН'!$G$6-'СЕТ СН'!$G$23</f>
        <v>950.37663848</v>
      </c>
      <c r="I50" s="37">
        <f>SUMIFS(СВЦЭМ!$D$34:$D$777,СВЦЭМ!$A$34:$A$777,$A50,СВЦЭМ!$B$34:$B$777,I$47)+'СЕТ СН'!$G$11+СВЦЭМ!$D$10+'СЕТ СН'!$G$6-'СЕТ СН'!$G$23</f>
        <v>932.84073693000016</v>
      </c>
      <c r="J50" s="37">
        <f>SUMIFS(СВЦЭМ!$D$34:$D$777,СВЦЭМ!$A$34:$A$777,$A50,СВЦЭМ!$B$34:$B$777,J$47)+'СЕТ СН'!$G$11+СВЦЭМ!$D$10+'СЕТ СН'!$G$6-'СЕТ СН'!$G$23</f>
        <v>876.83136579000018</v>
      </c>
      <c r="K50" s="37">
        <f>SUMIFS(СВЦЭМ!$D$34:$D$777,СВЦЭМ!$A$34:$A$777,$A50,СВЦЭМ!$B$34:$B$777,K$47)+'СЕТ СН'!$G$11+СВЦЭМ!$D$10+'СЕТ СН'!$G$6-'СЕТ СН'!$G$23</f>
        <v>799.72758425000018</v>
      </c>
      <c r="L50" s="37">
        <f>SUMIFS(СВЦЭМ!$D$34:$D$777,СВЦЭМ!$A$34:$A$777,$A50,СВЦЭМ!$B$34:$B$777,L$47)+'СЕТ СН'!$G$11+СВЦЭМ!$D$10+'СЕТ СН'!$G$6-'СЕТ СН'!$G$23</f>
        <v>752.70126252000011</v>
      </c>
      <c r="M50" s="37">
        <f>SUMIFS(СВЦЭМ!$D$34:$D$777,СВЦЭМ!$A$34:$A$777,$A50,СВЦЭМ!$B$34:$B$777,M$47)+'СЕТ СН'!$G$11+СВЦЭМ!$D$10+'СЕТ СН'!$G$6-'СЕТ СН'!$G$23</f>
        <v>737.22110751000002</v>
      </c>
      <c r="N50" s="37">
        <f>SUMIFS(СВЦЭМ!$D$34:$D$777,СВЦЭМ!$A$34:$A$777,$A50,СВЦЭМ!$B$34:$B$777,N$47)+'СЕТ СН'!$G$11+СВЦЭМ!$D$10+'СЕТ СН'!$G$6-'СЕТ СН'!$G$23</f>
        <v>740.52211098000009</v>
      </c>
      <c r="O50" s="37">
        <f>SUMIFS(СВЦЭМ!$D$34:$D$777,СВЦЭМ!$A$34:$A$777,$A50,СВЦЭМ!$B$34:$B$777,O$47)+'СЕТ СН'!$G$11+СВЦЭМ!$D$10+'СЕТ СН'!$G$6-'СЕТ СН'!$G$23</f>
        <v>754.94779523</v>
      </c>
      <c r="P50" s="37">
        <f>SUMIFS(СВЦЭМ!$D$34:$D$777,СВЦЭМ!$A$34:$A$777,$A50,СВЦЭМ!$B$34:$B$777,P$47)+'СЕТ СН'!$G$11+СВЦЭМ!$D$10+'СЕТ СН'!$G$6-'СЕТ СН'!$G$23</f>
        <v>775.66094639000005</v>
      </c>
      <c r="Q50" s="37">
        <f>SUMIFS(СВЦЭМ!$D$34:$D$777,СВЦЭМ!$A$34:$A$777,$A50,СВЦЭМ!$B$34:$B$777,Q$47)+'СЕТ СН'!$G$11+СВЦЭМ!$D$10+'СЕТ СН'!$G$6-'СЕТ СН'!$G$23</f>
        <v>784.66855164000015</v>
      </c>
      <c r="R50" s="37">
        <f>SUMIFS(СВЦЭМ!$D$34:$D$777,СВЦЭМ!$A$34:$A$777,$A50,СВЦЭМ!$B$34:$B$777,R$47)+'СЕТ СН'!$G$11+СВЦЭМ!$D$10+'СЕТ СН'!$G$6-'СЕТ СН'!$G$23</f>
        <v>788.32277925999995</v>
      </c>
      <c r="S50" s="37">
        <f>SUMIFS(СВЦЭМ!$D$34:$D$777,СВЦЭМ!$A$34:$A$777,$A50,СВЦЭМ!$B$34:$B$777,S$47)+'СЕТ СН'!$G$11+СВЦЭМ!$D$10+'СЕТ СН'!$G$6-'СЕТ СН'!$G$23</f>
        <v>756.43418237000003</v>
      </c>
      <c r="T50" s="37">
        <f>SUMIFS(СВЦЭМ!$D$34:$D$777,СВЦЭМ!$A$34:$A$777,$A50,СВЦЭМ!$B$34:$B$777,T$47)+'СЕТ СН'!$G$11+СВЦЭМ!$D$10+'СЕТ СН'!$G$6-'СЕТ СН'!$G$23</f>
        <v>714.94513006999989</v>
      </c>
      <c r="U50" s="37">
        <f>SUMIFS(СВЦЭМ!$D$34:$D$777,СВЦЭМ!$A$34:$A$777,$A50,СВЦЭМ!$B$34:$B$777,U$47)+'СЕТ СН'!$G$11+СВЦЭМ!$D$10+'СЕТ СН'!$G$6-'СЕТ СН'!$G$23</f>
        <v>715.15105787999994</v>
      </c>
      <c r="V50" s="37">
        <f>SUMIFS(СВЦЭМ!$D$34:$D$777,СВЦЭМ!$A$34:$A$777,$A50,СВЦЭМ!$B$34:$B$777,V$47)+'СЕТ СН'!$G$11+СВЦЭМ!$D$10+'СЕТ СН'!$G$6-'СЕТ СН'!$G$23</f>
        <v>721.05643400000019</v>
      </c>
      <c r="W50" s="37">
        <f>SUMIFS(СВЦЭМ!$D$34:$D$777,СВЦЭМ!$A$34:$A$777,$A50,СВЦЭМ!$B$34:$B$777,W$47)+'СЕТ СН'!$G$11+СВЦЭМ!$D$10+'СЕТ СН'!$G$6-'СЕТ СН'!$G$23</f>
        <v>766.80008652000004</v>
      </c>
      <c r="X50" s="37">
        <f>SUMIFS(СВЦЭМ!$D$34:$D$777,СВЦЭМ!$A$34:$A$777,$A50,СВЦЭМ!$B$34:$B$777,X$47)+'СЕТ СН'!$G$11+СВЦЭМ!$D$10+'СЕТ СН'!$G$6-'СЕТ СН'!$G$23</f>
        <v>791.73286632999987</v>
      </c>
      <c r="Y50" s="37">
        <f>SUMIFS(СВЦЭМ!$D$34:$D$777,СВЦЭМ!$A$34:$A$777,$A50,СВЦЭМ!$B$34:$B$777,Y$47)+'СЕТ СН'!$G$11+СВЦЭМ!$D$10+'СЕТ СН'!$G$6-'СЕТ СН'!$G$23</f>
        <v>855.26241152999989</v>
      </c>
    </row>
    <row r="51" spans="1:25" ht="15.75" x14ac:dyDescent="0.2">
      <c r="A51" s="36">
        <f t="shared" si="1"/>
        <v>43104</v>
      </c>
      <c r="B51" s="37">
        <f>SUMIFS(СВЦЭМ!$D$34:$D$777,СВЦЭМ!$A$34:$A$777,$A51,СВЦЭМ!$B$34:$B$777,B$47)+'СЕТ СН'!$G$11+СВЦЭМ!$D$10+'СЕТ СН'!$G$6-'СЕТ СН'!$G$23</f>
        <v>938.13935581000021</v>
      </c>
      <c r="C51" s="37">
        <f>SUMIFS(СВЦЭМ!$D$34:$D$777,СВЦЭМ!$A$34:$A$777,$A51,СВЦЭМ!$B$34:$B$777,C$47)+'СЕТ СН'!$G$11+СВЦЭМ!$D$10+'СЕТ СН'!$G$6-'СЕТ СН'!$G$23</f>
        <v>964.78154302000019</v>
      </c>
      <c r="D51" s="37">
        <f>SUMIFS(СВЦЭМ!$D$34:$D$777,СВЦЭМ!$A$34:$A$777,$A51,СВЦЭМ!$B$34:$B$777,D$47)+'СЕТ СН'!$G$11+СВЦЭМ!$D$10+'СЕТ СН'!$G$6-'СЕТ СН'!$G$23</f>
        <v>979.09769630000017</v>
      </c>
      <c r="E51" s="37">
        <f>SUMIFS(СВЦЭМ!$D$34:$D$777,СВЦЭМ!$A$34:$A$777,$A51,СВЦЭМ!$B$34:$B$777,E$47)+'СЕТ СН'!$G$11+СВЦЭМ!$D$10+'СЕТ СН'!$G$6-'СЕТ СН'!$G$23</f>
        <v>976.34588110999982</v>
      </c>
      <c r="F51" s="37">
        <f>SUMIFS(СВЦЭМ!$D$34:$D$777,СВЦЭМ!$A$34:$A$777,$A51,СВЦЭМ!$B$34:$B$777,F$47)+'СЕТ СН'!$G$11+СВЦЭМ!$D$10+'СЕТ СН'!$G$6-'СЕТ СН'!$G$23</f>
        <v>975.44527675000006</v>
      </c>
      <c r="G51" s="37">
        <f>SUMIFS(СВЦЭМ!$D$34:$D$777,СВЦЭМ!$A$34:$A$777,$A51,СВЦЭМ!$B$34:$B$777,G$47)+'СЕТ СН'!$G$11+СВЦЭМ!$D$10+'СЕТ СН'!$G$6-'СЕТ СН'!$G$23</f>
        <v>978.03448053</v>
      </c>
      <c r="H51" s="37">
        <f>SUMIFS(СВЦЭМ!$D$34:$D$777,СВЦЭМ!$A$34:$A$777,$A51,СВЦЭМ!$B$34:$B$777,H$47)+'СЕТ СН'!$G$11+СВЦЭМ!$D$10+'СЕТ СН'!$G$6-'СЕТ СН'!$G$23</f>
        <v>980.1756492799999</v>
      </c>
      <c r="I51" s="37">
        <f>SUMIFS(СВЦЭМ!$D$34:$D$777,СВЦЭМ!$A$34:$A$777,$A51,СВЦЭМ!$B$34:$B$777,I$47)+'СЕТ СН'!$G$11+СВЦЭМ!$D$10+'СЕТ СН'!$G$6-'СЕТ СН'!$G$23</f>
        <v>969.91634504000001</v>
      </c>
      <c r="J51" s="37">
        <f>SUMIFS(СВЦЭМ!$D$34:$D$777,СВЦЭМ!$A$34:$A$777,$A51,СВЦЭМ!$B$34:$B$777,J$47)+'СЕТ СН'!$G$11+СВЦЭМ!$D$10+'СЕТ СН'!$G$6-'СЕТ СН'!$G$23</f>
        <v>895.11692022000022</v>
      </c>
      <c r="K51" s="37">
        <f>SUMIFS(СВЦЭМ!$D$34:$D$777,СВЦЭМ!$A$34:$A$777,$A51,СВЦЭМ!$B$34:$B$777,K$47)+'СЕТ СН'!$G$11+СВЦЭМ!$D$10+'СЕТ СН'!$G$6-'СЕТ СН'!$G$23</f>
        <v>794.01333083999987</v>
      </c>
      <c r="L51" s="37">
        <f>SUMIFS(СВЦЭМ!$D$34:$D$777,СВЦЭМ!$A$34:$A$777,$A51,СВЦЭМ!$B$34:$B$777,L$47)+'СЕТ СН'!$G$11+СВЦЭМ!$D$10+'СЕТ СН'!$G$6-'СЕТ СН'!$G$23</f>
        <v>697.61562521000008</v>
      </c>
      <c r="M51" s="37">
        <f>SUMIFS(СВЦЭМ!$D$34:$D$777,СВЦЭМ!$A$34:$A$777,$A51,СВЦЭМ!$B$34:$B$777,M$47)+'СЕТ СН'!$G$11+СВЦЭМ!$D$10+'СЕТ СН'!$G$6-'СЕТ СН'!$G$23</f>
        <v>677.96446806999995</v>
      </c>
      <c r="N51" s="37">
        <f>SUMIFS(СВЦЭМ!$D$34:$D$777,СВЦЭМ!$A$34:$A$777,$A51,СВЦЭМ!$B$34:$B$777,N$47)+'СЕТ СН'!$G$11+СВЦЭМ!$D$10+'СЕТ СН'!$G$6-'СЕТ СН'!$G$23</f>
        <v>685.37370012000008</v>
      </c>
      <c r="O51" s="37">
        <f>SUMIFS(СВЦЭМ!$D$34:$D$777,СВЦЭМ!$A$34:$A$777,$A51,СВЦЭМ!$B$34:$B$777,O$47)+'СЕТ СН'!$G$11+СВЦЭМ!$D$10+'СЕТ СН'!$G$6-'СЕТ СН'!$G$23</f>
        <v>704.30689397000003</v>
      </c>
      <c r="P51" s="37">
        <f>SUMIFS(СВЦЭМ!$D$34:$D$777,СВЦЭМ!$A$34:$A$777,$A51,СВЦЭМ!$B$34:$B$777,P$47)+'СЕТ СН'!$G$11+СВЦЭМ!$D$10+'СЕТ СН'!$G$6-'СЕТ СН'!$G$23</f>
        <v>720.33442161999994</v>
      </c>
      <c r="Q51" s="37">
        <f>SUMIFS(СВЦЭМ!$D$34:$D$777,СВЦЭМ!$A$34:$A$777,$A51,СВЦЭМ!$B$34:$B$777,Q$47)+'СЕТ СН'!$G$11+СВЦЭМ!$D$10+'СЕТ СН'!$G$6-'СЕТ СН'!$G$23</f>
        <v>724.86628215999997</v>
      </c>
      <c r="R51" s="37">
        <f>SUMIFS(СВЦЭМ!$D$34:$D$777,СВЦЭМ!$A$34:$A$777,$A51,СВЦЭМ!$B$34:$B$777,R$47)+'СЕТ СН'!$G$11+СВЦЭМ!$D$10+'СЕТ СН'!$G$6-'СЕТ СН'!$G$23</f>
        <v>723.71029954000016</v>
      </c>
      <c r="S51" s="37">
        <f>SUMIFS(СВЦЭМ!$D$34:$D$777,СВЦЭМ!$A$34:$A$777,$A51,СВЦЭМ!$B$34:$B$777,S$47)+'СЕТ СН'!$G$11+СВЦЭМ!$D$10+'СЕТ СН'!$G$6-'СЕТ СН'!$G$23</f>
        <v>691.70984364000003</v>
      </c>
      <c r="T51" s="37">
        <f>SUMIFS(СВЦЭМ!$D$34:$D$777,СВЦЭМ!$A$34:$A$777,$A51,СВЦЭМ!$B$34:$B$777,T$47)+'СЕТ СН'!$G$11+СВЦЭМ!$D$10+'СЕТ СН'!$G$6-'СЕТ СН'!$G$23</f>
        <v>682.95654345000014</v>
      </c>
      <c r="U51" s="37">
        <f>SUMIFS(СВЦЭМ!$D$34:$D$777,СВЦЭМ!$A$34:$A$777,$A51,СВЦЭМ!$B$34:$B$777,U$47)+'СЕТ СН'!$G$11+СВЦЭМ!$D$10+'СЕТ СН'!$G$6-'СЕТ СН'!$G$23</f>
        <v>678.65088337000009</v>
      </c>
      <c r="V51" s="37">
        <f>SUMIFS(СВЦЭМ!$D$34:$D$777,СВЦЭМ!$A$34:$A$777,$A51,СВЦЭМ!$B$34:$B$777,V$47)+'СЕТ СН'!$G$11+СВЦЭМ!$D$10+'СЕТ СН'!$G$6-'СЕТ СН'!$G$23</f>
        <v>683.05747668000015</v>
      </c>
      <c r="W51" s="37">
        <f>SUMIFS(СВЦЭМ!$D$34:$D$777,СВЦЭМ!$A$34:$A$777,$A51,СВЦЭМ!$B$34:$B$777,W$47)+'СЕТ СН'!$G$11+СВЦЭМ!$D$10+'СЕТ СН'!$G$6-'СЕТ СН'!$G$23</f>
        <v>748.95021273999998</v>
      </c>
      <c r="X51" s="37">
        <f>SUMIFS(СВЦЭМ!$D$34:$D$777,СВЦЭМ!$A$34:$A$777,$A51,СВЦЭМ!$B$34:$B$777,X$47)+'СЕТ СН'!$G$11+СВЦЭМ!$D$10+'СЕТ СН'!$G$6-'СЕТ СН'!$G$23</f>
        <v>831.04531912000004</v>
      </c>
      <c r="Y51" s="37">
        <f>SUMIFS(СВЦЭМ!$D$34:$D$777,СВЦЭМ!$A$34:$A$777,$A51,СВЦЭМ!$B$34:$B$777,Y$47)+'СЕТ СН'!$G$11+СВЦЭМ!$D$10+'СЕТ СН'!$G$6-'СЕТ СН'!$G$23</f>
        <v>873.77930666999998</v>
      </c>
    </row>
    <row r="52" spans="1:25" ht="15.75" x14ac:dyDescent="0.2">
      <c r="A52" s="36">
        <f t="shared" si="1"/>
        <v>43105</v>
      </c>
      <c r="B52" s="37">
        <f>SUMIFS(СВЦЭМ!$D$34:$D$777,СВЦЭМ!$A$34:$A$777,$A52,СВЦЭМ!$B$34:$B$777,B$47)+'СЕТ СН'!$G$11+СВЦЭМ!$D$10+'СЕТ СН'!$G$6-'СЕТ СН'!$G$23</f>
        <v>943.1828524299998</v>
      </c>
      <c r="C52" s="37">
        <f>SUMIFS(СВЦЭМ!$D$34:$D$777,СВЦЭМ!$A$34:$A$777,$A52,СВЦЭМ!$B$34:$B$777,C$47)+'СЕТ СН'!$G$11+СВЦЭМ!$D$10+'СЕТ СН'!$G$6-'СЕТ СН'!$G$23</f>
        <v>972.54556004999984</v>
      </c>
      <c r="D52" s="37">
        <f>SUMIFS(СВЦЭМ!$D$34:$D$777,СВЦЭМ!$A$34:$A$777,$A52,СВЦЭМ!$B$34:$B$777,D$47)+'СЕТ СН'!$G$11+СВЦЭМ!$D$10+'СЕТ СН'!$G$6-'СЕТ СН'!$G$23</f>
        <v>1042.90953988</v>
      </c>
      <c r="E52" s="37">
        <f>SUMIFS(СВЦЭМ!$D$34:$D$777,СВЦЭМ!$A$34:$A$777,$A52,СВЦЭМ!$B$34:$B$777,E$47)+'СЕТ СН'!$G$11+СВЦЭМ!$D$10+'СЕТ СН'!$G$6-'СЕТ СН'!$G$23</f>
        <v>1057.3610512300002</v>
      </c>
      <c r="F52" s="37">
        <f>SUMIFS(СВЦЭМ!$D$34:$D$777,СВЦЭМ!$A$34:$A$777,$A52,СВЦЭМ!$B$34:$B$777,F$47)+'СЕТ СН'!$G$11+СВЦЭМ!$D$10+'СЕТ СН'!$G$6-'СЕТ СН'!$G$23</f>
        <v>1061.8025728800003</v>
      </c>
      <c r="G52" s="37">
        <f>SUMIFS(СВЦЭМ!$D$34:$D$777,СВЦЭМ!$A$34:$A$777,$A52,СВЦЭМ!$B$34:$B$777,G$47)+'СЕТ СН'!$G$11+СВЦЭМ!$D$10+'СЕТ СН'!$G$6-'СЕТ СН'!$G$23</f>
        <v>1055.4139684800002</v>
      </c>
      <c r="H52" s="37">
        <f>SUMIFS(СВЦЭМ!$D$34:$D$777,СВЦЭМ!$A$34:$A$777,$A52,СВЦЭМ!$B$34:$B$777,H$47)+'СЕТ СН'!$G$11+СВЦЭМ!$D$10+'СЕТ СН'!$G$6-'СЕТ СН'!$G$23</f>
        <v>1041.1930971000002</v>
      </c>
      <c r="I52" s="37">
        <f>SUMIFS(СВЦЭМ!$D$34:$D$777,СВЦЭМ!$A$34:$A$777,$A52,СВЦЭМ!$B$34:$B$777,I$47)+'СЕТ СН'!$G$11+СВЦЭМ!$D$10+'СЕТ СН'!$G$6-'СЕТ СН'!$G$23</f>
        <v>986.28060080000012</v>
      </c>
      <c r="J52" s="37">
        <f>SUMIFS(СВЦЭМ!$D$34:$D$777,СВЦЭМ!$A$34:$A$777,$A52,СВЦЭМ!$B$34:$B$777,J$47)+'СЕТ СН'!$G$11+СВЦЭМ!$D$10+'СЕТ СН'!$G$6-'СЕТ СН'!$G$23</f>
        <v>918.41585565000003</v>
      </c>
      <c r="K52" s="37">
        <f>SUMIFS(СВЦЭМ!$D$34:$D$777,СВЦЭМ!$A$34:$A$777,$A52,СВЦЭМ!$B$34:$B$777,K$47)+'СЕТ СН'!$G$11+СВЦЭМ!$D$10+'СЕТ СН'!$G$6-'СЕТ СН'!$G$23</f>
        <v>812.65857721999998</v>
      </c>
      <c r="L52" s="37">
        <f>SUMIFS(СВЦЭМ!$D$34:$D$777,СВЦЭМ!$A$34:$A$777,$A52,СВЦЭМ!$B$34:$B$777,L$47)+'СЕТ СН'!$G$11+СВЦЭМ!$D$10+'СЕТ СН'!$G$6-'СЕТ СН'!$G$23</f>
        <v>704.77221805000011</v>
      </c>
      <c r="M52" s="37">
        <f>SUMIFS(СВЦЭМ!$D$34:$D$777,СВЦЭМ!$A$34:$A$777,$A52,СВЦЭМ!$B$34:$B$777,M$47)+'СЕТ СН'!$G$11+СВЦЭМ!$D$10+'СЕТ СН'!$G$6-'СЕТ СН'!$G$23</f>
        <v>677.04165483000008</v>
      </c>
      <c r="N52" s="37">
        <f>SUMIFS(СВЦЭМ!$D$34:$D$777,СВЦЭМ!$A$34:$A$777,$A52,СВЦЭМ!$B$34:$B$777,N$47)+'СЕТ СН'!$G$11+СВЦЭМ!$D$10+'СЕТ СН'!$G$6-'СЕТ СН'!$G$23</f>
        <v>683.86899713000014</v>
      </c>
      <c r="O52" s="37">
        <f>SUMIFS(СВЦЭМ!$D$34:$D$777,СВЦЭМ!$A$34:$A$777,$A52,СВЦЭМ!$B$34:$B$777,O$47)+'СЕТ СН'!$G$11+СВЦЭМ!$D$10+'СЕТ СН'!$G$6-'СЕТ СН'!$G$23</f>
        <v>697.48481688000004</v>
      </c>
      <c r="P52" s="37">
        <f>SUMIFS(СВЦЭМ!$D$34:$D$777,СВЦЭМ!$A$34:$A$777,$A52,СВЦЭМ!$B$34:$B$777,P$47)+'СЕТ СН'!$G$11+СВЦЭМ!$D$10+'СЕТ СН'!$G$6-'СЕТ СН'!$G$23</f>
        <v>708.75790904000007</v>
      </c>
      <c r="Q52" s="37">
        <f>SUMIFS(СВЦЭМ!$D$34:$D$777,СВЦЭМ!$A$34:$A$777,$A52,СВЦЭМ!$B$34:$B$777,Q$47)+'СЕТ СН'!$G$11+СВЦЭМ!$D$10+'СЕТ СН'!$G$6-'СЕТ СН'!$G$23</f>
        <v>724.30540162</v>
      </c>
      <c r="R52" s="37">
        <f>SUMIFS(СВЦЭМ!$D$34:$D$777,СВЦЭМ!$A$34:$A$777,$A52,СВЦЭМ!$B$34:$B$777,R$47)+'СЕТ СН'!$G$11+СВЦЭМ!$D$10+'СЕТ СН'!$G$6-'СЕТ СН'!$G$23</f>
        <v>734.35124643000006</v>
      </c>
      <c r="S52" s="37">
        <f>SUMIFS(СВЦЭМ!$D$34:$D$777,СВЦЭМ!$A$34:$A$777,$A52,СВЦЭМ!$B$34:$B$777,S$47)+'СЕТ СН'!$G$11+СВЦЭМ!$D$10+'СЕТ СН'!$G$6-'СЕТ СН'!$G$23</f>
        <v>712.30120518000001</v>
      </c>
      <c r="T52" s="37">
        <f>SUMIFS(СВЦЭМ!$D$34:$D$777,СВЦЭМ!$A$34:$A$777,$A52,СВЦЭМ!$B$34:$B$777,T$47)+'СЕТ СН'!$G$11+СВЦЭМ!$D$10+'СЕТ СН'!$G$6-'СЕТ СН'!$G$23</f>
        <v>685.97835122000004</v>
      </c>
      <c r="U52" s="37">
        <f>SUMIFS(СВЦЭМ!$D$34:$D$777,СВЦЭМ!$A$34:$A$777,$A52,СВЦЭМ!$B$34:$B$777,U$47)+'СЕТ СН'!$G$11+СВЦЭМ!$D$10+'СЕТ СН'!$G$6-'СЕТ СН'!$G$23</f>
        <v>685.4739930500001</v>
      </c>
      <c r="V52" s="37">
        <f>SUMIFS(СВЦЭМ!$D$34:$D$777,СВЦЭМ!$A$34:$A$777,$A52,СВЦЭМ!$B$34:$B$777,V$47)+'СЕТ СН'!$G$11+СВЦЭМ!$D$10+'СЕТ СН'!$G$6-'СЕТ СН'!$G$23</f>
        <v>699.98734948000003</v>
      </c>
      <c r="W52" s="37">
        <f>SUMIFS(СВЦЭМ!$D$34:$D$777,СВЦЭМ!$A$34:$A$777,$A52,СВЦЭМ!$B$34:$B$777,W$47)+'СЕТ СН'!$G$11+СВЦЭМ!$D$10+'СЕТ СН'!$G$6-'СЕТ СН'!$G$23</f>
        <v>765.86722214999998</v>
      </c>
      <c r="X52" s="37">
        <f>SUMIFS(СВЦЭМ!$D$34:$D$777,СВЦЭМ!$A$34:$A$777,$A52,СВЦЭМ!$B$34:$B$777,X$47)+'СЕТ СН'!$G$11+СВЦЭМ!$D$10+'СЕТ СН'!$G$6-'СЕТ СН'!$G$23</f>
        <v>849.52062596999997</v>
      </c>
      <c r="Y52" s="37">
        <f>SUMIFS(СВЦЭМ!$D$34:$D$777,СВЦЭМ!$A$34:$A$777,$A52,СВЦЭМ!$B$34:$B$777,Y$47)+'СЕТ СН'!$G$11+СВЦЭМ!$D$10+'СЕТ СН'!$G$6-'СЕТ СН'!$G$23</f>
        <v>921.96959319999985</v>
      </c>
    </row>
    <row r="53" spans="1:25" ht="15.75" x14ac:dyDescent="0.2">
      <c r="A53" s="36">
        <f t="shared" si="1"/>
        <v>43106</v>
      </c>
      <c r="B53" s="37">
        <f>SUMIFS(СВЦЭМ!$D$34:$D$777,СВЦЭМ!$A$34:$A$777,$A53,СВЦЭМ!$B$34:$B$777,B$47)+'СЕТ СН'!$G$11+СВЦЭМ!$D$10+'СЕТ СН'!$G$6-'СЕТ СН'!$G$23</f>
        <v>973.68399776000012</v>
      </c>
      <c r="C53" s="37">
        <f>SUMIFS(СВЦЭМ!$D$34:$D$777,СВЦЭМ!$A$34:$A$777,$A53,СВЦЭМ!$B$34:$B$777,C$47)+'СЕТ СН'!$G$11+СВЦЭМ!$D$10+'СЕТ СН'!$G$6-'СЕТ СН'!$G$23</f>
        <v>1013.4907912299999</v>
      </c>
      <c r="D53" s="37">
        <f>SUMIFS(СВЦЭМ!$D$34:$D$777,СВЦЭМ!$A$34:$A$777,$A53,СВЦЭМ!$B$34:$B$777,D$47)+'СЕТ СН'!$G$11+СВЦЭМ!$D$10+'СЕТ СН'!$G$6-'СЕТ СН'!$G$23</f>
        <v>1060.3230763300003</v>
      </c>
      <c r="E53" s="37">
        <f>SUMIFS(СВЦЭМ!$D$34:$D$777,СВЦЭМ!$A$34:$A$777,$A53,СВЦЭМ!$B$34:$B$777,E$47)+'СЕТ СН'!$G$11+СВЦЭМ!$D$10+'СЕТ СН'!$G$6-'СЕТ СН'!$G$23</f>
        <v>1070.9952954300002</v>
      </c>
      <c r="F53" s="37">
        <f>SUMIFS(СВЦЭМ!$D$34:$D$777,СВЦЭМ!$A$34:$A$777,$A53,СВЦЭМ!$B$34:$B$777,F$47)+'СЕТ СН'!$G$11+СВЦЭМ!$D$10+'СЕТ СН'!$G$6-'СЕТ СН'!$G$23</f>
        <v>1072.16018644</v>
      </c>
      <c r="G53" s="37">
        <f>SUMIFS(СВЦЭМ!$D$34:$D$777,СВЦЭМ!$A$34:$A$777,$A53,СВЦЭМ!$B$34:$B$777,G$47)+'СЕТ СН'!$G$11+СВЦЭМ!$D$10+'СЕТ СН'!$G$6-'СЕТ СН'!$G$23</f>
        <v>1066.8776184000003</v>
      </c>
      <c r="H53" s="37">
        <f>SUMIFS(СВЦЭМ!$D$34:$D$777,СВЦЭМ!$A$34:$A$777,$A53,СВЦЭМ!$B$34:$B$777,H$47)+'СЕТ СН'!$G$11+СВЦЭМ!$D$10+'СЕТ СН'!$G$6-'СЕТ СН'!$G$23</f>
        <v>1045.5996820099999</v>
      </c>
      <c r="I53" s="37">
        <f>SUMIFS(СВЦЭМ!$D$34:$D$777,СВЦЭМ!$A$34:$A$777,$A53,СВЦЭМ!$B$34:$B$777,I$47)+'СЕТ СН'!$G$11+СВЦЭМ!$D$10+'СЕТ СН'!$G$6-'СЕТ СН'!$G$23</f>
        <v>987.33719345999987</v>
      </c>
      <c r="J53" s="37">
        <f>SUMIFS(СВЦЭМ!$D$34:$D$777,СВЦЭМ!$A$34:$A$777,$A53,СВЦЭМ!$B$34:$B$777,J$47)+'СЕТ СН'!$G$11+СВЦЭМ!$D$10+'СЕТ СН'!$G$6-'СЕТ СН'!$G$23</f>
        <v>920.01337674000013</v>
      </c>
      <c r="K53" s="37">
        <f>SUMIFS(СВЦЭМ!$D$34:$D$777,СВЦЭМ!$A$34:$A$777,$A53,СВЦЭМ!$B$34:$B$777,K$47)+'СЕТ СН'!$G$11+СВЦЭМ!$D$10+'СЕТ СН'!$G$6-'СЕТ СН'!$G$23</f>
        <v>815.04653602999986</v>
      </c>
      <c r="L53" s="37">
        <f>SUMIFS(СВЦЭМ!$D$34:$D$777,СВЦЭМ!$A$34:$A$777,$A53,СВЦЭМ!$B$34:$B$777,L$47)+'СЕТ СН'!$G$11+СВЦЭМ!$D$10+'СЕТ СН'!$G$6-'СЕТ СН'!$G$23</f>
        <v>707.94664023000007</v>
      </c>
      <c r="M53" s="37">
        <f>SUMIFS(СВЦЭМ!$D$34:$D$777,СВЦЭМ!$A$34:$A$777,$A53,СВЦЭМ!$B$34:$B$777,M$47)+'СЕТ СН'!$G$11+СВЦЭМ!$D$10+'СЕТ СН'!$G$6-'СЕТ СН'!$G$23</f>
        <v>688.88690825000015</v>
      </c>
      <c r="N53" s="37">
        <f>SUMIFS(СВЦЭМ!$D$34:$D$777,СВЦЭМ!$A$34:$A$777,$A53,СВЦЭМ!$B$34:$B$777,N$47)+'СЕТ СН'!$G$11+СВЦЭМ!$D$10+'СЕТ СН'!$G$6-'СЕТ СН'!$G$23</f>
        <v>700.99157220000018</v>
      </c>
      <c r="O53" s="37">
        <f>SUMIFS(СВЦЭМ!$D$34:$D$777,СВЦЭМ!$A$34:$A$777,$A53,СВЦЭМ!$B$34:$B$777,O$47)+'СЕТ СН'!$G$11+СВЦЭМ!$D$10+'СЕТ СН'!$G$6-'СЕТ СН'!$G$23</f>
        <v>712.28123547000007</v>
      </c>
      <c r="P53" s="37">
        <f>SUMIFS(СВЦЭМ!$D$34:$D$777,СВЦЭМ!$A$34:$A$777,$A53,СВЦЭМ!$B$34:$B$777,P$47)+'СЕТ СН'!$G$11+СВЦЭМ!$D$10+'СЕТ СН'!$G$6-'СЕТ СН'!$G$23</f>
        <v>732.00365131000001</v>
      </c>
      <c r="Q53" s="37">
        <f>SUMIFS(СВЦЭМ!$D$34:$D$777,СВЦЭМ!$A$34:$A$777,$A53,СВЦЭМ!$B$34:$B$777,Q$47)+'СЕТ СН'!$G$11+СВЦЭМ!$D$10+'СЕТ СН'!$G$6-'СЕТ СН'!$G$23</f>
        <v>740.90653196999995</v>
      </c>
      <c r="R53" s="37">
        <f>SUMIFS(СВЦЭМ!$D$34:$D$777,СВЦЭМ!$A$34:$A$777,$A53,СВЦЭМ!$B$34:$B$777,R$47)+'СЕТ СН'!$G$11+СВЦЭМ!$D$10+'СЕТ СН'!$G$6-'СЕТ СН'!$G$23</f>
        <v>739.39077099000008</v>
      </c>
      <c r="S53" s="37">
        <f>SUMIFS(СВЦЭМ!$D$34:$D$777,СВЦЭМ!$A$34:$A$777,$A53,СВЦЭМ!$B$34:$B$777,S$47)+'СЕТ СН'!$G$11+СВЦЭМ!$D$10+'СЕТ СН'!$G$6-'СЕТ СН'!$G$23</f>
        <v>711.43851202999997</v>
      </c>
      <c r="T53" s="37">
        <f>SUMIFS(СВЦЭМ!$D$34:$D$777,СВЦЭМ!$A$34:$A$777,$A53,СВЦЭМ!$B$34:$B$777,T$47)+'СЕТ СН'!$G$11+СВЦЭМ!$D$10+'СЕТ СН'!$G$6-'СЕТ СН'!$G$23</f>
        <v>687.0598130300001</v>
      </c>
      <c r="U53" s="37">
        <f>SUMIFS(СВЦЭМ!$D$34:$D$777,СВЦЭМ!$A$34:$A$777,$A53,СВЦЭМ!$B$34:$B$777,U$47)+'СЕТ СН'!$G$11+СВЦЭМ!$D$10+'СЕТ СН'!$G$6-'СЕТ СН'!$G$23</f>
        <v>688.24423383999999</v>
      </c>
      <c r="V53" s="37">
        <f>SUMIFS(СВЦЭМ!$D$34:$D$777,СВЦЭМ!$A$34:$A$777,$A53,СВЦЭМ!$B$34:$B$777,V$47)+'СЕТ СН'!$G$11+СВЦЭМ!$D$10+'СЕТ СН'!$G$6-'СЕТ СН'!$G$23</f>
        <v>700.36051835000001</v>
      </c>
      <c r="W53" s="37">
        <f>SUMIFS(СВЦЭМ!$D$34:$D$777,СВЦЭМ!$A$34:$A$777,$A53,СВЦЭМ!$B$34:$B$777,W$47)+'СЕТ СН'!$G$11+СВЦЭМ!$D$10+'СЕТ СН'!$G$6-'СЕТ СН'!$G$23</f>
        <v>767.33079090000012</v>
      </c>
      <c r="X53" s="37">
        <f>SUMIFS(СВЦЭМ!$D$34:$D$777,СВЦЭМ!$A$34:$A$777,$A53,СВЦЭМ!$B$34:$B$777,X$47)+'СЕТ СН'!$G$11+СВЦЭМ!$D$10+'СЕТ СН'!$G$6-'СЕТ СН'!$G$23</f>
        <v>861.07277106000004</v>
      </c>
      <c r="Y53" s="37">
        <f>SUMIFS(СВЦЭМ!$D$34:$D$777,СВЦЭМ!$A$34:$A$777,$A53,СВЦЭМ!$B$34:$B$777,Y$47)+'СЕТ СН'!$G$11+СВЦЭМ!$D$10+'СЕТ СН'!$G$6-'СЕТ СН'!$G$23</f>
        <v>930.5482139999998</v>
      </c>
    </row>
    <row r="54" spans="1:25" ht="15.75" x14ac:dyDescent="0.2">
      <c r="A54" s="36">
        <f t="shared" si="1"/>
        <v>43107</v>
      </c>
      <c r="B54" s="37">
        <f>SUMIFS(СВЦЭМ!$D$34:$D$777,СВЦЭМ!$A$34:$A$777,$A54,СВЦЭМ!$B$34:$B$777,B$47)+'СЕТ СН'!$G$11+СВЦЭМ!$D$10+'СЕТ СН'!$G$6-'СЕТ СН'!$G$23</f>
        <v>959.17617502000019</v>
      </c>
      <c r="C54" s="37">
        <f>SUMIFS(СВЦЭМ!$D$34:$D$777,СВЦЭМ!$A$34:$A$777,$A54,СВЦЭМ!$B$34:$B$777,C$47)+'СЕТ СН'!$G$11+СВЦЭМ!$D$10+'СЕТ СН'!$G$6-'СЕТ СН'!$G$23</f>
        <v>971.38794012000005</v>
      </c>
      <c r="D54" s="37">
        <f>SUMIFS(СВЦЭМ!$D$34:$D$777,СВЦЭМ!$A$34:$A$777,$A54,СВЦЭМ!$B$34:$B$777,D$47)+'СЕТ СН'!$G$11+СВЦЭМ!$D$10+'СЕТ СН'!$G$6-'СЕТ СН'!$G$23</f>
        <v>1028.5625111300001</v>
      </c>
      <c r="E54" s="37">
        <f>SUMIFS(СВЦЭМ!$D$34:$D$777,СВЦЭМ!$A$34:$A$777,$A54,СВЦЭМ!$B$34:$B$777,E$47)+'СЕТ СН'!$G$11+СВЦЭМ!$D$10+'СЕТ СН'!$G$6-'СЕТ СН'!$G$23</f>
        <v>1053.3283878100001</v>
      </c>
      <c r="F54" s="37">
        <f>SUMIFS(СВЦЭМ!$D$34:$D$777,СВЦЭМ!$A$34:$A$777,$A54,СВЦЭМ!$B$34:$B$777,F$47)+'СЕТ СН'!$G$11+СВЦЭМ!$D$10+'СЕТ СН'!$G$6-'СЕТ СН'!$G$23</f>
        <v>1053.2340268400003</v>
      </c>
      <c r="G54" s="37">
        <f>SUMIFS(СВЦЭМ!$D$34:$D$777,СВЦЭМ!$A$34:$A$777,$A54,СВЦЭМ!$B$34:$B$777,G$47)+'СЕТ СН'!$G$11+СВЦЭМ!$D$10+'СЕТ СН'!$G$6-'СЕТ СН'!$G$23</f>
        <v>1053.6085197000002</v>
      </c>
      <c r="H54" s="37">
        <f>SUMIFS(СВЦЭМ!$D$34:$D$777,СВЦЭМ!$A$34:$A$777,$A54,СВЦЭМ!$B$34:$B$777,H$47)+'СЕТ СН'!$G$11+СВЦЭМ!$D$10+'СЕТ СН'!$G$6-'СЕТ СН'!$G$23</f>
        <v>1060.9559223400001</v>
      </c>
      <c r="I54" s="37">
        <f>SUMIFS(СВЦЭМ!$D$34:$D$777,СВЦЭМ!$A$34:$A$777,$A54,СВЦЭМ!$B$34:$B$777,I$47)+'СЕТ СН'!$G$11+СВЦЭМ!$D$10+'СЕТ СН'!$G$6-'СЕТ СН'!$G$23</f>
        <v>981.60008748000007</v>
      </c>
      <c r="J54" s="37">
        <f>SUMIFS(СВЦЭМ!$D$34:$D$777,СВЦЭМ!$A$34:$A$777,$A54,СВЦЭМ!$B$34:$B$777,J$47)+'СЕТ СН'!$G$11+СВЦЭМ!$D$10+'СЕТ СН'!$G$6-'СЕТ СН'!$G$23</f>
        <v>953.76182516999995</v>
      </c>
      <c r="K54" s="37">
        <f>SUMIFS(СВЦЭМ!$D$34:$D$777,СВЦЭМ!$A$34:$A$777,$A54,СВЦЭМ!$B$34:$B$777,K$47)+'СЕТ СН'!$G$11+СВЦЭМ!$D$10+'СЕТ СН'!$G$6-'СЕТ СН'!$G$23</f>
        <v>846.54408171000011</v>
      </c>
      <c r="L54" s="37">
        <f>SUMIFS(СВЦЭМ!$D$34:$D$777,СВЦЭМ!$A$34:$A$777,$A54,СВЦЭМ!$B$34:$B$777,L$47)+'СЕТ СН'!$G$11+СВЦЭМ!$D$10+'СЕТ СН'!$G$6-'СЕТ СН'!$G$23</f>
        <v>729.9011846300001</v>
      </c>
      <c r="M54" s="37">
        <f>SUMIFS(СВЦЭМ!$D$34:$D$777,СВЦЭМ!$A$34:$A$777,$A54,СВЦЭМ!$B$34:$B$777,M$47)+'СЕТ СН'!$G$11+СВЦЭМ!$D$10+'СЕТ СН'!$G$6-'СЕТ СН'!$G$23</f>
        <v>708.57088397000018</v>
      </c>
      <c r="N54" s="37">
        <f>SUMIFS(СВЦЭМ!$D$34:$D$777,СВЦЭМ!$A$34:$A$777,$A54,СВЦЭМ!$B$34:$B$777,N$47)+'СЕТ СН'!$G$11+СВЦЭМ!$D$10+'СЕТ СН'!$G$6-'СЕТ СН'!$G$23</f>
        <v>705.03512384999988</v>
      </c>
      <c r="O54" s="37">
        <f>SUMIFS(СВЦЭМ!$D$34:$D$777,СВЦЭМ!$A$34:$A$777,$A54,СВЦЭМ!$B$34:$B$777,O$47)+'СЕТ СН'!$G$11+СВЦЭМ!$D$10+'СЕТ СН'!$G$6-'СЕТ СН'!$G$23</f>
        <v>718.95276822000017</v>
      </c>
      <c r="P54" s="37">
        <f>SUMIFS(СВЦЭМ!$D$34:$D$777,СВЦЭМ!$A$34:$A$777,$A54,СВЦЭМ!$B$34:$B$777,P$47)+'СЕТ СН'!$G$11+СВЦЭМ!$D$10+'СЕТ СН'!$G$6-'СЕТ СН'!$G$23</f>
        <v>735.30288711000014</v>
      </c>
      <c r="Q54" s="37">
        <f>SUMIFS(СВЦЭМ!$D$34:$D$777,СВЦЭМ!$A$34:$A$777,$A54,СВЦЭМ!$B$34:$B$777,Q$47)+'СЕТ СН'!$G$11+СВЦЭМ!$D$10+'СЕТ СН'!$G$6-'СЕТ СН'!$G$23</f>
        <v>747.11117462000004</v>
      </c>
      <c r="R54" s="37">
        <f>SUMIFS(СВЦЭМ!$D$34:$D$777,СВЦЭМ!$A$34:$A$777,$A54,СВЦЭМ!$B$34:$B$777,R$47)+'СЕТ СН'!$G$11+СВЦЭМ!$D$10+'СЕТ СН'!$G$6-'СЕТ СН'!$G$23</f>
        <v>747.48626602000002</v>
      </c>
      <c r="S54" s="37">
        <f>SUMIFS(СВЦЭМ!$D$34:$D$777,СВЦЭМ!$A$34:$A$777,$A54,СВЦЭМ!$B$34:$B$777,S$47)+'СЕТ СН'!$G$11+СВЦЭМ!$D$10+'СЕТ СН'!$G$6-'СЕТ СН'!$G$23</f>
        <v>723.92100779999998</v>
      </c>
      <c r="T54" s="37">
        <f>SUMIFS(СВЦЭМ!$D$34:$D$777,СВЦЭМ!$A$34:$A$777,$A54,СВЦЭМ!$B$34:$B$777,T$47)+'СЕТ СН'!$G$11+СВЦЭМ!$D$10+'СЕТ СН'!$G$6-'СЕТ СН'!$G$23</f>
        <v>683.69184768000002</v>
      </c>
      <c r="U54" s="37">
        <f>SUMIFS(СВЦЭМ!$D$34:$D$777,СВЦЭМ!$A$34:$A$777,$A54,СВЦЭМ!$B$34:$B$777,U$47)+'СЕТ СН'!$G$11+СВЦЭМ!$D$10+'СЕТ СН'!$G$6-'СЕТ СН'!$G$23</f>
        <v>685.09216733000005</v>
      </c>
      <c r="V54" s="37">
        <f>SUMIFS(СВЦЭМ!$D$34:$D$777,СВЦЭМ!$A$34:$A$777,$A54,СВЦЭМ!$B$34:$B$777,V$47)+'СЕТ СН'!$G$11+СВЦЭМ!$D$10+'СЕТ СН'!$G$6-'СЕТ СН'!$G$23</f>
        <v>704.33373670000003</v>
      </c>
      <c r="W54" s="37">
        <f>SUMIFS(СВЦЭМ!$D$34:$D$777,СВЦЭМ!$A$34:$A$777,$A54,СВЦЭМ!$B$34:$B$777,W$47)+'СЕТ СН'!$G$11+СВЦЭМ!$D$10+'СЕТ СН'!$G$6-'СЕТ СН'!$G$23</f>
        <v>767.06244845999993</v>
      </c>
      <c r="X54" s="37">
        <f>SUMIFS(СВЦЭМ!$D$34:$D$777,СВЦЭМ!$A$34:$A$777,$A54,СВЦЭМ!$B$34:$B$777,X$47)+'СЕТ СН'!$G$11+СВЦЭМ!$D$10+'СЕТ СН'!$G$6-'СЕТ СН'!$G$23</f>
        <v>852.68652056999997</v>
      </c>
      <c r="Y54" s="37">
        <f>SUMIFS(СВЦЭМ!$D$34:$D$777,СВЦЭМ!$A$34:$A$777,$A54,СВЦЭМ!$B$34:$B$777,Y$47)+'СЕТ СН'!$G$11+СВЦЭМ!$D$10+'СЕТ СН'!$G$6-'СЕТ СН'!$G$23</f>
        <v>873.70007865000014</v>
      </c>
    </row>
    <row r="55" spans="1:25" ht="15.75" x14ac:dyDescent="0.2">
      <c r="A55" s="36">
        <f t="shared" si="1"/>
        <v>43108</v>
      </c>
      <c r="B55" s="37">
        <f>SUMIFS(СВЦЭМ!$D$34:$D$777,СВЦЭМ!$A$34:$A$777,$A55,СВЦЭМ!$B$34:$B$777,B$47)+'СЕТ СН'!$G$11+СВЦЭМ!$D$10+'СЕТ СН'!$G$6-'СЕТ СН'!$G$23</f>
        <v>877.60263883000005</v>
      </c>
      <c r="C55" s="37">
        <f>SUMIFS(СВЦЭМ!$D$34:$D$777,СВЦЭМ!$A$34:$A$777,$A55,СВЦЭМ!$B$34:$B$777,C$47)+'СЕТ СН'!$G$11+СВЦЭМ!$D$10+'СЕТ СН'!$G$6-'СЕТ СН'!$G$23</f>
        <v>960.47350606999987</v>
      </c>
      <c r="D55" s="37">
        <f>SUMIFS(СВЦЭМ!$D$34:$D$777,СВЦЭМ!$A$34:$A$777,$A55,СВЦЭМ!$B$34:$B$777,D$47)+'СЕТ СН'!$G$11+СВЦЭМ!$D$10+'СЕТ СН'!$G$6-'СЕТ СН'!$G$23</f>
        <v>1038.44657151</v>
      </c>
      <c r="E55" s="37">
        <f>SUMIFS(СВЦЭМ!$D$34:$D$777,СВЦЭМ!$A$34:$A$777,$A55,СВЦЭМ!$B$34:$B$777,E$47)+'СЕТ СН'!$G$11+СВЦЭМ!$D$10+'СЕТ СН'!$G$6-'СЕТ СН'!$G$23</f>
        <v>1054.8793956500003</v>
      </c>
      <c r="F55" s="37">
        <f>SUMIFS(СВЦЭМ!$D$34:$D$777,СВЦЭМ!$A$34:$A$777,$A55,СВЦЭМ!$B$34:$B$777,F$47)+'СЕТ СН'!$G$11+СВЦЭМ!$D$10+'СЕТ СН'!$G$6-'СЕТ СН'!$G$23</f>
        <v>1057.7985710000003</v>
      </c>
      <c r="G55" s="37">
        <f>SUMIFS(СВЦЭМ!$D$34:$D$777,СВЦЭМ!$A$34:$A$777,$A55,СВЦЭМ!$B$34:$B$777,G$47)+'СЕТ СН'!$G$11+СВЦЭМ!$D$10+'СЕТ СН'!$G$6-'СЕТ СН'!$G$23</f>
        <v>1060.3863457300004</v>
      </c>
      <c r="H55" s="37">
        <f>SUMIFS(СВЦЭМ!$D$34:$D$777,СВЦЭМ!$A$34:$A$777,$A55,СВЦЭМ!$B$34:$B$777,H$47)+'СЕТ СН'!$G$11+СВЦЭМ!$D$10+'СЕТ СН'!$G$6-'СЕТ СН'!$G$23</f>
        <v>1065.7960513600001</v>
      </c>
      <c r="I55" s="37">
        <f>SUMIFS(СВЦЭМ!$D$34:$D$777,СВЦЭМ!$A$34:$A$777,$A55,СВЦЭМ!$B$34:$B$777,I$47)+'СЕТ СН'!$G$11+СВЦЭМ!$D$10+'СЕТ СН'!$G$6-'СЕТ СН'!$G$23</f>
        <v>1033.5247307600002</v>
      </c>
      <c r="J55" s="37">
        <f>SUMIFS(СВЦЭМ!$D$34:$D$777,СВЦЭМ!$A$34:$A$777,$A55,СВЦЭМ!$B$34:$B$777,J$47)+'СЕТ СН'!$G$11+СВЦЭМ!$D$10+'СЕТ СН'!$G$6-'СЕТ СН'!$G$23</f>
        <v>955.10627994000004</v>
      </c>
      <c r="K55" s="37">
        <f>SUMIFS(СВЦЭМ!$D$34:$D$777,СВЦЭМ!$A$34:$A$777,$A55,СВЦЭМ!$B$34:$B$777,K$47)+'СЕТ СН'!$G$11+СВЦЭМ!$D$10+'СЕТ СН'!$G$6-'СЕТ СН'!$G$23</f>
        <v>849.92168378999997</v>
      </c>
      <c r="L55" s="37">
        <f>SUMIFS(СВЦЭМ!$D$34:$D$777,СВЦЭМ!$A$34:$A$777,$A55,СВЦЭМ!$B$34:$B$777,L$47)+'СЕТ СН'!$G$11+СВЦЭМ!$D$10+'СЕТ СН'!$G$6-'СЕТ СН'!$G$23</f>
        <v>746.44506891999993</v>
      </c>
      <c r="M55" s="37">
        <f>SUMIFS(СВЦЭМ!$D$34:$D$777,СВЦЭМ!$A$34:$A$777,$A55,СВЦЭМ!$B$34:$B$777,M$47)+'СЕТ СН'!$G$11+СВЦЭМ!$D$10+'СЕТ СН'!$G$6-'СЕТ СН'!$G$23</f>
        <v>725.10476155000003</v>
      </c>
      <c r="N55" s="37">
        <f>SUMIFS(СВЦЭМ!$D$34:$D$777,СВЦЭМ!$A$34:$A$777,$A55,СВЦЭМ!$B$34:$B$777,N$47)+'СЕТ СН'!$G$11+СВЦЭМ!$D$10+'СЕТ СН'!$G$6-'СЕТ СН'!$G$23</f>
        <v>727.25950675000001</v>
      </c>
      <c r="O55" s="37">
        <f>SUMIFS(СВЦЭМ!$D$34:$D$777,СВЦЭМ!$A$34:$A$777,$A55,СВЦЭМ!$B$34:$B$777,O$47)+'СЕТ СН'!$G$11+СВЦЭМ!$D$10+'СЕТ СН'!$G$6-'СЕТ СН'!$G$23</f>
        <v>741.0348562800001</v>
      </c>
      <c r="P55" s="37">
        <f>SUMIFS(СВЦЭМ!$D$34:$D$777,СВЦЭМ!$A$34:$A$777,$A55,СВЦЭМ!$B$34:$B$777,P$47)+'СЕТ СН'!$G$11+СВЦЭМ!$D$10+'СЕТ СН'!$G$6-'СЕТ СН'!$G$23</f>
        <v>753.82326978000003</v>
      </c>
      <c r="Q55" s="37">
        <f>SUMIFS(СВЦЭМ!$D$34:$D$777,СВЦЭМ!$A$34:$A$777,$A55,СВЦЭМ!$B$34:$B$777,Q$47)+'СЕТ СН'!$G$11+СВЦЭМ!$D$10+'СЕТ СН'!$G$6-'СЕТ СН'!$G$23</f>
        <v>757.4857432</v>
      </c>
      <c r="R55" s="37">
        <f>SUMIFS(СВЦЭМ!$D$34:$D$777,СВЦЭМ!$A$34:$A$777,$A55,СВЦЭМ!$B$34:$B$777,R$47)+'СЕТ СН'!$G$11+СВЦЭМ!$D$10+'СЕТ СН'!$G$6-'СЕТ СН'!$G$23</f>
        <v>755.36558926000009</v>
      </c>
      <c r="S55" s="37">
        <f>SUMIFS(СВЦЭМ!$D$34:$D$777,СВЦЭМ!$A$34:$A$777,$A55,СВЦЭМ!$B$34:$B$777,S$47)+'СЕТ СН'!$G$11+СВЦЭМ!$D$10+'СЕТ СН'!$G$6-'СЕТ СН'!$G$23</f>
        <v>747.22976682000001</v>
      </c>
      <c r="T55" s="37">
        <f>SUMIFS(СВЦЭМ!$D$34:$D$777,СВЦЭМ!$A$34:$A$777,$A55,СВЦЭМ!$B$34:$B$777,T$47)+'СЕТ СН'!$G$11+СВЦЭМ!$D$10+'СЕТ СН'!$G$6-'СЕТ СН'!$G$23</f>
        <v>712.52372015999993</v>
      </c>
      <c r="U55" s="37">
        <f>SUMIFS(СВЦЭМ!$D$34:$D$777,СВЦЭМ!$A$34:$A$777,$A55,СВЦЭМ!$B$34:$B$777,U$47)+'СЕТ СН'!$G$11+СВЦЭМ!$D$10+'СЕТ СН'!$G$6-'СЕТ СН'!$G$23</f>
        <v>707.55820881000011</v>
      </c>
      <c r="V55" s="37">
        <f>SUMIFS(СВЦЭМ!$D$34:$D$777,СВЦЭМ!$A$34:$A$777,$A55,СВЦЭМ!$B$34:$B$777,V$47)+'СЕТ СН'!$G$11+СВЦЭМ!$D$10+'СЕТ СН'!$G$6-'СЕТ СН'!$G$23</f>
        <v>727.78102615</v>
      </c>
      <c r="W55" s="37">
        <f>SUMIFS(СВЦЭМ!$D$34:$D$777,СВЦЭМ!$A$34:$A$777,$A55,СВЦЭМ!$B$34:$B$777,W$47)+'СЕТ СН'!$G$11+СВЦЭМ!$D$10+'СЕТ СН'!$G$6-'СЕТ СН'!$G$23</f>
        <v>784.40531225000007</v>
      </c>
      <c r="X55" s="37">
        <f>SUMIFS(СВЦЭМ!$D$34:$D$777,СВЦЭМ!$A$34:$A$777,$A55,СВЦЭМ!$B$34:$B$777,X$47)+'СЕТ СН'!$G$11+СВЦЭМ!$D$10+'СЕТ СН'!$G$6-'СЕТ СН'!$G$23</f>
        <v>869.56863551999993</v>
      </c>
      <c r="Y55" s="37">
        <f>SUMIFS(СВЦЭМ!$D$34:$D$777,СВЦЭМ!$A$34:$A$777,$A55,СВЦЭМ!$B$34:$B$777,Y$47)+'СЕТ СН'!$G$11+СВЦЭМ!$D$10+'СЕТ СН'!$G$6-'СЕТ СН'!$G$23</f>
        <v>902.3411393099999</v>
      </c>
    </row>
    <row r="56" spans="1:25" ht="15.75" x14ac:dyDescent="0.2">
      <c r="A56" s="36">
        <f t="shared" si="1"/>
        <v>43109</v>
      </c>
      <c r="B56" s="37">
        <f>SUMIFS(СВЦЭМ!$D$34:$D$777,СВЦЭМ!$A$34:$A$777,$A56,СВЦЭМ!$B$34:$B$777,B$47)+'СЕТ СН'!$G$11+СВЦЭМ!$D$10+'СЕТ СН'!$G$6-'СЕТ СН'!$G$23</f>
        <v>1001.4233734799999</v>
      </c>
      <c r="C56" s="37">
        <f>SUMIFS(СВЦЭМ!$D$34:$D$777,СВЦЭМ!$A$34:$A$777,$A56,СВЦЭМ!$B$34:$B$777,C$47)+'СЕТ СН'!$G$11+СВЦЭМ!$D$10+'СЕТ СН'!$G$6-'СЕТ СН'!$G$23</f>
        <v>1027.5657621400001</v>
      </c>
      <c r="D56" s="37">
        <f>SUMIFS(СВЦЭМ!$D$34:$D$777,СВЦЭМ!$A$34:$A$777,$A56,СВЦЭМ!$B$34:$B$777,D$47)+'СЕТ СН'!$G$11+СВЦЭМ!$D$10+'СЕТ СН'!$G$6-'СЕТ СН'!$G$23</f>
        <v>1092.3968812100002</v>
      </c>
      <c r="E56" s="37">
        <f>SUMIFS(СВЦЭМ!$D$34:$D$777,СВЦЭМ!$A$34:$A$777,$A56,СВЦЭМ!$B$34:$B$777,E$47)+'СЕТ СН'!$G$11+СВЦЭМ!$D$10+'СЕТ СН'!$G$6-'СЕТ СН'!$G$23</f>
        <v>1109.1948103899999</v>
      </c>
      <c r="F56" s="37">
        <f>SUMIFS(СВЦЭМ!$D$34:$D$777,СВЦЭМ!$A$34:$A$777,$A56,СВЦЭМ!$B$34:$B$777,F$47)+'СЕТ СН'!$G$11+СВЦЭМ!$D$10+'СЕТ СН'!$G$6-'СЕТ СН'!$G$23</f>
        <v>1105.1458830700003</v>
      </c>
      <c r="G56" s="37">
        <f>SUMIFS(СВЦЭМ!$D$34:$D$777,СВЦЭМ!$A$34:$A$777,$A56,СВЦЭМ!$B$34:$B$777,G$47)+'СЕТ СН'!$G$11+СВЦЭМ!$D$10+'СЕТ СН'!$G$6-'СЕТ СН'!$G$23</f>
        <v>1092.7343688400001</v>
      </c>
      <c r="H56" s="37">
        <f>SUMIFS(СВЦЭМ!$D$34:$D$777,СВЦЭМ!$A$34:$A$777,$A56,СВЦЭМ!$B$34:$B$777,H$47)+'СЕТ СН'!$G$11+СВЦЭМ!$D$10+'СЕТ СН'!$G$6-'СЕТ СН'!$G$23</f>
        <v>1030.0483933800001</v>
      </c>
      <c r="I56" s="37">
        <f>SUMIFS(СВЦЭМ!$D$34:$D$777,СВЦЭМ!$A$34:$A$777,$A56,СВЦЭМ!$B$34:$B$777,I$47)+'СЕТ СН'!$G$11+СВЦЭМ!$D$10+'СЕТ СН'!$G$6-'СЕТ СН'!$G$23</f>
        <v>978.40018670000006</v>
      </c>
      <c r="J56" s="37">
        <f>SUMIFS(СВЦЭМ!$D$34:$D$777,СВЦЭМ!$A$34:$A$777,$A56,СВЦЭМ!$B$34:$B$777,J$47)+'СЕТ СН'!$G$11+СВЦЭМ!$D$10+'СЕТ СН'!$G$6-'СЕТ СН'!$G$23</f>
        <v>938.96643307000011</v>
      </c>
      <c r="K56" s="37">
        <f>SUMIFS(СВЦЭМ!$D$34:$D$777,СВЦЭМ!$A$34:$A$777,$A56,СВЦЭМ!$B$34:$B$777,K$47)+'СЕТ СН'!$G$11+СВЦЭМ!$D$10+'СЕТ СН'!$G$6-'СЕТ СН'!$G$23</f>
        <v>880.37688460000015</v>
      </c>
      <c r="L56" s="37">
        <f>SUMIFS(СВЦЭМ!$D$34:$D$777,СВЦЭМ!$A$34:$A$777,$A56,СВЦЭМ!$B$34:$B$777,L$47)+'СЕТ СН'!$G$11+СВЦЭМ!$D$10+'СЕТ СН'!$G$6-'СЕТ СН'!$G$23</f>
        <v>818.61434419</v>
      </c>
      <c r="M56" s="37">
        <f>SUMIFS(СВЦЭМ!$D$34:$D$777,СВЦЭМ!$A$34:$A$777,$A56,СВЦЭМ!$B$34:$B$777,M$47)+'СЕТ СН'!$G$11+СВЦЭМ!$D$10+'СЕТ СН'!$G$6-'СЕТ СН'!$G$23</f>
        <v>812.89417360000004</v>
      </c>
      <c r="N56" s="37">
        <f>SUMIFS(СВЦЭМ!$D$34:$D$777,СВЦЭМ!$A$34:$A$777,$A56,СВЦЭМ!$B$34:$B$777,N$47)+'СЕТ СН'!$G$11+СВЦЭМ!$D$10+'СЕТ СН'!$G$6-'СЕТ СН'!$G$23</f>
        <v>809.58742059999997</v>
      </c>
      <c r="O56" s="37">
        <f>SUMIFS(СВЦЭМ!$D$34:$D$777,СВЦЭМ!$A$34:$A$777,$A56,СВЦЭМ!$B$34:$B$777,O$47)+'СЕТ СН'!$G$11+СВЦЭМ!$D$10+'СЕТ СН'!$G$6-'СЕТ СН'!$G$23</f>
        <v>812.21176959999991</v>
      </c>
      <c r="P56" s="37">
        <f>SUMIFS(СВЦЭМ!$D$34:$D$777,СВЦЭМ!$A$34:$A$777,$A56,СВЦЭМ!$B$34:$B$777,P$47)+'СЕТ СН'!$G$11+СВЦЭМ!$D$10+'СЕТ СН'!$G$6-'СЕТ СН'!$G$23</f>
        <v>817.67658174999985</v>
      </c>
      <c r="Q56" s="37">
        <f>SUMIFS(СВЦЭМ!$D$34:$D$777,СВЦЭМ!$A$34:$A$777,$A56,СВЦЭМ!$B$34:$B$777,Q$47)+'СЕТ СН'!$G$11+СВЦЭМ!$D$10+'СЕТ СН'!$G$6-'СЕТ СН'!$G$23</f>
        <v>814.20408742000006</v>
      </c>
      <c r="R56" s="37">
        <f>SUMIFS(СВЦЭМ!$D$34:$D$777,СВЦЭМ!$A$34:$A$777,$A56,СВЦЭМ!$B$34:$B$777,R$47)+'СЕТ СН'!$G$11+СВЦЭМ!$D$10+'СЕТ СН'!$G$6-'СЕТ СН'!$G$23</f>
        <v>817.62261862000003</v>
      </c>
      <c r="S56" s="37">
        <f>SUMIFS(СВЦЭМ!$D$34:$D$777,СВЦЭМ!$A$34:$A$777,$A56,СВЦЭМ!$B$34:$B$777,S$47)+'СЕТ СН'!$G$11+СВЦЭМ!$D$10+'СЕТ СН'!$G$6-'СЕТ СН'!$G$23</f>
        <v>801.15322675999994</v>
      </c>
      <c r="T56" s="37">
        <f>SUMIFS(СВЦЭМ!$D$34:$D$777,СВЦЭМ!$A$34:$A$777,$A56,СВЦЭМ!$B$34:$B$777,T$47)+'СЕТ СН'!$G$11+СВЦЭМ!$D$10+'СЕТ СН'!$G$6-'СЕТ СН'!$G$23</f>
        <v>790.54767500000014</v>
      </c>
      <c r="U56" s="37">
        <f>SUMIFS(СВЦЭМ!$D$34:$D$777,СВЦЭМ!$A$34:$A$777,$A56,СВЦЭМ!$B$34:$B$777,U$47)+'СЕТ СН'!$G$11+СВЦЭМ!$D$10+'СЕТ СН'!$G$6-'СЕТ СН'!$G$23</f>
        <v>796.05969243000015</v>
      </c>
      <c r="V56" s="37">
        <f>SUMIFS(СВЦЭМ!$D$34:$D$777,СВЦЭМ!$A$34:$A$777,$A56,СВЦЭМ!$B$34:$B$777,V$47)+'СЕТ СН'!$G$11+СВЦЭМ!$D$10+'СЕТ СН'!$G$6-'СЕТ СН'!$G$23</f>
        <v>804.18565681999996</v>
      </c>
      <c r="W56" s="37">
        <f>SUMIFS(СВЦЭМ!$D$34:$D$777,СВЦЭМ!$A$34:$A$777,$A56,СВЦЭМ!$B$34:$B$777,W$47)+'СЕТ СН'!$G$11+СВЦЭМ!$D$10+'СЕТ СН'!$G$6-'СЕТ СН'!$G$23</f>
        <v>855.64184923000005</v>
      </c>
      <c r="X56" s="37">
        <f>SUMIFS(СВЦЭМ!$D$34:$D$777,СВЦЭМ!$A$34:$A$777,$A56,СВЦЭМ!$B$34:$B$777,X$47)+'СЕТ СН'!$G$11+СВЦЭМ!$D$10+'СЕТ СН'!$G$6-'СЕТ СН'!$G$23</f>
        <v>925.33963869000024</v>
      </c>
      <c r="Y56" s="37">
        <f>SUMIFS(СВЦЭМ!$D$34:$D$777,СВЦЭМ!$A$34:$A$777,$A56,СВЦЭМ!$B$34:$B$777,Y$47)+'СЕТ СН'!$G$11+СВЦЭМ!$D$10+'СЕТ СН'!$G$6-'СЕТ СН'!$G$23</f>
        <v>1005.6115969800002</v>
      </c>
    </row>
    <row r="57" spans="1:25" ht="15.75" x14ac:dyDescent="0.2">
      <c r="A57" s="36">
        <f t="shared" si="1"/>
        <v>43110</v>
      </c>
      <c r="B57" s="37">
        <f>SUMIFS(СВЦЭМ!$D$34:$D$777,СВЦЭМ!$A$34:$A$777,$A57,СВЦЭМ!$B$34:$B$777,B$47)+'СЕТ СН'!$G$11+СВЦЭМ!$D$10+'СЕТ СН'!$G$6-'СЕТ СН'!$G$23</f>
        <v>1007.75354542</v>
      </c>
      <c r="C57" s="37">
        <f>SUMIFS(СВЦЭМ!$D$34:$D$777,СВЦЭМ!$A$34:$A$777,$A57,СВЦЭМ!$B$34:$B$777,C$47)+'СЕТ СН'!$G$11+СВЦЭМ!$D$10+'СЕТ СН'!$G$6-'СЕТ СН'!$G$23</f>
        <v>1067.5451375000002</v>
      </c>
      <c r="D57" s="37">
        <f>SUMIFS(СВЦЭМ!$D$34:$D$777,СВЦЭМ!$A$34:$A$777,$A57,СВЦЭМ!$B$34:$B$777,D$47)+'СЕТ СН'!$G$11+СВЦЭМ!$D$10+'СЕТ СН'!$G$6-'СЕТ СН'!$G$23</f>
        <v>1093.9157570000002</v>
      </c>
      <c r="E57" s="37">
        <f>SUMIFS(СВЦЭМ!$D$34:$D$777,СВЦЭМ!$A$34:$A$777,$A57,СВЦЭМ!$B$34:$B$777,E$47)+'СЕТ СН'!$G$11+СВЦЭМ!$D$10+'СЕТ СН'!$G$6-'СЕТ СН'!$G$23</f>
        <v>1091.5661774600003</v>
      </c>
      <c r="F57" s="37">
        <f>SUMIFS(СВЦЭМ!$D$34:$D$777,СВЦЭМ!$A$34:$A$777,$A57,СВЦЭМ!$B$34:$B$777,F$47)+'СЕТ СН'!$G$11+СВЦЭМ!$D$10+'СЕТ СН'!$G$6-'СЕТ СН'!$G$23</f>
        <v>1091.75004726</v>
      </c>
      <c r="G57" s="37">
        <f>SUMIFS(СВЦЭМ!$D$34:$D$777,СВЦЭМ!$A$34:$A$777,$A57,СВЦЭМ!$B$34:$B$777,G$47)+'СЕТ СН'!$G$11+СВЦЭМ!$D$10+'СЕТ СН'!$G$6-'СЕТ СН'!$G$23</f>
        <v>1094.3548999100003</v>
      </c>
      <c r="H57" s="37">
        <f>SUMIFS(СВЦЭМ!$D$34:$D$777,СВЦЭМ!$A$34:$A$777,$A57,СВЦЭМ!$B$34:$B$777,H$47)+'СЕТ СН'!$G$11+СВЦЭМ!$D$10+'СЕТ СН'!$G$6-'СЕТ СН'!$G$23</f>
        <v>1044.19305988</v>
      </c>
      <c r="I57" s="37">
        <f>SUMIFS(СВЦЭМ!$D$34:$D$777,СВЦЭМ!$A$34:$A$777,$A57,СВЦЭМ!$B$34:$B$777,I$47)+'СЕТ СН'!$G$11+СВЦЭМ!$D$10+'СЕТ СН'!$G$6-'СЕТ СН'!$G$23</f>
        <v>969.82182348000003</v>
      </c>
      <c r="J57" s="37">
        <f>SUMIFS(СВЦЭМ!$D$34:$D$777,СВЦЭМ!$A$34:$A$777,$A57,СВЦЭМ!$B$34:$B$777,J$47)+'СЕТ СН'!$G$11+СВЦЭМ!$D$10+'СЕТ СН'!$G$6-'СЕТ СН'!$G$23</f>
        <v>911.28441360000022</v>
      </c>
      <c r="K57" s="37">
        <f>SUMIFS(СВЦЭМ!$D$34:$D$777,СВЦЭМ!$A$34:$A$777,$A57,СВЦЭМ!$B$34:$B$777,K$47)+'СЕТ СН'!$G$11+СВЦЭМ!$D$10+'СЕТ СН'!$G$6-'СЕТ СН'!$G$23</f>
        <v>831.99784843999998</v>
      </c>
      <c r="L57" s="37">
        <f>SUMIFS(СВЦЭМ!$D$34:$D$777,СВЦЭМ!$A$34:$A$777,$A57,СВЦЭМ!$B$34:$B$777,L$47)+'СЕТ СН'!$G$11+СВЦЭМ!$D$10+'СЕТ СН'!$G$6-'СЕТ СН'!$G$23</f>
        <v>754.00179381999999</v>
      </c>
      <c r="M57" s="37">
        <f>SUMIFS(СВЦЭМ!$D$34:$D$777,СВЦЭМ!$A$34:$A$777,$A57,СВЦЭМ!$B$34:$B$777,M$47)+'СЕТ СН'!$G$11+СВЦЭМ!$D$10+'СЕТ СН'!$G$6-'СЕТ СН'!$G$23</f>
        <v>744.79067729000019</v>
      </c>
      <c r="N57" s="37">
        <f>SUMIFS(СВЦЭМ!$D$34:$D$777,СВЦЭМ!$A$34:$A$777,$A57,СВЦЭМ!$B$34:$B$777,N$47)+'СЕТ СН'!$G$11+СВЦЭМ!$D$10+'СЕТ СН'!$G$6-'СЕТ СН'!$G$23</f>
        <v>753.16843488999996</v>
      </c>
      <c r="O57" s="37">
        <f>SUMIFS(СВЦЭМ!$D$34:$D$777,СВЦЭМ!$A$34:$A$777,$A57,СВЦЭМ!$B$34:$B$777,O$47)+'СЕТ СН'!$G$11+СВЦЭМ!$D$10+'СЕТ СН'!$G$6-'СЕТ СН'!$G$23</f>
        <v>756.44184972999994</v>
      </c>
      <c r="P57" s="37">
        <f>SUMIFS(СВЦЭМ!$D$34:$D$777,СВЦЭМ!$A$34:$A$777,$A57,СВЦЭМ!$B$34:$B$777,P$47)+'СЕТ СН'!$G$11+СВЦЭМ!$D$10+'СЕТ СН'!$G$6-'СЕТ СН'!$G$23</f>
        <v>767.8550381199999</v>
      </c>
      <c r="Q57" s="37">
        <f>SUMIFS(СВЦЭМ!$D$34:$D$777,СВЦЭМ!$A$34:$A$777,$A57,СВЦЭМ!$B$34:$B$777,Q$47)+'СЕТ СН'!$G$11+СВЦЭМ!$D$10+'СЕТ СН'!$G$6-'СЕТ СН'!$G$23</f>
        <v>774.16101014000003</v>
      </c>
      <c r="R57" s="37">
        <f>SUMIFS(СВЦЭМ!$D$34:$D$777,СВЦЭМ!$A$34:$A$777,$A57,СВЦЭМ!$B$34:$B$777,R$47)+'СЕТ СН'!$G$11+СВЦЭМ!$D$10+'СЕТ СН'!$G$6-'СЕТ СН'!$G$23</f>
        <v>773.69068623999999</v>
      </c>
      <c r="S57" s="37">
        <f>SUMIFS(СВЦЭМ!$D$34:$D$777,СВЦЭМ!$A$34:$A$777,$A57,СВЦЭМ!$B$34:$B$777,S$47)+'СЕТ СН'!$G$11+СВЦЭМ!$D$10+'СЕТ СН'!$G$6-'СЕТ СН'!$G$23</f>
        <v>748.23919351000006</v>
      </c>
      <c r="T57" s="37">
        <f>SUMIFS(СВЦЭМ!$D$34:$D$777,СВЦЭМ!$A$34:$A$777,$A57,СВЦЭМ!$B$34:$B$777,T$47)+'СЕТ СН'!$G$11+СВЦЭМ!$D$10+'СЕТ СН'!$G$6-'СЕТ СН'!$G$23</f>
        <v>712.31289550000008</v>
      </c>
      <c r="U57" s="37">
        <f>SUMIFS(СВЦЭМ!$D$34:$D$777,СВЦЭМ!$A$34:$A$777,$A57,СВЦЭМ!$B$34:$B$777,U$47)+'СЕТ СН'!$G$11+СВЦЭМ!$D$10+'СЕТ СН'!$G$6-'СЕТ СН'!$G$23</f>
        <v>714.87667439000018</v>
      </c>
      <c r="V57" s="37">
        <f>SUMIFS(СВЦЭМ!$D$34:$D$777,СВЦЭМ!$A$34:$A$777,$A57,СВЦЭМ!$B$34:$B$777,V$47)+'СЕТ СН'!$G$11+СВЦЭМ!$D$10+'СЕТ СН'!$G$6-'СЕТ СН'!$G$23</f>
        <v>723.36192687999994</v>
      </c>
      <c r="W57" s="37">
        <f>SUMIFS(СВЦЭМ!$D$34:$D$777,СВЦЭМ!$A$34:$A$777,$A57,СВЦЭМ!$B$34:$B$777,W$47)+'СЕТ СН'!$G$11+СВЦЭМ!$D$10+'СЕТ СН'!$G$6-'СЕТ СН'!$G$23</f>
        <v>774.56390838999994</v>
      </c>
      <c r="X57" s="37">
        <f>SUMIFS(СВЦЭМ!$D$34:$D$777,СВЦЭМ!$A$34:$A$777,$A57,СВЦЭМ!$B$34:$B$777,X$47)+'СЕТ СН'!$G$11+СВЦЭМ!$D$10+'СЕТ СН'!$G$6-'СЕТ СН'!$G$23</f>
        <v>859.61694181000018</v>
      </c>
      <c r="Y57" s="37">
        <f>SUMIFS(СВЦЭМ!$D$34:$D$777,СВЦЭМ!$A$34:$A$777,$A57,СВЦЭМ!$B$34:$B$777,Y$47)+'СЕТ СН'!$G$11+СВЦЭМ!$D$10+'СЕТ СН'!$G$6-'СЕТ СН'!$G$23</f>
        <v>938.08200789999989</v>
      </c>
    </row>
    <row r="58" spans="1:25" ht="15.75" x14ac:dyDescent="0.2">
      <c r="A58" s="36">
        <f t="shared" si="1"/>
        <v>43111</v>
      </c>
      <c r="B58" s="37">
        <f>SUMIFS(СВЦЭМ!$D$34:$D$777,СВЦЭМ!$A$34:$A$777,$A58,СВЦЭМ!$B$34:$B$777,B$47)+'СЕТ СН'!$G$11+СВЦЭМ!$D$10+'СЕТ СН'!$G$6-'СЕТ СН'!$G$23</f>
        <v>1026.6584303500003</v>
      </c>
      <c r="C58" s="37">
        <f>SUMIFS(СВЦЭМ!$D$34:$D$777,СВЦЭМ!$A$34:$A$777,$A58,СВЦЭМ!$B$34:$B$777,C$47)+'СЕТ СН'!$G$11+СВЦЭМ!$D$10+'СЕТ СН'!$G$6-'СЕТ СН'!$G$23</f>
        <v>1074.6074631000001</v>
      </c>
      <c r="D58" s="37">
        <f>SUMIFS(СВЦЭМ!$D$34:$D$777,СВЦЭМ!$A$34:$A$777,$A58,СВЦЭМ!$B$34:$B$777,D$47)+'СЕТ СН'!$G$11+СВЦЭМ!$D$10+'СЕТ СН'!$G$6-'СЕТ СН'!$G$23</f>
        <v>1115.6381143200001</v>
      </c>
      <c r="E58" s="37">
        <f>SUMIFS(СВЦЭМ!$D$34:$D$777,СВЦЭМ!$A$34:$A$777,$A58,СВЦЭМ!$B$34:$B$777,E$47)+'СЕТ СН'!$G$11+СВЦЭМ!$D$10+'СЕТ СН'!$G$6-'СЕТ СН'!$G$23</f>
        <v>1115.6714568300004</v>
      </c>
      <c r="F58" s="37">
        <f>SUMIFS(СВЦЭМ!$D$34:$D$777,СВЦЭМ!$A$34:$A$777,$A58,СВЦЭМ!$B$34:$B$777,F$47)+'СЕТ СН'!$G$11+СВЦЭМ!$D$10+'СЕТ СН'!$G$6-'СЕТ СН'!$G$23</f>
        <v>1115.62040505</v>
      </c>
      <c r="G58" s="37">
        <f>SUMIFS(СВЦЭМ!$D$34:$D$777,СВЦЭМ!$A$34:$A$777,$A58,СВЦЭМ!$B$34:$B$777,G$47)+'СЕТ СН'!$G$11+СВЦЭМ!$D$10+'СЕТ СН'!$G$6-'СЕТ СН'!$G$23</f>
        <v>1109.0354489300003</v>
      </c>
      <c r="H58" s="37">
        <f>SUMIFS(СВЦЭМ!$D$34:$D$777,СВЦЭМ!$A$34:$A$777,$A58,СВЦЭМ!$B$34:$B$777,H$47)+'СЕТ СН'!$G$11+СВЦЭМ!$D$10+'СЕТ СН'!$G$6-'СЕТ СН'!$G$23</f>
        <v>1053.5254305100002</v>
      </c>
      <c r="I58" s="37">
        <f>SUMIFS(СВЦЭМ!$D$34:$D$777,СВЦЭМ!$A$34:$A$777,$A58,СВЦЭМ!$B$34:$B$777,I$47)+'СЕТ СН'!$G$11+СВЦЭМ!$D$10+'СЕТ СН'!$G$6-'СЕТ СН'!$G$23</f>
        <v>969.56376582000019</v>
      </c>
      <c r="J58" s="37">
        <f>SUMIFS(СВЦЭМ!$D$34:$D$777,СВЦЭМ!$A$34:$A$777,$A58,СВЦЭМ!$B$34:$B$777,J$47)+'СЕТ СН'!$G$11+СВЦЭМ!$D$10+'СЕТ СН'!$G$6-'СЕТ СН'!$G$23</f>
        <v>914.13191747000008</v>
      </c>
      <c r="K58" s="37">
        <f>SUMIFS(СВЦЭМ!$D$34:$D$777,СВЦЭМ!$A$34:$A$777,$A58,СВЦЭМ!$B$34:$B$777,K$47)+'СЕТ СН'!$G$11+СВЦЭМ!$D$10+'СЕТ СН'!$G$6-'СЕТ СН'!$G$23</f>
        <v>834.0936065300001</v>
      </c>
      <c r="L58" s="37">
        <f>SUMIFS(СВЦЭМ!$D$34:$D$777,СВЦЭМ!$A$34:$A$777,$A58,СВЦЭМ!$B$34:$B$777,L$47)+'СЕТ СН'!$G$11+СВЦЭМ!$D$10+'СЕТ СН'!$G$6-'СЕТ СН'!$G$23</f>
        <v>747.66141062999998</v>
      </c>
      <c r="M58" s="37">
        <f>SUMIFS(СВЦЭМ!$D$34:$D$777,СВЦЭМ!$A$34:$A$777,$A58,СВЦЭМ!$B$34:$B$777,M$47)+'СЕТ СН'!$G$11+СВЦЭМ!$D$10+'СЕТ СН'!$G$6-'СЕТ СН'!$G$23</f>
        <v>737.40846393999993</v>
      </c>
      <c r="N58" s="37">
        <f>SUMIFS(СВЦЭМ!$D$34:$D$777,СВЦЭМ!$A$34:$A$777,$A58,СВЦЭМ!$B$34:$B$777,N$47)+'СЕТ СН'!$G$11+СВЦЭМ!$D$10+'СЕТ СН'!$G$6-'СЕТ СН'!$G$23</f>
        <v>749.25950815999988</v>
      </c>
      <c r="O58" s="37">
        <f>SUMIFS(СВЦЭМ!$D$34:$D$777,СВЦЭМ!$A$34:$A$777,$A58,СВЦЭМ!$B$34:$B$777,O$47)+'СЕТ СН'!$G$11+СВЦЭМ!$D$10+'СЕТ СН'!$G$6-'СЕТ СН'!$G$23</f>
        <v>766.53433937000011</v>
      </c>
      <c r="P58" s="37">
        <f>SUMIFS(СВЦЭМ!$D$34:$D$777,СВЦЭМ!$A$34:$A$777,$A58,СВЦЭМ!$B$34:$B$777,P$47)+'СЕТ СН'!$G$11+СВЦЭМ!$D$10+'СЕТ СН'!$G$6-'СЕТ СН'!$G$23</f>
        <v>777.49553656000001</v>
      </c>
      <c r="Q58" s="37">
        <f>SUMIFS(СВЦЭМ!$D$34:$D$777,СВЦЭМ!$A$34:$A$777,$A58,СВЦЭМ!$B$34:$B$777,Q$47)+'СЕТ СН'!$G$11+СВЦЭМ!$D$10+'СЕТ СН'!$G$6-'СЕТ СН'!$G$23</f>
        <v>785.03129983999986</v>
      </c>
      <c r="R58" s="37">
        <f>SUMIFS(СВЦЭМ!$D$34:$D$777,СВЦЭМ!$A$34:$A$777,$A58,СВЦЭМ!$B$34:$B$777,R$47)+'СЕТ СН'!$G$11+СВЦЭМ!$D$10+'СЕТ СН'!$G$6-'СЕТ СН'!$G$23</f>
        <v>782.83104068</v>
      </c>
      <c r="S58" s="37">
        <f>SUMIFS(СВЦЭМ!$D$34:$D$777,СВЦЭМ!$A$34:$A$777,$A58,СВЦЭМ!$B$34:$B$777,S$47)+'СЕТ СН'!$G$11+СВЦЭМ!$D$10+'СЕТ СН'!$G$6-'СЕТ СН'!$G$23</f>
        <v>760.68114761000004</v>
      </c>
      <c r="T58" s="37">
        <f>SUMIFS(СВЦЭМ!$D$34:$D$777,СВЦЭМ!$A$34:$A$777,$A58,СВЦЭМ!$B$34:$B$777,T$47)+'СЕТ СН'!$G$11+СВЦЭМ!$D$10+'СЕТ СН'!$G$6-'СЕТ СН'!$G$23</f>
        <v>737.11718028999996</v>
      </c>
      <c r="U58" s="37">
        <f>SUMIFS(СВЦЭМ!$D$34:$D$777,СВЦЭМ!$A$34:$A$777,$A58,СВЦЭМ!$B$34:$B$777,U$47)+'СЕТ СН'!$G$11+СВЦЭМ!$D$10+'СЕТ СН'!$G$6-'СЕТ СН'!$G$23</f>
        <v>735.8182456400001</v>
      </c>
      <c r="V58" s="37">
        <f>SUMIFS(СВЦЭМ!$D$34:$D$777,СВЦЭМ!$A$34:$A$777,$A58,СВЦЭМ!$B$34:$B$777,V$47)+'СЕТ СН'!$G$11+СВЦЭМ!$D$10+'СЕТ СН'!$G$6-'СЕТ СН'!$G$23</f>
        <v>747.25873139999987</v>
      </c>
      <c r="W58" s="37">
        <f>SUMIFS(СВЦЭМ!$D$34:$D$777,СВЦЭМ!$A$34:$A$777,$A58,СВЦЭМ!$B$34:$B$777,W$47)+'СЕТ СН'!$G$11+СВЦЭМ!$D$10+'СЕТ СН'!$G$6-'СЕТ СН'!$G$23</f>
        <v>810.88442174999989</v>
      </c>
      <c r="X58" s="37">
        <f>SUMIFS(СВЦЭМ!$D$34:$D$777,СВЦЭМ!$A$34:$A$777,$A58,СВЦЭМ!$B$34:$B$777,X$47)+'СЕТ СН'!$G$11+СВЦЭМ!$D$10+'СЕТ СН'!$G$6-'СЕТ СН'!$G$23</f>
        <v>902.17291559000012</v>
      </c>
      <c r="Y58" s="37">
        <f>SUMIFS(СВЦЭМ!$D$34:$D$777,СВЦЭМ!$A$34:$A$777,$A58,СВЦЭМ!$B$34:$B$777,Y$47)+'СЕТ СН'!$G$11+СВЦЭМ!$D$10+'СЕТ СН'!$G$6-'СЕТ СН'!$G$23</f>
        <v>991.10252204000005</v>
      </c>
    </row>
    <row r="59" spans="1:25" ht="15.75" x14ac:dyDescent="0.2">
      <c r="A59" s="36">
        <f t="shared" si="1"/>
        <v>43112</v>
      </c>
      <c r="B59" s="37">
        <f>SUMIFS(СВЦЭМ!$D$34:$D$777,СВЦЭМ!$A$34:$A$777,$A59,СВЦЭМ!$B$34:$B$777,B$47)+'СЕТ СН'!$G$11+СВЦЭМ!$D$10+'СЕТ СН'!$G$6-'СЕТ СН'!$G$23</f>
        <v>1016.4437130200002</v>
      </c>
      <c r="C59" s="37">
        <f>SUMIFS(СВЦЭМ!$D$34:$D$777,СВЦЭМ!$A$34:$A$777,$A59,СВЦЭМ!$B$34:$B$777,C$47)+'СЕТ СН'!$G$11+СВЦЭМ!$D$10+'СЕТ СН'!$G$6-'СЕТ СН'!$G$23</f>
        <v>1014.81082697</v>
      </c>
      <c r="D59" s="37">
        <f>SUMIFS(СВЦЭМ!$D$34:$D$777,СВЦЭМ!$A$34:$A$777,$A59,СВЦЭМ!$B$34:$B$777,D$47)+'СЕТ СН'!$G$11+СВЦЭМ!$D$10+'СЕТ СН'!$G$6-'СЕТ СН'!$G$23</f>
        <v>1055.1873544300001</v>
      </c>
      <c r="E59" s="37">
        <f>SUMIFS(СВЦЭМ!$D$34:$D$777,СВЦЭМ!$A$34:$A$777,$A59,СВЦЭМ!$B$34:$B$777,E$47)+'СЕТ СН'!$G$11+СВЦЭМ!$D$10+'СЕТ СН'!$G$6-'СЕТ СН'!$G$23</f>
        <v>1072.8492768900001</v>
      </c>
      <c r="F59" s="37">
        <f>SUMIFS(СВЦЭМ!$D$34:$D$777,СВЦЭМ!$A$34:$A$777,$A59,СВЦЭМ!$B$34:$B$777,F$47)+'СЕТ СН'!$G$11+СВЦЭМ!$D$10+'СЕТ СН'!$G$6-'СЕТ СН'!$G$23</f>
        <v>1063.2625231000002</v>
      </c>
      <c r="G59" s="37">
        <f>SUMIFS(СВЦЭМ!$D$34:$D$777,СВЦЭМ!$A$34:$A$777,$A59,СВЦЭМ!$B$34:$B$777,G$47)+'СЕТ СН'!$G$11+СВЦЭМ!$D$10+'СЕТ СН'!$G$6-'СЕТ СН'!$G$23</f>
        <v>1043.85319488</v>
      </c>
      <c r="H59" s="37">
        <f>SUMIFS(СВЦЭМ!$D$34:$D$777,СВЦЭМ!$A$34:$A$777,$A59,СВЦЭМ!$B$34:$B$777,H$47)+'СЕТ СН'!$G$11+СВЦЭМ!$D$10+'СЕТ СН'!$G$6-'СЕТ СН'!$G$23</f>
        <v>1013.58443836</v>
      </c>
      <c r="I59" s="37">
        <f>SUMIFS(СВЦЭМ!$D$34:$D$777,СВЦЭМ!$A$34:$A$777,$A59,СВЦЭМ!$B$34:$B$777,I$47)+'СЕТ СН'!$G$11+СВЦЭМ!$D$10+'СЕТ СН'!$G$6-'СЕТ СН'!$G$23</f>
        <v>957.04105761000017</v>
      </c>
      <c r="J59" s="37">
        <f>SUMIFS(СВЦЭМ!$D$34:$D$777,СВЦЭМ!$A$34:$A$777,$A59,СВЦЭМ!$B$34:$B$777,J$47)+'СЕТ СН'!$G$11+СВЦЭМ!$D$10+'СЕТ СН'!$G$6-'СЕТ СН'!$G$23</f>
        <v>898.35154219999993</v>
      </c>
      <c r="K59" s="37">
        <f>SUMIFS(СВЦЭМ!$D$34:$D$777,СВЦЭМ!$A$34:$A$777,$A59,СВЦЭМ!$B$34:$B$777,K$47)+'СЕТ СН'!$G$11+СВЦЭМ!$D$10+'СЕТ СН'!$G$6-'СЕТ СН'!$G$23</f>
        <v>827.51887290999991</v>
      </c>
      <c r="L59" s="37">
        <f>SUMIFS(СВЦЭМ!$D$34:$D$777,СВЦЭМ!$A$34:$A$777,$A59,СВЦЭМ!$B$34:$B$777,L$47)+'СЕТ СН'!$G$11+СВЦЭМ!$D$10+'СЕТ СН'!$G$6-'СЕТ СН'!$G$23</f>
        <v>756.64251731000002</v>
      </c>
      <c r="M59" s="37">
        <f>SUMIFS(СВЦЭМ!$D$34:$D$777,СВЦЭМ!$A$34:$A$777,$A59,СВЦЭМ!$B$34:$B$777,M$47)+'СЕТ СН'!$G$11+СВЦЭМ!$D$10+'СЕТ СН'!$G$6-'СЕТ СН'!$G$23</f>
        <v>743.85544631999994</v>
      </c>
      <c r="N59" s="37">
        <f>SUMIFS(СВЦЭМ!$D$34:$D$777,СВЦЭМ!$A$34:$A$777,$A59,СВЦЭМ!$B$34:$B$777,N$47)+'СЕТ СН'!$G$11+СВЦЭМ!$D$10+'СЕТ СН'!$G$6-'СЕТ СН'!$G$23</f>
        <v>756.36230289000002</v>
      </c>
      <c r="O59" s="37">
        <f>SUMIFS(СВЦЭМ!$D$34:$D$777,СВЦЭМ!$A$34:$A$777,$A59,СВЦЭМ!$B$34:$B$777,O$47)+'СЕТ СН'!$G$11+СВЦЭМ!$D$10+'СЕТ СН'!$G$6-'СЕТ СН'!$G$23</f>
        <v>763.34607517999996</v>
      </c>
      <c r="P59" s="37">
        <f>SUMIFS(СВЦЭМ!$D$34:$D$777,СВЦЭМ!$A$34:$A$777,$A59,СВЦЭМ!$B$34:$B$777,P$47)+'СЕТ СН'!$G$11+СВЦЭМ!$D$10+'СЕТ СН'!$G$6-'СЕТ СН'!$G$23</f>
        <v>780.37656804999995</v>
      </c>
      <c r="Q59" s="37">
        <f>SUMIFS(СВЦЭМ!$D$34:$D$777,СВЦЭМ!$A$34:$A$777,$A59,СВЦЭМ!$B$34:$B$777,Q$47)+'СЕТ СН'!$G$11+СВЦЭМ!$D$10+'СЕТ СН'!$G$6-'СЕТ СН'!$G$23</f>
        <v>786.92725357999996</v>
      </c>
      <c r="R59" s="37">
        <f>SUMIFS(СВЦЭМ!$D$34:$D$777,СВЦЭМ!$A$34:$A$777,$A59,СВЦЭМ!$B$34:$B$777,R$47)+'СЕТ СН'!$G$11+СВЦЭМ!$D$10+'СЕТ СН'!$G$6-'СЕТ СН'!$G$23</f>
        <v>788.66287700000009</v>
      </c>
      <c r="S59" s="37">
        <f>SUMIFS(СВЦЭМ!$D$34:$D$777,СВЦЭМ!$A$34:$A$777,$A59,СВЦЭМ!$B$34:$B$777,S$47)+'СЕТ СН'!$G$11+СВЦЭМ!$D$10+'СЕТ СН'!$G$6-'СЕТ СН'!$G$23</f>
        <v>762.2342299799999</v>
      </c>
      <c r="T59" s="37">
        <f>SUMIFS(СВЦЭМ!$D$34:$D$777,СВЦЭМ!$A$34:$A$777,$A59,СВЦЭМ!$B$34:$B$777,T$47)+'СЕТ СН'!$G$11+СВЦЭМ!$D$10+'СЕТ СН'!$G$6-'СЕТ СН'!$G$23</f>
        <v>731.37134778000006</v>
      </c>
      <c r="U59" s="37">
        <f>SUMIFS(СВЦЭМ!$D$34:$D$777,СВЦЭМ!$A$34:$A$777,$A59,СВЦЭМ!$B$34:$B$777,U$47)+'СЕТ СН'!$G$11+СВЦЭМ!$D$10+'СЕТ СН'!$G$6-'СЕТ СН'!$G$23</f>
        <v>733.45356763000007</v>
      </c>
      <c r="V59" s="37">
        <f>SUMIFS(СВЦЭМ!$D$34:$D$777,СВЦЭМ!$A$34:$A$777,$A59,СВЦЭМ!$B$34:$B$777,V$47)+'СЕТ СН'!$G$11+СВЦЭМ!$D$10+'СЕТ СН'!$G$6-'СЕТ СН'!$G$23</f>
        <v>741.87724341000001</v>
      </c>
      <c r="W59" s="37">
        <f>SUMIFS(СВЦЭМ!$D$34:$D$777,СВЦЭМ!$A$34:$A$777,$A59,СВЦЭМ!$B$34:$B$777,W$47)+'СЕТ СН'!$G$11+СВЦЭМ!$D$10+'СЕТ СН'!$G$6-'СЕТ СН'!$G$23</f>
        <v>796.33437635999996</v>
      </c>
      <c r="X59" s="37">
        <f>SUMIFS(СВЦЭМ!$D$34:$D$777,СВЦЭМ!$A$34:$A$777,$A59,СВЦЭМ!$B$34:$B$777,X$47)+'СЕТ СН'!$G$11+СВЦЭМ!$D$10+'СЕТ СН'!$G$6-'СЕТ СН'!$G$23</f>
        <v>885.60879740000007</v>
      </c>
      <c r="Y59" s="37">
        <f>SUMIFS(СВЦЭМ!$D$34:$D$777,СВЦЭМ!$A$34:$A$777,$A59,СВЦЭМ!$B$34:$B$777,Y$47)+'СЕТ СН'!$G$11+СВЦЭМ!$D$10+'СЕТ СН'!$G$6-'СЕТ СН'!$G$23</f>
        <v>969.67428416000018</v>
      </c>
    </row>
    <row r="60" spans="1:25" ht="15.75" x14ac:dyDescent="0.2">
      <c r="A60" s="36">
        <f t="shared" si="1"/>
        <v>43113</v>
      </c>
      <c r="B60" s="37">
        <f>SUMIFS(СВЦЭМ!$D$34:$D$777,СВЦЭМ!$A$34:$A$777,$A60,СВЦЭМ!$B$34:$B$777,B$47)+'СЕТ СН'!$G$11+СВЦЭМ!$D$10+'СЕТ СН'!$G$6-'СЕТ СН'!$G$23</f>
        <v>997.59372957999983</v>
      </c>
      <c r="C60" s="37">
        <f>SUMIFS(СВЦЭМ!$D$34:$D$777,СВЦЭМ!$A$34:$A$777,$A60,СВЦЭМ!$B$34:$B$777,C$47)+'СЕТ СН'!$G$11+СВЦЭМ!$D$10+'СЕТ СН'!$G$6-'СЕТ СН'!$G$23</f>
        <v>1039.2371143300002</v>
      </c>
      <c r="D60" s="37">
        <f>SUMIFS(СВЦЭМ!$D$34:$D$777,СВЦЭМ!$A$34:$A$777,$A60,СВЦЭМ!$B$34:$B$777,D$47)+'СЕТ СН'!$G$11+СВЦЭМ!$D$10+'СЕТ СН'!$G$6-'СЕТ СН'!$G$23</f>
        <v>1080.5545133099999</v>
      </c>
      <c r="E60" s="37">
        <f>SUMIFS(СВЦЭМ!$D$34:$D$777,СВЦЭМ!$A$34:$A$777,$A60,СВЦЭМ!$B$34:$B$777,E$47)+'СЕТ СН'!$G$11+СВЦЭМ!$D$10+'СЕТ СН'!$G$6-'СЕТ СН'!$G$23</f>
        <v>1093.6926029000001</v>
      </c>
      <c r="F60" s="37">
        <f>SUMIFS(СВЦЭМ!$D$34:$D$777,СВЦЭМ!$A$34:$A$777,$A60,СВЦЭМ!$B$34:$B$777,F$47)+'СЕТ СН'!$G$11+СВЦЭМ!$D$10+'СЕТ СН'!$G$6-'СЕТ СН'!$G$23</f>
        <v>1092.0792763600002</v>
      </c>
      <c r="G60" s="37">
        <f>SUMIFS(СВЦЭМ!$D$34:$D$777,СВЦЭМ!$A$34:$A$777,$A60,СВЦЭМ!$B$34:$B$777,G$47)+'СЕТ СН'!$G$11+СВЦЭМ!$D$10+'СЕТ СН'!$G$6-'СЕТ СН'!$G$23</f>
        <v>1077.3491192700003</v>
      </c>
      <c r="H60" s="37">
        <f>SUMIFS(СВЦЭМ!$D$34:$D$777,СВЦЭМ!$A$34:$A$777,$A60,СВЦЭМ!$B$34:$B$777,H$47)+'СЕТ СН'!$G$11+СВЦЭМ!$D$10+'СЕТ СН'!$G$6-'СЕТ СН'!$G$23</f>
        <v>1062.9565962500001</v>
      </c>
      <c r="I60" s="37">
        <f>SUMIFS(СВЦЭМ!$D$34:$D$777,СВЦЭМ!$A$34:$A$777,$A60,СВЦЭМ!$B$34:$B$777,I$47)+'СЕТ СН'!$G$11+СВЦЭМ!$D$10+'СЕТ СН'!$G$6-'СЕТ СН'!$G$23</f>
        <v>1005.6136154999998</v>
      </c>
      <c r="J60" s="37">
        <f>SUMIFS(СВЦЭМ!$D$34:$D$777,СВЦЭМ!$A$34:$A$777,$A60,СВЦЭМ!$B$34:$B$777,J$47)+'СЕТ СН'!$G$11+СВЦЭМ!$D$10+'СЕТ СН'!$G$6-'СЕТ СН'!$G$23</f>
        <v>964.09050620000005</v>
      </c>
      <c r="K60" s="37">
        <f>SUMIFS(СВЦЭМ!$D$34:$D$777,СВЦЭМ!$A$34:$A$777,$A60,СВЦЭМ!$B$34:$B$777,K$47)+'СЕТ СН'!$G$11+СВЦЭМ!$D$10+'СЕТ СН'!$G$6-'СЕТ СН'!$G$23</f>
        <v>873.23293376000004</v>
      </c>
      <c r="L60" s="37">
        <f>SUMIFS(СВЦЭМ!$D$34:$D$777,СВЦЭМ!$A$34:$A$777,$A60,СВЦЭМ!$B$34:$B$777,L$47)+'СЕТ СН'!$G$11+СВЦЭМ!$D$10+'СЕТ СН'!$G$6-'СЕТ СН'!$G$23</f>
        <v>779.65636445000007</v>
      </c>
      <c r="M60" s="37">
        <f>SUMIFS(СВЦЭМ!$D$34:$D$777,СВЦЭМ!$A$34:$A$777,$A60,СВЦЭМ!$B$34:$B$777,M$47)+'СЕТ СН'!$G$11+СВЦЭМ!$D$10+'СЕТ СН'!$G$6-'СЕТ СН'!$G$23</f>
        <v>758.98059662000003</v>
      </c>
      <c r="N60" s="37">
        <f>SUMIFS(СВЦЭМ!$D$34:$D$777,СВЦЭМ!$A$34:$A$777,$A60,СВЦЭМ!$B$34:$B$777,N$47)+'СЕТ СН'!$G$11+СВЦЭМ!$D$10+'СЕТ СН'!$G$6-'СЕТ СН'!$G$23</f>
        <v>750.75480376000007</v>
      </c>
      <c r="O60" s="37">
        <f>SUMIFS(СВЦЭМ!$D$34:$D$777,СВЦЭМ!$A$34:$A$777,$A60,СВЦЭМ!$B$34:$B$777,O$47)+'СЕТ СН'!$G$11+СВЦЭМ!$D$10+'СЕТ СН'!$G$6-'СЕТ СН'!$G$23</f>
        <v>760.28715057000011</v>
      </c>
      <c r="P60" s="37">
        <f>SUMIFS(СВЦЭМ!$D$34:$D$777,СВЦЭМ!$A$34:$A$777,$A60,СВЦЭМ!$B$34:$B$777,P$47)+'СЕТ СН'!$G$11+СВЦЭМ!$D$10+'СЕТ СН'!$G$6-'СЕТ СН'!$G$23</f>
        <v>770.59730937999996</v>
      </c>
      <c r="Q60" s="37">
        <f>SUMIFS(СВЦЭМ!$D$34:$D$777,СВЦЭМ!$A$34:$A$777,$A60,СВЦЭМ!$B$34:$B$777,Q$47)+'СЕТ СН'!$G$11+СВЦЭМ!$D$10+'СЕТ СН'!$G$6-'СЕТ СН'!$G$23</f>
        <v>773.31341727999995</v>
      </c>
      <c r="R60" s="37">
        <f>SUMIFS(СВЦЭМ!$D$34:$D$777,СВЦЭМ!$A$34:$A$777,$A60,СВЦЭМ!$B$34:$B$777,R$47)+'СЕТ СН'!$G$11+СВЦЭМ!$D$10+'СЕТ СН'!$G$6-'СЕТ СН'!$G$23</f>
        <v>774.20916522999994</v>
      </c>
      <c r="S60" s="37">
        <f>SUMIFS(СВЦЭМ!$D$34:$D$777,СВЦЭМ!$A$34:$A$777,$A60,СВЦЭМ!$B$34:$B$777,S$47)+'СЕТ СН'!$G$11+СВЦЭМ!$D$10+'СЕТ СН'!$G$6-'СЕТ СН'!$G$23</f>
        <v>753.18573693000019</v>
      </c>
      <c r="T60" s="37">
        <f>SUMIFS(СВЦЭМ!$D$34:$D$777,СВЦЭМ!$A$34:$A$777,$A60,СВЦЭМ!$B$34:$B$777,T$47)+'СЕТ СН'!$G$11+СВЦЭМ!$D$10+'СЕТ СН'!$G$6-'СЕТ СН'!$G$23</f>
        <v>714.1438358900001</v>
      </c>
      <c r="U60" s="37">
        <f>SUMIFS(СВЦЭМ!$D$34:$D$777,СВЦЭМ!$A$34:$A$777,$A60,СВЦЭМ!$B$34:$B$777,U$47)+'СЕТ СН'!$G$11+СВЦЭМ!$D$10+'СЕТ СН'!$G$6-'СЕТ СН'!$G$23</f>
        <v>711.70518206999998</v>
      </c>
      <c r="V60" s="37">
        <f>SUMIFS(СВЦЭМ!$D$34:$D$777,СВЦЭМ!$A$34:$A$777,$A60,СВЦЭМ!$B$34:$B$777,V$47)+'СЕТ СН'!$G$11+СВЦЭМ!$D$10+'СЕТ СН'!$G$6-'СЕТ СН'!$G$23</f>
        <v>725.95900510000013</v>
      </c>
      <c r="W60" s="37">
        <f>SUMIFS(СВЦЭМ!$D$34:$D$777,СВЦЭМ!$A$34:$A$777,$A60,СВЦЭМ!$B$34:$B$777,W$47)+'СЕТ СН'!$G$11+СВЦЭМ!$D$10+'СЕТ СН'!$G$6-'СЕТ СН'!$G$23</f>
        <v>780.80306418999987</v>
      </c>
      <c r="X60" s="37">
        <f>SUMIFS(СВЦЭМ!$D$34:$D$777,СВЦЭМ!$A$34:$A$777,$A60,СВЦЭМ!$B$34:$B$777,X$47)+'СЕТ СН'!$G$11+СВЦЭМ!$D$10+'СЕТ СН'!$G$6-'СЕТ СН'!$G$23</f>
        <v>870.62982468000007</v>
      </c>
      <c r="Y60" s="37">
        <f>SUMIFS(СВЦЭМ!$D$34:$D$777,СВЦЭМ!$A$34:$A$777,$A60,СВЦЭМ!$B$34:$B$777,Y$47)+'СЕТ СН'!$G$11+СВЦЭМ!$D$10+'СЕТ СН'!$G$6-'СЕТ СН'!$G$23</f>
        <v>953.58440615999996</v>
      </c>
    </row>
    <row r="61" spans="1:25" ht="15.75" x14ac:dyDescent="0.2">
      <c r="A61" s="36">
        <f t="shared" si="1"/>
        <v>43114</v>
      </c>
      <c r="B61" s="37">
        <f>SUMIFS(СВЦЭМ!$D$34:$D$777,СВЦЭМ!$A$34:$A$777,$A61,СВЦЭМ!$B$34:$B$777,B$47)+'СЕТ СН'!$G$11+СВЦЭМ!$D$10+'СЕТ СН'!$G$6-'СЕТ СН'!$G$23</f>
        <v>1015.5647370700002</v>
      </c>
      <c r="C61" s="37">
        <f>SUMIFS(СВЦЭМ!$D$34:$D$777,СВЦЭМ!$A$34:$A$777,$A61,СВЦЭМ!$B$34:$B$777,C$47)+'СЕТ СН'!$G$11+СВЦЭМ!$D$10+'СЕТ СН'!$G$6-'СЕТ СН'!$G$23</f>
        <v>1054.9864180500003</v>
      </c>
      <c r="D61" s="37">
        <f>SUMIFS(СВЦЭМ!$D$34:$D$777,СВЦЭМ!$A$34:$A$777,$A61,СВЦЭМ!$B$34:$B$777,D$47)+'СЕТ СН'!$G$11+СВЦЭМ!$D$10+'СЕТ СН'!$G$6-'СЕТ СН'!$G$23</f>
        <v>1093.7487371900002</v>
      </c>
      <c r="E61" s="37">
        <f>SUMIFS(СВЦЭМ!$D$34:$D$777,СВЦЭМ!$A$34:$A$777,$A61,СВЦЭМ!$B$34:$B$777,E$47)+'СЕТ СН'!$G$11+СВЦЭМ!$D$10+'СЕТ СН'!$G$6-'СЕТ СН'!$G$23</f>
        <v>1106.59807271</v>
      </c>
      <c r="F61" s="37">
        <f>SUMIFS(СВЦЭМ!$D$34:$D$777,СВЦЭМ!$A$34:$A$777,$A61,СВЦЭМ!$B$34:$B$777,F$47)+'СЕТ СН'!$G$11+СВЦЭМ!$D$10+'СЕТ СН'!$G$6-'СЕТ СН'!$G$23</f>
        <v>1106.37246813</v>
      </c>
      <c r="G61" s="37">
        <f>SUMIFS(СВЦЭМ!$D$34:$D$777,СВЦЭМ!$A$34:$A$777,$A61,СВЦЭМ!$B$34:$B$777,G$47)+'СЕТ СН'!$G$11+СВЦЭМ!$D$10+'СЕТ СН'!$G$6-'СЕТ СН'!$G$23</f>
        <v>1096.6648655900003</v>
      </c>
      <c r="H61" s="37">
        <f>SUMIFS(СВЦЭМ!$D$34:$D$777,СВЦЭМ!$A$34:$A$777,$A61,СВЦЭМ!$B$34:$B$777,H$47)+'СЕТ СН'!$G$11+СВЦЭМ!$D$10+'СЕТ СН'!$G$6-'СЕТ СН'!$G$23</f>
        <v>1089.42931103</v>
      </c>
      <c r="I61" s="37">
        <f>SUMIFS(СВЦЭМ!$D$34:$D$777,СВЦЭМ!$A$34:$A$777,$A61,СВЦЭМ!$B$34:$B$777,I$47)+'СЕТ СН'!$G$11+СВЦЭМ!$D$10+'СЕТ СН'!$G$6-'СЕТ СН'!$G$23</f>
        <v>1045.9728018200003</v>
      </c>
      <c r="J61" s="37">
        <f>SUMIFS(СВЦЭМ!$D$34:$D$777,СВЦЭМ!$A$34:$A$777,$A61,СВЦЭМ!$B$34:$B$777,J$47)+'СЕТ СН'!$G$11+СВЦЭМ!$D$10+'СЕТ СН'!$G$6-'СЕТ СН'!$G$23</f>
        <v>977.20419690000006</v>
      </c>
      <c r="K61" s="37">
        <f>SUMIFS(СВЦЭМ!$D$34:$D$777,СВЦЭМ!$A$34:$A$777,$A61,СВЦЭМ!$B$34:$B$777,K$47)+'СЕТ СН'!$G$11+СВЦЭМ!$D$10+'СЕТ СН'!$G$6-'СЕТ СН'!$G$23</f>
        <v>872.25415615000009</v>
      </c>
      <c r="L61" s="37">
        <f>SUMIFS(СВЦЭМ!$D$34:$D$777,СВЦЭМ!$A$34:$A$777,$A61,СВЦЭМ!$B$34:$B$777,L$47)+'СЕТ СН'!$G$11+СВЦЭМ!$D$10+'СЕТ СН'!$G$6-'СЕТ СН'!$G$23</f>
        <v>762.71353689999989</v>
      </c>
      <c r="M61" s="37">
        <f>SUMIFS(СВЦЭМ!$D$34:$D$777,СВЦЭМ!$A$34:$A$777,$A61,СВЦЭМ!$B$34:$B$777,M$47)+'СЕТ СН'!$G$11+СВЦЭМ!$D$10+'СЕТ СН'!$G$6-'СЕТ СН'!$G$23</f>
        <v>750.53919422000001</v>
      </c>
      <c r="N61" s="37">
        <f>SUMIFS(СВЦЭМ!$D$34:$D$777,СВЦЭМ!$A$34:$A$777,$A61,СВЦЭМ!$B$34:$B$777,N$47)+'СЕТ СН'!$G$11+СВЦЭМ!$D$10+'СЕТ СН'!$G$6-'СЕТ СН'!$G$23</f>
        <v>760.59833966000008</v>
      </c>
      <c r="O61" s="37">
        <f>SUMIFS(СВЦЭМ!$D$34:$D$777,СВЦЭМ!$A$34:$A$777,$A61,СВЦЭМ!$B$34:$B$777,O$47)+'СЕТ СН'!$G$11+СВЦЭМ!$D$10+'СЕТ СН'!$G$6-'СЕТ СН'!$G$23</f>
        <v>766.33600347000004</v>
      </c>
      <c r="P61" s="37">
        <f>SUMIFS(СВЦЭМ!$D$34:$D$777,СВЦЭМ!$A$34:$A$777,$A61,СВЦЭМ!$B$34:$B$777,P$47)+'СЕТ СН'!$G$11+СВЦЭМ!$D$10+'СЕТ СН'!$G$6-'СЕТ СН'!$G$23</f>
        <v>773.60928768000019</v>
      </c>
      <c r="Q61" s="37">
        <f>SUMIFS(СВЦЭМ!$D$34:$D$777,СВЦЭМ!$A$34:$A$777,$A61,СВЦЭМ!$B$34:$B$777,Q$47)+'СЕТ СН'!$G$11+СВЦЭМ!$D$10+'СЕТ СН'!$G$6-'СЕТ СН'!$G$23</f>
        <v>777.07847512000001</v>
      </c>
      <c r="R61" s="37">
        <f>SUMIFS(СВЦЭМ!$D$34:$D$777,СВЦЭМ!$A$34:$A$777,$A61,СВЦЭМ!$B$34:$B$777,R$47)+'СЕТ СН'!$G$11+СВЦЭМ!$D$10+'СЕТ СН'!$G$6-'СЕТ СН'!$G$23</f>
        <v>780.0157290599999</v>
      </c>
      <c r="S61" s="37">
        <f>SUMIFS(СВЦЭМ!$D$34:$D$777,СВЦЭМ!$A$34:$A$777,$A61,СВЦЭМ!$B$34:$B$777,S$47)+'СЕТ СН'!$G$11+СВЦЭМ!$D$10+'СЕТ СН'!$G$6-'СЕТ СН'!$G$23</f>
        <v>749.29345091000016</v>
      </c>
      <c r="T61" s="37">
        <f>SUMIFS(СВЦЭМ!$D$34:$D$777,СВЦЭМ!$A$34:$A$777,$A61,СВЦЭМ!$B$34:$B$777,T$47)+'СЕТ СН'!$G$11+СВЦЭМ!$D$10+'СЕТ СН'!$G$6-'СЕТ СН'!$G$23</f>
        <v>710.68618862999995</v>
      </c>
      <c r="U61" s="37">
        <f>SUMIFS(СВЦЭМ!$D$34:$D$777,СВЦЭМ!$A$34:$A$777,$A61,СВЦЭМ!$B$34:$B$777,U$47)+'СЕТ СН'!$G$11+СВЦЭМ!$D$10+'СЕТ СН'!$G$6-'СЕТ СН'!$G$23</f>
        <v>710.60219805000008</v>
      </c>
      <c r="V61" s="37">
        <f>SUMIFS(СВЦЭМ!$D$34:$D$777,СВЦЭМ!$A$34:$A$777,$A61,СВЦЭМ!$B$34:$B$777,V$47)+'СЕТ СН'!$G$11+СВЦЭМ!$D$10+'СЕТ СН'!$G$6-'СЕТ СН'!$G$23</f>
        <v>725.81331437000006</v>
      </c>
      <c r="W61" s="37">
        <f>SUMIFS(СВЦЭМ!$D$34:$D$777,СВЦЭМ!$A$34:$A$777,$A61,СВЦЭМ!$B$34:$B$777,W$47)+'СЕТ СН'!$G$11+СВЦЭМ!$D$10+'СЕТ СН'!$G$6-'СЕТ СН'!$G$23</f>
        <v>784.27398453000012</v>
      </c>
      <c r="X61" s="37">
        <f>SUMIFS(СВЦЭМ!$D$34:$D$777,СВЦЭМ!$A$34:$A$777,$A61,СВЦЭМ!$B$34:$B$777,X$47)+'СЕТ СН'!$G$11+СВЦЭМ!$D$10+'СЕТ СН'!$G$6-'СЕТ СН'!$G$23</f>
        <v>859.50430971000003</v>
      </c>
      <c r="Y61" s="37">
        <f>SUMIFS(СВЦЭМ!$D$34:$D$777,СВЦЭМ!$A$34:$A$777,$A61,СВЦЭМ!$B$34:$B$777,Y$47)+'СЕТ СН'!$G$11+СВЦЭМ!$D$10+'СЕТ СН'!$G$6-'СЕТ СН'!$G$23</f>
        <v>946.58116469999993</v>
      </c>
    </row>
    <row r="62" spans="1:25" ht="15.75" x14ac:dyDescent="0.2">
      <c r="A62" s="36">
        <f t="shared" si="1"/>
        <v>43115</v>
      </c>
      <c r="B62" s="37">
        <f>SUMIFS(СВЦЭМ!$D$34:$D$777,СВЦЭМ!$A$34:$A$777,$A62,СВЦЭМ!$B$34:$B$777,B$47)+'СЕТ СН'!$G$11+СВЦЭМ!$D$10+'СЕТ СН'!$G$6-'СЕТ СН'!$G$23</f>
        <v>969.81239447999985</v>
      </c>
      <c r="C62" s="37">
        <f>SUMIFS(СВЦЭМ!$D$34:$D$777,СВЦЭМ!$A$34:$A$777,$A62,СВЦЭМ!$B$34:$B$777,C$47)+'СЕТ СН'!$G$11+СВЦЭМ!$D$10+'СЕТ СН'!$G$6-'СЕТ СН'!$G$23</f>
        <v>1011.6344649000001</v>
      </c>
      <c r="D62" s="37">
        <f>SUMIFS(СВЦЭМ!$D$34:$D$777,СВЦЭМ!$A$34:$A$777,$A62,СВЦЭМ!$B$34:$B$777,D$47)+'СЕТ СН'!$G$11+СВЦЭМ!$D$10+'СЕТ СН'!$G$6-'СЕТ СН'!$G$23</f>
        <v>1055.4342168400003</v>
      </c>
      <c r="E62" s="37">
        <f>SUMIFS(СВЦЭМ!$D$34:$D$777,СВЦЭМ!$A$34:$A$777,$A62,СВЦЭМ!$B$34:$B$777,E$47)+'СЕТ СН'!$G$11+СВЦЭМ!$D$10+'СЕТ СН'!$G$6-'СЕТ СН'!$G$23</f>
        <v>1075.55747023</v>
      </c>
      <c r="F62" s="37">
        <f>SUMIFS(СВЦЭМ!$D$34:$D$777,СВЦЭМ!$A$34:$A$777,$A62,СВЦЭМ!$B$34:$B$777,F$47)+'СЕТ СН'!$G$11+СВЦЭМ!$D$10+'СЕТ СН'!$G$6-'СЕТ СН'!$G$23</f>
        <v>1069.77401233</v>
      </c>
      <c r="G62" s="37">
        <f>SUMIFS(СВЦЭМ!$D$34:$D$777,СВЦЭМ!$A$34:$A$777,$A62,СВЦЭМ!$B$34:$B$777,G$47)+'СЕТ СН'!$G$11+СВЦЭМ!$D$10+'СЕТ СН'!$G$6-'СЕТ СН'!$G$23</f>
        <v>1050.0658958700001</v>
      </c>
      <c r="H62" s="37">
        <f>SUMIFS(СВЦЭМ!$D$34:$D$777,СВЦЭМ!$A$34:$A$777,$A62,СВЦЭМ!$B$34:$B$777,H$47)+'СЕТ СН'!$G$11+СВЦЭМ!$D$10+'СЕТ СН'!$G$6-'СЕТ СН'!$G$23</f>
        <v>1013.3255959100001</v>
      </c>
      <c r="I62" s="37">
        <f>SUMIFS(СВЦЭМ!$D$34:$D$777,СВЦЭМ!$A$34:$A$777,$A62,СВЦЭМ!$B$34:$B$777,I$47)+'СЕТ СН'!$G$11+СВЦЭМ!$D$10+'СЕТ СН'!$G$6-'СЕТ СН'!$G$23</f>
        <v>955.66442008000001</v>
      </c>
      <c r="J62" s="37">
        <f>SUMIFS(СВЦЭМ!$D$34:$D$777,СВЦЭМ!$A$34:$A$777,$A62,СВЦЭМ!$B$34:$B$777,J$47)+'СЕТ СН'!$G$11+СВЦЭМ!$D$10+'СЕТ СН'!$G$6-'СЕТ СН'!$G$23</f>
        <v>924.2390244500001</v>
      </c>
      <c r="K62" s="37">
        <f>SUMIFS(СВЦЭМ!$D$34:$D$777,СВЦЭМ!$A$34:$A$777,$A62,СВЦЭМ!$B$34:$B$777,K$47)+'СЕТ СН'!$G$11+СВЦЭМ!$D$10+'СЕТ СН'!$G$6-'СЕТ СН'!$G$23</f>
        <v>847.72236800999997</v>
      </c>
      <c r="L62" s="37">
        <f>SUMIFS(СВЦЭМ!$D$34:$D$777,СВЦЭМ!$A$34:$A$777,$A62,СВЦЭМ!$B$34:$B$777,L$47)+'СЕТ СН'!$G$11+СВЦЭМ!$D$10+'СЕТ СН'!$G$6-'СЕТ СН'!$G$23</f>
        <v>754.92181130000006</v>
      </c>
      <c r="M62" s="37">
        <f>SUMIFS(СВЦЭМ!$D$34:$D$777,СВЦЭМ!$A$34:$A$777,$A62,СВЦЭМ!$B$34:$B$777,M$47)+'СЕТ СН'!$G$11+СВЦЭМ!$D$10+'СЕТ СН'!$G$6-'СЕТ СН'!$G$23</f>
        <v>739.57178436000015</v>
      </c>
      <c r="N62" s="37">
        <f>SUMIFS(СВЦЭМ!$D$34:$D$777,СВЦЭМ!$A$34:$A$777,$A62,СВЦЭМ!$B$34:$B$777,N$47)+'СЕТ СН'!$G$11+СВЦЭМ!$D$10+'СЕТ СН'!$G$6-'СЕТ СН'!$G$23</f>
        <v>751.97266208000008</v>
      </c>
      <c r="O62" s="37">
        <f>SUMIFS(СВЦЭМ!$D$34:$D$777,СВЦЭМ!$A$34:$A$777,$A62,СВЦЭМ!$B$34:$B$777,O$47)+'СЕТ СН'!$G$11+СВЦЭМ!$D$10+'СЕТ СН'!$G$6-'СЕТ СН'!$G$23</f>
        <v>753.09280352999997</v>
      </c>
      <c r="P62" s="37">
        <f>SUMIFS(СВЦЭМ!$D$34:$D$777,СВЦЭМ!$A$34:$A$777,$A62,СВЦЭМ!$B$34:$B$777,P$47)+'СЕТ СН'!$G$11+СВЦЭМ!$D$10+'СЕТ СН'!$G$6-'СЕТ СН'!$G$23</f>
        <v>753.05415585999992</v>
      </c>
      <c r="Q62" s="37">
        <f>SUMIFS(СВЦЭМ!$D$34:$D$777,СВЦЭМ!$A$34:$A$777,$A62,СВЦЭМ!$B$34:$B$777,Q$47)+'СЕТ СН'!$G$11+СВЦЭМ!$D$10+'СЕТ СН'!$G$6-'СЕТ СН'!$G$23</f>
        <v>759.36281453000004</v>
      </c>
      <c r="R62" s="37">
        <f>SUMIFS(СВЦЭМ!$D$34:$D$777,СВЦЭМ!$A$34:$A$777,$A62,СВЦЭМ!$B$34:$B$777,R$47)+'СЕТ СН'!$G$11+СВЦЭМ!$D$10+'СЕТ СН'!$G$6-'СЕТ СН'!$G$23</f>
        <v>756.59631632000003</v>
      </c>
      <c r="S62" s="37">
        <f>SUMIFS(СВЦЭМ!$D$34:$D$777,СВЦЭМ!$A$34:$A$777,$A62,СВЦЭМ!$B$34:$B$777,S$47)+'СЕТ СН'!$G$11+СВЦЭМ!$D$10+'СЕТ СН'!$G$6-'СЕТ СН'!$G$23</f>
        <v>730.82567414000016</v>
      </c>
      <c r="T62" s="37">
        <f>SUMIFS(СВЦЭМ!$D$34:$D$777,СВЦЭМ!$A$34:$A$777,$A62,СВЦЭМ!$B$34:$B$777,T$47)+'СЕТ СН'!$G$11+СВЦЭМ!$D$10+'СЕТ СН'!$G$6-'СЕТ СН'!$G$23</f>
        <v>698.82889785999998</v>
      </c>
      <c r="U62" s="37">
        <f>SUMIFS(СВЦЭМ!$D$34:$D$777,СВЦЭМ!$A$34:$A$777,$A62,СВЦЭМ!$B$34:$B$777,U$47)+'СЕТ СН'!$G$11+СВЦЭМ!$D$10+'СЕТ СН'!$G$6-'СЕТ СН'!$G$23</f>
        <v>697.15351514999986</v>
      </c>
      <c r="V62" s="37">
        <f>SUMIFS(СВЦЭМ!$D$34:$D$777,СВЦЭМ!$A$34:$A$777,$A62,СВЦЭМ!$B$34:$B$777,V$47)+'СЕТ СН'!$G$11+СВЦЭМ!$D$10+'СЕТ СН'!$G$6-'СЕТ СН'!$G$23</f>
        <v>712.6711508300001</v>
      </c>
      <c r="W62" s="37">
        <f>SUMIFS(СВЦЭМ!$D$34:$D$777,СВЦЭМ!$A$34:$A$777,$A62,СВЦЭМ!$B$34:$B$777,W$47)+'СЕТ СН'!$G$11+СВЦЭМ!$D$10+'СЕТ СН'!$G$6-'СЕТ СН'!$G$23</f>
        <v>768.44438765000007</v>
      </c>
      <c r="X62" s="37">
        <f>SUMIFS(СВЦЭМ!$D$34:$D$777,СВЦЭМ!$A$34:$A$777,$A62,СВЦЭМ!$B$34:$B$777,X$47)+'СЕТ СН'!$G$11+СВЦЭМ!$D$10+'СЕТ СН'!$G$6-'СЕТ СН'!$G$23</f>
        <v>850.64226085000007</v>
      </c>
      <c r="Y62" s="37">
        <f>SUMIFS(СВЦЭМ!$D$34:$D$777,СВЦЭМ!$A$34:$A$777,$A62,СВЦЭМ!$B$34:$B$777,Y$47)+'СЕТ СН'!$G$11+СВЦЭМ!$D$10+'СЕТ СН'!$G$6-'СЕТ СН'!$G$23</f>
        <v>940.04590443999984</v>
      </c>
    </row>
    <row r="63" spans="1:25" ht="15.75" x14ac:dyDescent="0.2">
      <c r="A63" s="36">
        <f t="shared" si="1"/>
        <v>43116</v>
      </c>
      <c r="B63" s="37">
        <f>SUMIFS(СВЦЭМ!$D$34:$D$777,СВЦЭМ!$A$34:$A$777,$A63,СВЦЭМ!$B$34:$B$777,B$47)+'СЕТ СН'!$G$11+СВЦЭМ!$D$10+'СЕТ СН'!$G$6-'СЕТ СН'!$G$23</f>
        <v>948.29020543000013</v>
      </c>
      <c r="C63" s="37">
        <f>SUMIFS(СВЦЭМ!$D$34:$D$777,СВЦЭМ!$A$34:$A$777,$A63,СВЦЭМ!$B$34:$B$777,C$47)+'СЕТ СН'!$G$11+СВЦЭМ!$D$10+'СЕТ СН'!$G$6-'СЕТ СН'!$G$23</f>
        <v>981.44803261000004</v>
      </c>
      <c r="D63" s="37">
        <f>SUMIFS(СВЦЭМ!$D$34:$D$777,СВЦЭМ!$A$34:$A$777,$A63,СВЦЭМ!$B$34:$B$777,D$47)+'СЕТ СН'!$G$11+СВЦЭМ!$D$10+'СЕТ СН'!$G$6-'СЕТ СН'!$G$23</f>
        <v>1019.0018891600001</v>
      </c>
      <c r="E63" s="37">
        <f>SUMIFS(СВЦЭМ!$D$34:$D$777,СВЦЭМ!$A$34:$A$777,$A63,СВЦЭМ!$B$34:$B$777,E$47)+'СЕТ СН'!$G$11+СВЦЭМ!$D$10+'СЕТ СН'!$G$6-'СЕТ СН'!$G$23</f>
        <v>1012.4353853400002</v>
      </c>
      <c r="F63" s="37">
        <f>SUMIFS(СВЦЭМ!$D$34:$D$777,СВЦЭМ!$A$34:$A$777,$A63,СВЦЭМ!$B$34:$B$777,F$47)+'СЕТ СН'!$G$11+СВЦЭМ!$D$10+'СЕТ СН'!$G$6-'СЕТ СН'!$G$23</f>
        <v>996.38391790000003</v>
      </c>
      <c r="G63" s="37">
        <f>SUMIFS(СВЦЭМ!$D$34:$D$777,СВЦЭМ!$A$34:$A$777,$A63,СВЦЭМ!$B$34:$B$777,G$47)+'СЕТ СН'!$G$11+СВЦЭМ!$D$10+'СЕТ СН'!$G$6-'СЕТ СН'!$G$23</f>
        <v>986.47728729000016</v>
      </c>
      <c r="H63" s="37">
        <f>SUMIFS(СВЦЭМ!$D$34:$D$777,СВЦЭМ!$A$34:$A$777,$A63,СВЦЭМ!$B$34:$B$777,H$47)+'СЕТ СН'!$G$11+СВЦЭМ!$D$10+'СЕТ СН'!$G$6-'СЕТ СН'!$G$23</f>
        <v>971.33181055000011</v>
      </c>
      <c r="I63" s="37">
        <f>SUMIFS(СВЦЭМ!$D$34:$D$777,СВЦЭМ!$A$34:$A$777,$A63,СВЦЭМ!$B$34:$B$777,I$47)+'СЕТ СН'!$G$11+СВЦЭМ!$D$10+'СЕТ СН'!$G$6-'СЕТ СН'!$G$23</f>
        <v>905.45903166000005</v>
      </c>
      <c r="J63" s="37">
        <f>SUMIFS(СВЦЭМ!$D$34:$D$777,СВЦЭМ!$A$34:$A$777,$A63,СВЦЭМ!$B$34:$B$777,J$47)+'СЕТ СН'!$G$11+СВЦЭМ!$D$10+'СЕТ СН'!$G$6-'СЕТ СН'!$G$23</f>
        <v>868.26658290000012</v>
      </c>
      <c r="K63" s="37">
        <f>SUMIFS(СВЦЭМ!$D$34:$D$777,СВЦЭМ!$A$34:$A$777,$A63,СВЦЭМ!$B$34:$B$777,K$47)+'СЕТ СН'!$G$11+СВЦЭМ!$D$10+'СЕТ СН'!$G$6-'СЕТ СН'!$G$23</f>
        <v>781.16634785000008</v>
      </c>
      <c r="L63" s="37">
        <f>SUMIFS(СВЦЭМ!$D$34:$D$777,СВЦЭМ!$A$34:$A$777,$A63,СВЦЭМ!$B$34:$B$777,L$47)+'СЕТ СН'!$G$11+СВЦЭМ!$D$10+'СЕТ СН'!$G$6-'СЕТ СН'!$G$23</f>
        <v>743.25940713000011</v>
      </c>
      <c r="M63" s="37">
        <f>SUMIFS(СВЦЭМ!$D$34:$D$777,СВЦЭМ!$A$34:$A$777,$A63,СВЦЭМ!$B$34:$B$777,M$47)+'СЕТ СН'!$G$11+СВЦЭМ!$D$10+'СЕТ СН'!$G$6-'СЕТ СН'!$G$23</f>
        <v>749.46664455000007</v>
      </c>
      <c r="N63" s="37">
        <f>SUMIFS(СВЦЭМ!$D$34:$D$777,СВЦЭМ!$A$34:$A$777,$A63,СВЦЭМ!$B$34:$B$777,N$47)+'СЕТ СН'!$G$11+СВЦЭМ!$D$10+'СЕТ СН'!$G$6-'СЕТ СН'!$G$23</f>
        <v>764.44458965000001</v>
      </c>
      <c r="O63" s="37">
        <f>SUMIFS(СВЦЭМ!$D$34:$D$777,СВЦЭМ!$A$34:$A$777,$A63,СВЦЭМ!$B$34:$B$777,O$47)+'СЕТ СН'!$G$11+СВЦЭМ!$D$10+'СЕТ СН'!$G$6-'СЕТ СН'!$G$23</f>
        <v>771.74007577999998</v>
      </c>
      <c r="P63" s="37">
        <f>SUMIFS(СВЦЭМ!$D$34:$D$777,СВЦЭМ!$A$34:$A$777,$A63,СВЦЭМ!$B$34:$B$777,P$47)+'СЕТ СН'!$G$11+СВЦЭМ!$D$10+'СЕТ СН'!$G$6-'СЕТ СН'!$G$23</f>
        <v>781.91362363999986</v>
      </c>
      <c r="Q63" s="37">
        <f>SUMIFS(СВЦЭМ!$D$34:$D$777,СВЦЭМ!$A$34:$A$777,$A63,СВЦЭМ!$B$34:$B$777,Q$47)+'СЕТ СН'!$G$11+СВЦЭМ!$D$10+'СЕТ СН'!$G$6-'СЕТ СН'!$G$23</f>
        <v>784.53993458999992</v>
      </c>
      <c r="R63" s="37">
        <f>SUMIFS(СВЦЭМ!$D$34:$D$777,СВЦЭМ!$A$34:$A$777,$A63,СВЦЭМ!$B$34:$B$777,R$47)+'СЕТ СН'!$G$11+СВЦЭМ!$D$10+'СЕТ СН'!$G$6-'СЕТ СН'!$G$23</f>
        <v>784.64579001000004</v>
      </c>
      <c r="S63" s="37">
        <f>SUMIFS(СВЦЭМ!$D$34:$D$777,СВЦЭМ!$A$34:$A$777,$A63,СВЦЭМ!$B$34:$B$777,S$47)+'СЕТ СН'!$G$11+СВЦЭМ!$D$10+'СЕТ СН'!$G$6-'СЕТ СН'!$G$23</f>
        <v>766.63709910999989</v>
      </c>
      <c r="T63" s="37">
        <f>SUMIFS(СВЦЭМ!$D$34:$D$777,СВЦЭМ!$A$34:$A$777,$A63,СВЦЭМ!$B$34:$B$777,T$47)+'СЕТ СН'!$G$11+СВЦЭМ!$D$10+'СЕТ СН'!$G$6-'СЕТ СН'!$G$23</f>
        <v>724.24226297000007</v>
      </c>
      <c r="U63" s="37">
        <f>SUMIFS(СВЦЭМ!$D$34:$D$777,СВЦЭМ!$A$34:$A$777,$A63,СВЦЭМ!$B$34:$B$777,U$47)+'СЕТ СН'!$G$11+СВЦЭМ!$D$10+'СЕТ СН'!$G$6-'СЕТ СН'!$G$23</f>
        <v>723.55183696999995</v>
      </c>
      <c r="V63" s="37">
        <f>SUMIFS(СВЦЭМ!$D$34:$D$777,СВЦЭМ!$A$34:$A$777,$A63,СВЦЭМ!$B$34:$B$777,V$47)+'СЕТ СН'!$G$11+СВЦЭМ!$D$10+'СЕТ СН'!$G$6-'СЕТ СН'!$G$23</f>
        <v>742.1070625399999</v>
      </c>
      <c r="W63" s="37">
        <f>SUMIFS(СВЦЭМ!$D$34:$D$777,СВЦЭМ!$A$34:$A$777,$A63,СВЦЭМ!$B$34:$B$777,W$47)+'СЕТ СН'!$G$11+СВЦЭМ!$D$10+'СЕТ СН'!$G$6-'СЕТ СН'!$G$23</f>
        <v>759.09992931999989</v>
      </c>
      <c r="X63" s="37">
        <f>SUMIFS(СВЦЭМ!$D$34:$D$777,СВЦЭМ!$A$34:$A$777,$A63,СВЦЭМ!$B$34:$B$777,X$47)+'СЕТ СН'!$G$11+СВЦЭМ!$D$10+'СЕТ СН'!$G$6-'СЕТ СН'!$G$23</f>
        <v>820.67072128999996</v>
      </c>
      <c r="Y63" s="37">
        <f>SUMIFS(СВЦЭМ!$D$34:$D$777,СВЦЭМ!$A$34:$A$777,$A63,СВЦЭМ!$B$34:$B$777,Y$47)+'СЕТ СН'!$G$11+СВЦЭМ!$D$10+'СЕТ СН'!$G$6-'СЕТ СН'!$G$23</f>
        <v>894.02041013999985</v>
      </c>
    </row>
    <row r="64" spans="1:25" ht="15.75" x14ac:dyDescent="0.2">
      <c r="A64" s="36">
        <f t="shared" si="1"/>
        <v>43117</v>
      </c>
      <c r="B64" s="37">
        <f>SUMIFS(СВЦЭМ!$D$34:$D$777,СВЦЭМ!$A$34:$A$777,$A64,СВЦЭМ!$B$34:$B$777,B$47)+'СЕТ СН'!$G$11+СВЦЭМ!$D$10+'СЕТ СН'!$G$6-'СЕТ СН'!$G$23</f>
        <v>962.63744315000019</v>
      </c>
      <c r="C64" s="37">
        <f>SUMIFS(СВЦЭМ!$D$34:$D$777,СВЦЭМ!$A$34:$A$777,$A64,СВЦЭМ!$B$34:$B$777,C$47)+'СЕТ СН'!$G$11+СВЦЭМ!$D$10+'СЕТ СН'!$G$6-'СЕТ СН'!$G$23</f>
        <v>1007.5252272199999</v>
      </c>
      <c r="D64" s="37">
        <f>SUMIFS(СВЦЭМ!$D$34:$D$777,СВЦЭМ!$A$34:$A$777,$A64,СВЦЭМ!$B$34:$B$777,D$47)+'СЕТ СН'!$G$11+СВЦЭМ!$D$10+'СЕТ СН'!$G$6-'СЕТ СН'!$G$23</f>
        <v>1052.8225984600003</v>
      </c>
      <c r="E64" s="37">
        <f>SUMIFS(СВЦЭМ!$D$34:$D$777,СВЦЭМ!$A$34:$A$777,$A64,СВЦЭМ!$B$34:$B$777,E$47)+'СЕТ СН'!$G$11+СВЦЭМ!$D$10+'СЕТ СН'!$G$6-'СЕТ СН'!$G$23</f>
        <v>1066.1901860200001</v>
      </c>
      <c r="F64" s="37">
        <f>SUMIFS(СВЦЭМ!$D$34:$D$777,СВЦЭМ!$A$34:$A$777,$A64,СВЦЭМ!$B$34:$B$777,F$47)+'СЕТ СН'!$G$11+СВЦЭМ!$D$10+'СЕТ СН'!$G$6-'СЕТ СН'!$G$23</f>
        <v>1069.7962162700001</v>
      </c>
      <c r="G64" s="37">
        <f>SUMIFS(СВЦЭМ!$D$34:$D$777,СВЦЭМ!$A$34:$A$777,$A64,СВЦЭМ!$B$34:$B$777,G$47)+'СЕТ СН'!$G$11+СВЦЭМ!$D$10+'СЕТ СН'!$G$6-'СЕТ СН'!$G$23</f>
        <v>1043.8454143000004</v>
      </c>
      <c r="H64" s="37">
        <f>SUMIFS(СВЦЭМ!$D$34:$D$777,СВЦЭМ!$A$34:$A$777,$A64,СВЦЭМ!$B$34:$B$777,H$47)+'СЕТ СН'!$G$11+СВЦЭМ!$D$10+'СЕТ СН'!$G$6-'СЕТ СН'!$G$23</f>
        <v>981.77008720999982</v>
      </c>
      <c r="I64" s="37">
        <f>SUMIFS(СВЦЭМ!$D$34:$D$777,СВЦЭМ!$A$34:$A$777,$A64,СВЦЭМ!$B$34:$B$777,I$47)+'СЕТ СН'!$G$11+СВЦЭМ!$D$10+'СЕТ СН'!$G$6-'СЕТ СН'!$G$23</f>
        <v>908.5711183799998</v>
      </c>
      <c r="J64" s="37">
        <f>SUMIFS(СВЦЭМ!$D$34:$D$777,СВЦЭМ!$A$34:$A$777,$A64,СВЦЭМ!$B$34:$B$777,J$47)+'СЕТ СН'!$G$11+СВЦЭМ!$D$10+'СЕТ СН'!$G$6-'СЕТ СН'!$G$23</f>
        <v>852.39361300000007</v>
      </c>
      <c r="K64" s="37">
        <f>SUMIFS(СВЦЭМ!$D$34:$D$777,СВЦЭМ!$A$34:$A$777,$A64,СВЦЭМ!$B$34:$B$777,K$47)+'СЕТ СН'!$G$11+СВЦЭМ!$D$10+'СЕТ СН'!$G$6-'СЕТ СН'!$G$23</f>
        <v>780.47256615999993</v>
      </c>
      <c r="L64" s="37">
        <f>SUMIFS(СВЦЭМ!$D$34:$D$777,СВЦЭМ!$A$34:$A$777,$A64,СВЦЭМ!$B$34:$B$777,L$47)+'СЕТ СН'!$G$11+СВЦЭМ!$D$10+'СЕТ СН'!$G$6-'СЕТ СН'!$G$23</f>
        <v>749.68354590999991</v>
      </c>
      <c r="M64" s="37">
        <f>SUMIFS(СВЦЭМ!$D$34:$D$777,СВЦЭМ!$A$34:$A$777,$A64,СВЦЭМ!$B$34:$B$777,M$47)+'СЕТ СН'!$G$11+СВЦЭМ!$D$10+'СЕТ СН'!$G$6-'СЕТ СН'!$G$23</f>
        <v>754.11966990000008</v>
      </c>
      <c r="N64" s="37">
        <f>SUMIFS(СВЦЭМ!$D$34:$D$777,СВЦЭМ!$A$34:$A$777,$A64,СВЦЭМ!$B$34:$B$777,N$47)+'СЕТ СН'!$G$11+СВЦЭМ!$D$10+'СЕТ СН'!$G$6-'СЕТ СН'!$G$23</f>
        <v>760.59133664000012</v>
      </c>
      <c r="O64" s="37">
        <f>SUMIFS(СВЦЭМ!$D$34:$D$777,СВЦЭМ!$A$34:$A$777,$A64,СВЦЭМ!$B$34:$B$777,O$47)+'СЕТ СН'!$G$11+СВЦЭМ!$D$10+'СЕТ СН'!$G$6-'СЕТ СН'!$G$23</f>
        <v>766.5733432799999</v>
      </c>
      <c r="P64" s="37">
        <f>SUMIFS(СВЦЭМ!$D$34:$D$777,СВЦЭМ!$A$34:$A$777,$A64,СВЦЭМ!$B$34:$B$777,P$47)+'СЕТ СН'!$G$11+СВЦЭМ!$D$10+'СЕТ СН'!$G$6-'СЕТ СН'!$G$23</f>
        <v>782.47732957999995</v>
      </c>
      <c r="Q64" s="37">
        <f>SUMIFS(СВЦЭМ!$D$34:$D$777,СВЦЭМ!$A$34:$A$777,$A64,СВЦЭМ!$B$34:$B$777,Q$47)+'СЕТ СН'!$G$11+СВЦЭМ!$D$10+'СЕТ СН'!$G$6-'СЕТ СН'!$G$23</f>
        <v>793.03326830999993</v>
      </c>
      <c r="R64" s="37">
        <f>SUMIFS(СВЦЭМ!$D$34:$D$777,СВЦЭМ!$A$34:$A$777,$A64,СВЦЭМ!$B$34:$B$777,R$47)+'СЕТ СН'!$G$11+СВЦЭМ!$D$10+'СЕТ СН'!$G$6-'СЕТ СН'!$G$23</f>
        <v>803.35822703000019</v>
      </c>
      <c r="S64" s="37">
        <f>SUMIFS(СВЦЭМ!$D$34:$D$777,СВЦЭМ!$A$34:$A$777,$A64,СВЦЭМ!$B$34:$B$777,S$47)+'СЕТ СН'!$G$11+СВЦЭМ!$D$10+'СЕТ СН'!$G$6-'СЕТ СН'!$G$23</f>
        <v>798.06558783000003</v>
      </c>
      <c r="T64" s="37">
        <f>SUMIFS(СВЦЭМ!$D$34:$D$777,СВЦЭМ!$A$34:$A$777,$A64,СВЦЭМ!$B$34:$B$777,T$47)+'СЕТ СН'!$G$11+СВЦЭМ!$D$10+'СЕТ СН'!$G$6-'СЕТ СН'!$G$23</f>
        <v>775.12849326000003</v>
      </c>
      <c r="U64" s="37">
        <f>SUMIFS(СВЦЭМ!$D$34:$D$777,СВЦЭМ!$A$34:$A$777,$A64,СВЦЭМ!$B$34:$B$777,U$47)+'СЕТ СН'!$G$11+СВЦЭМ!$D$10+'СЕТ СН'!$G$6-'СЕТ СН'!$G$23</f>
        <v>788.28640088999998</v>
      </c>
      <c r="V64" s="37">
        <f>SUMIFS(СВЦЭМ!$D$34:$D$777,СВЦЭМ!$A$34:$A$777,$A64,СВЦЭМ!$B$34:$B$777,V$47)+'СЕТ СН'!$G$11+СВЦЭМ!$D$10+'СЕТ СН'!$G$6-'СЕТ СН'!$G$23</f>
        <v>805.34693748000007</v>
      </c>
      <c r="W64" s="37">
        <f>SUMIFS(СВЦЭМ!$D$34:$D$777,СВЦЭМ!$A$34:$A$777,$A64,СВЦЭМ!$B$34:$B$777,W$47)+'СЕТ СН'!$G$11+СВЦЭМ!$D$10+'СЕТ СН'!$G$6-'СЕТ СН'!$G$23</f>
        <v>795.64635136999993</v>
      </c>
      <c r="X64" s="37">
        <f>SUMIFS(СВЦЭМ!$D$34:$D$777,СВЦЭМ!$A$34:$A$777,$A64,СВЦЭМ!$B$34:$B$777,X$47)+'СЕТ СН'!$G$11+СВЦЭМ!$D$10+'СЕТ СН'!$G$6-'СЕТ СН'!$G$23</f>
        <v>817.32954976999997</v>
      </c>
      <c r="Y64" s="37">
        <f>SUMIFS(СВЦЭМ!$D$34:$D$777,СВЦЭМ!$A$34:$A$777,$A64,СВЦЭМ!$B$34:$B$777,Y$47)+'СЕТ СН'!$G$11+СВЦЭМ!$D$10+'СЕТ СН'!$G$6-'СЕТ СН'!$G$23</f>
        <v>899.09535803000006</v>
      </c>
    </row>
    <row r="65" spans="1:26" ht="15.75" x14ac:dyDescent="0.2">
      <c r="A65" s="36">
        <f t="shared" si="1"/>
        <v>43118</v>
      </c>
      <c r="B65" s="37">
        <f>SUMIFS(СВЦЭМ!$D$34:$D$777,СВЦЭМ!$A$34:$A$777,$A65,СВЦЭМ!$B$34:$B$777,B$47)+'СЕТ СН'!$G$11+СВЦЭМ!$D$10+'СЕТ СН'!$G$6-'СЕТ СН'!$G$23</f>
        <v>981.21849086999998</v>
      </c>
      <c r="C65" s="37">
        <f>SUMIFS(СВЦЭМ!$D$34:$D$777,СВЦЭМ!$A$34:$A$777,$A65,СВЦЭМ!$B$34:$B$777,C$47)+'СЕТ СН'!$G$11+СВЦЭМ!$D$10+'СЕТ СН'!$G$6-'СЕТ СН'!$G$23</f>
        <v>1034.0257807500002</v>
      </c>
      <c r="D65" s="37">
        <f>SUMIFS(СВЦЭМ!$D$34:$D$777,СВЦЭМ!$A$34:$A$777,$A65,СВЦЭМ!$B$34:$B$777,D$47)+'СЕТ СН'!$G$11+СВЦЭМ!$D$10+'СЕТ СН'!$G$6-'СЕТ СН'!$G$23</f>
        <v>1077.1548321499999</v>
      </c>
      <c r="E65" s="37">
        <f>SUMIFS(СВЦЭМ!$D$34:$D$777,СВЦЭМ!$A$34:$A$777,$A65,СВЦЭМ!$B$34:$B$777,E$47)+'СЕТ СН'!$G$11+СВЦЭМ!$D$10+'СЕТ СН'!$G$6-'СЕТ СН'!$G$23</f>
        <v>1084.7806018000001</v>
      </c>
      <c r="F65" s="37">
        <f>SUMIFS(СВЦЭМ!$D$34:$D$777,СВЦЭМ!$A$34:$A$777,$A65,СВЦЭМ!$B$34:$B$777,F$47)+'СЕТ СН'!$G$11+СВЦЭМ!$D$10+'СЕТ СН'!$G$6-'СЕТ СН'!$G$23</f>
        <v>1083.14371196</v>
      </c>
      <c r="G65" s="37">
        <f>SUMIFS(СВЦЭМ!$D$34:$D$777,СВЦЭМ!$A$34:$A$777,$A65,СВЦЭМ!$B$34:$B$777,G$47)+'СЕТ СН'!$G$11+СВЦЭМ!$D$10+'СЕТ СН'!$G$6-'СЕТ СН'!$G$23</f>
        <v>1061.0932132400003</v>
      </c>
      <c r="H65" s="37">
        <f>SUMIFS(СВЦЭМ!$D$34:$D$777,СВЦЭМ!$A$34:$A$777,$A65,СВЦЭМ!$B$34:$B$777,H$47)+'СЕТ СН'!$G$11+СВЦЭМ!$D$10+'СЕТ СН'!$G$6-'СЕТ СН'!$G$23</f>
        <v>1001.1537226300001</v>
      </c>
      <c r="I65" s="37">
        <f>SUMIFS(СВЦЭМ!$D$34:$D$777,СВЦЭМ!$A$34:$A$777,$A65,СВЦЭМ!$B$34:$B$777,I$47)+'СЕТ СН'!$G$11+СВЦЭМ!$D$10+'СЕТ СН'!$G$6-'СЕТ СН'!$G$23</f>
        <v>926.13235307999992</v>
      </c>
      <c r="J65" s="37">
        <f>SUMIFS(СВЦЭМ!$D$34:$D$777,СВЦЭМ!$A$34:$A$777,$A65,СВЦЭМ!$B$34:$B$777,J$47)+'СЕТ СН'!$G$11+СВЦЭМ!$D$10+'СЕТ СН'!$G$6-'СЕТ СН'!$G$23</f>
        <v>874.61370598000019</v>
      </c>
      <c r="K65" s="37">
        <f>SUMIFS(СВЦЭМ!$D$34:$D$777,СВЦЭМ!$A$34:$A$777,$A65,СВЦЭМ!$B$34:$B$777,K$47)+'СЕТ СН'!$G$11+СВЦЭМ!$D$10+'СЕТ СН'!$G$6-'СЕТ СН'!$G$23</f>
        <v>800.73468177000007</v>
      </c>
      <c r="L65" s="37">
        <f>SUMIFS(СВЦЭМ!$D$34:$D$777,СВЦЭМ!$A$34:$A$777,$A65,СВЦЭМ!$B$34:$B$777,L$47)+'СЕТ СН'!$G$11+СВЦЭМ!$D$10+'СЕТ СН'!$G$6-'СЕТ СН'!$G$23</f>
        <v>766.63380341999994</v>
      </c>
      <c r="M65" s="37">
        <f>SUMIFS(СВЦЭМ!$D$34:$D$777,СВЦЭМ!$A$34:$A$777,$A65,СВЦЭМ!$B$34:$B$777,M$47)+'СЕТ СН'!$G$11+СВЦЭМ!$D$10+'СЕТ СН'!$G$6-'СЕТ СН'!$G$23</f>
        <v>770.87802737999993</v>
      </c>
      <c r="N65" s="37">
        <f>SUMIFS(СВЦЭМ!$D$34:$D$777,СВЦЭМ!$A$34:$A$777,$A65,СВЦЭМ!$B$34:$B$777,N$47)+'СЕТ СН'!$G$11+СВЦЭМ!$D$10+'СЕТ СН'!$G$6-'СЕТ СН'!$G$23</f>
        <v>781.97297863000006</v>
      </c>
      <c r="O65" s="37">
        <f>SUMIFS(СВЦЭМ!$D$34:$D$777,СВЦЭМ!$A$34:$A$777,$A65,СВЦЭМ!$B$34:$B$777,O$47)+'СЕТ СН'!$G$11+СВЦЭМ!$D$10+'СЕТ СН'!$G$6-'СЕТ СН'!$G$23</f>
        <v>779.27854128000001</v>
      </c>
      <c r="P65" s="37">
        <f>SUMIFS(СВЦЭМ!$D$34:$D$777,СВЦЭМ!$A$34:$A$777,$A65,СВЦЭМ!$B$34:$B$777,P$47)+'СЕТ СН'!$G$11+СВЦЭМ!$D$10+'СЕТ СН'!$G$6-'СЕТ СН'!$G$23</f>
        <v>795.1330866699999</v>
      </c>
      <c r="Q65" s="37">
        <f>SUMIFS(СВЦЭМ!$D$34:$D$777,СВЦЭМ!$A$34:$A$777,$A65,СВЦЭМ!$B$34:$B$777,Q$47)+'СЕТ СН'!$G$11+СВЦЭМ!$D$10+'СЕТ СН'!$G$6-'СЕТ СН'!$G$23</f>
        <v>816.02885783999989</v>
      </c>
      <c r="R65" s="37">
        <f>SUMIFS(СВЦЭМ!$D$34:$D$777,СВЦЭМ!$A$34:$A$777,$A65,СВЦЭМ!$B$34:$B$777,R$47)+'СЕТ СН'!$G$11+СВЦЭМ!$D$10+'СЕТ СН'!$G$6-'СЕТ СН'!$G$23</f>
        <v>814.58035671999994</v>
      </c>
      <c r="S65" s="37">
        <f>SUMIFS(СВЦЭМ!$D$34:$D$777,СВЦЭМ!$A$34:$A$777,$A65,СВЦЭМ!$B$34:$B$777,S$47)+'СЕТ СН'!$G$11+СВЦЭМ!$D$10+'СЕТ СН'!$G$6-'СЕТ СН'!$G$23</f>
        <v>803.29940870999997</v>
      </c>
      <c r="T65" s="37">
        <f>SUMIFS(СВЦЭМ!$D$34:$D$777,СВЦЭМ!$A$34:$A$777,$A65,СВЦЭМ!$B$34:$B$777,T$47)+'СЕТ СН'!$G$11+СВЦЭМ!$D$10+'СЕТ СН'!$G$6-'СЕТ СН'!$G$23</f>
        <v>766.5863406499999</v>
      </c>
      <c r="U65" s="37">
        <f>SUMIFS(СВЦЭМ!$D$34:$D$777,СВЦЭМ!$A$34:$A$777,$A65,СВЦЭМ!$B$34:$B$777,U$47)+'СЕТ СН'!$G$11+СВЦЭМ!$D$10+'СЕТ СН'!$G$6-'СЕТ СН'!$G$23</f>
        <v>777.77188937000017</v>
      </c>
      <c r="V65" s="37">
        <f>SUMIFS(СВЦЭМ!$D$34:$D$777,СВЦЭМ!$A$34:$A$777,$A65,СВЦЭМ!$B$34:$B$777,V$47)+'СЕТ СН'!$G$11+СВЦЭМ!$D$10+'СЕТ СН'!$G$6-'СЕТ СН'!$G$23</f>
        <v>795.54762361000019</v>
      </c>
      <c r="W65" s="37">
        <f>SUMIFS(СВЦЭМ!$D$34:$D$777,СВЦЭМ!$A$34:$A$777,$A65,СВЦЭМ!$B$34:$B$777,W$47)+'СЕТ СН'!$G$11+СВЦЭМ!$D$10+'СЕТ СН'!$G$6-'СЕТ СН'!$G$23</f>
        <v>801.58454872000004</v>
      </c>
      <c r="X65" s="37">
        <f>SUMIFS(СВЦЭМ!$D$34:$D$777,СВЦЭМ!$A$34:$A$777,$A65,СВЦЭМ!$B$34:$B$777,X$47)+'СЕТ СН'!$G$11+СВЦЭМ!$D$10+'СЕТ СН'!$G$6-'СЕТ СН'!$G$23</f>
        <v>860.96728193000001</v>
      </c>
      <c r="Y65" s="37">
        <f>SUMIFS(СВЦЭМ!$D$34:$D$777,СВЦЭМ!$A$34:$A$777,$A65,СВЦЭМ!$B$34:$B$777,Y$47)+'СЕТ СН'!$G$11+СВЦЭМ!$D$10+'СЕТ СН'!$G$6-'СЕТ СН'!$G$23</f>
        <v>943.65694337000002</v>
      </c>
    </row>
    <row r="66" spans="1:26" ht="15.75" x14ac:dyDescent="0.2">
      <c r="A66" s="36">
        <f t="shared" si="1"/>
        <v>43119</v>
      </c>
      <c r="B66" s="37">
        <f>SUMIFS(СВЦЭМ!$D$34:$D$777,СВЦЭМ!$A$34:$A$777,$A66,СВЦЭМ!$B$34:$B$777,B$47)+'СЕТ СН'!$G$11+СВЦЭМ!$D$10+'СЕТ СН'!$G$6-'СЕТ СН'!$G$23</f>
        <v>959.53927754999984</v>
      </c>
      <c r="C66" s="37">
        <f>SUMIFS(СВЦЭМ!$D$34:$D$777,СВЦЭМ!$A$34:$A$777,$A66,СВЦЭМ!$B$34:$B$777,C$47)+'СЕТ СН'!$G$11+СВЦЭМ!$D$10+'СЕТ СН'!$G$6-'СЕТ СН'!$G$23</f>
        <v>1006.4326076900001</v>
      </c>
      <c r="D66" s="37">
        <f>SUMIFS(СВЦЭМ!$D$34:$D$777,СВЦЭМ!$A$34:$A$777,$A66,СВЦЭМ!$B$34:$B$777,D$47)+'СЕТ СН'!$G$11+СВЦЭМ!$D$10+'СЕТ СН'!$G$6-'СЕТ СН'!$G$23</f>
        <v>1053.5665390700001</v>
      </c>
      <c r="E66" s="37">
        <f>SUMIFS(СВЦЭМ!$D$34:$D$777,СВЦЭМ!$A$34:$A$777,$A66,СВЦЭМ!$B$34:$B$777,E$47)+'СЕТ СН'!$G$11+СВЦЭМ!$D$10+'СЕТ СН'!$G$6-'СЕТ СН'!$G$23</f>
        <v>1061.8898090000002</v>
      </c>
      <c r="F66" s="37">
        <f>SUMIFS(СВЦЭМ!$D$34:$D$777,СВЦЭМ!$A$34:$A$777,$A66,СВЦЭМ!$B$34:$B$777,F$47)+'СЕТ СН'!$G$11+СВЦЭМ!$D$10+'СЕТ СН'!$G$6-'СЕТ СН'!$G$23</f>
        <v>1062.7146924799999</v>
      </c>
      <c r="G66" s="37">
        <f>SUMIFS(СВЦЭМ!$D$34:$D$777,СВЦЭМ!$A$34:$A$777,$A66,СВЦЭМ!$B$34:$B$777,G$47)+'СЕТ СН'!$G$11+СВЦЭМ!$D$10+'СЕТ СН'!$G$6-'СЕТ СН'!$G$23</f>
        <v>1041.3637746900004</v>
      </c>
      <c r="H66" s="37">
        <f>SUMIFS(СВЦЭМ!$D$34:$D$777,СВЦЭМ!$A$34:$A$777,$A66,СВЦЭМ!$B$34:$B$777,H$47)+'СЕТ СН'!$G$11+СВЦЭМ!$D$10+'СЕТ СН'!$G$6-'СЕТ СН'!$G$23</f>
        <v>986.02743498999996</v>
      </c>
      <c r="I66" s="37">
        <f>SUMIFS(СВЦЭМ!$D$34:$D$777,СВЦЭМ!$A$34:$A$777,$A66,СВЦЭМ!$B$34:$B$777,I$47)+'СЕТ СН'!$G$11+СВЦЭМ!$D$10+'СЕТ СН'!$G$6-'СЕТ СН'!$G$23</f>
        <v>916.56509270000004</v>
      </c>
      <c r="J66" s="37">
        <f>SUMIFS(СВЦЭМ!$D$34:$D$777,СВЦЭМ!$A$34:$A$777,$A66,СВЦЭМ!$B$34:$B$777,J$47)+'СЕТ СН'!$G$11+СВЦЭМ!$D$10+'СЕТ СН'!$G$6-'СЕТ СН'!$G$23</f>
        <v>866.33642294000003</v>
      </c>
      <c r="K66" s="37">
        <f>SUMIFS(СВЦЭМ!$D$34:$D$777,СВЦЭМ!$A$34:$A$777,$A66,СВЦЭМ!$B$34:$B$777,K$47)+'СЕТ СН'!$G$11+СВЦЭМ!$D$10+'СЕТ СН'!$G$6-'СЕТ СН'!$G$23</f>
        <v>801.95486645000017</v>
      </c>
      <c r="L66" s="37">
        <f>SUMIFS(СВЦЭМ!$D$34:$D$777,СВЦЭМ!$A$34:$A$777,$A66,СВЦЭМ!$B$34:$B$777,L$47)+'СЕТ СН'!$G$11+СВЦЭМ!$D$10+'СЕТ СН'!$G$6-'СЕТ СН'!$G$23</f>
        <v>778.90415014999996</v>
      </c>
      <c r="M66" s="37">
        <f>SUMIFS(СВЦЭМ!$D$34:$D$777,СВЦЭМ!$A$34:$A$777,$A66,СВЦЭМ!$B$34:$B$777,M$47)+'СЕТ СН'!$G$11+СВЦЭМ!$D$10+'СЕТ СН'!$G$6-'СЕТ СН'!$G$23</f>
        <v>784.80683792000002</v>
      </c>
      <c r="N66" s="37">
        <f>SUMIFS(СВЦЭМ!$D$34:$D$777,СВЦЭМ!$A$34:$A$777,$A66,СВЦЭМ!$B$34:$B$777,N$47)+'СЕТ СН'!$G$11+СВЦЭМ!$D$10+'СЕТ СН'!$G$6-'СЕТ СН'!$G$23</f>
        <v>800.05694411999991</v>
      </c>
      <c r="O66" s="37">
        <f>SUMIFS(СВЦЭМ!$D$34:$D$777,СВЦЭМ!$A$34:$A$777,$A66,СВЦЭМ!$B$34:$B$777,O$47)+'СЕТ СН'!$G$11+СВЦЭМ!$D$10+'СЕТ СН'!$G$6-'СЕТ СН'!$G$23</f>
        <v>793.24480097999992</v>
      </c>
      <c r="P66" s="37">
        <f>SUMIFS(СВЦЭМ!$D$34:$D$777,СВЦЭМ!$A$34:$A$777,$A66,СВЦЭМ!$B$34:$B$777,P$47)+'СЕТ СН'!$G$11+СВЦЭМ!$D$10+'СЕТ СН'!$G$6-'СЕТ СН'!$G$23</f>
        <v>811.01960881000002</v>
      </c>
      <c r="Q66" s="37">
        <f>SUMIFS(СВЦЭМ!$D$34:$D$777,СВЦЭМ!$A$34:$A$777,$A66,СВЦЭМ!$B$34:$B$777,Q$47)+'СЕТ СН'!$G$11+СВЦЭМ!$D$10+'СЕТ СН'!$G$6-'СЕТ СН'!$G$23</f>
        <v>821.98641592999991</v>
      </c>
      <c r="R66" s="37">
        <f>SUMIFS(СВЦЭМ!$D$34:$D$777,СВЦЭМ!$A$34:$A$777,$A66,СВЦЭМ!$B$34:$B$777,R$47)+'СЕТ СН'!$G$11+СВЦЭМ!$D$10+'СЕТ СН'!$G$6-'СЕТ СН'!$G$23</f>
        <v>826.85280383999986</v>
      </c>
      <c r="S66" s="37">
        <f>SUMIFS(СВЦЭМ!$D$34:$D$777,СВЦЭМ!$A$34:$A$777,$A66,СВЦЭМ!$B$34:$B$777,S$47)+'СЕТ СН'!$G$11+СВЦЭМ!$D$10+'СЕТ СН'!$G$6-'СЕТ СН'!$G$23</f>
        <v>815.37038723000012</v>
      </c>
      <c r="T66" s="37">
        <f>SUMIFS(СВЦЭМ!$D$34:$D$777,СВЦЭМ!$A$34:$A$777,$A66,СВЦЭМ!$B$34:$B$777,T$47)+'СЕТ СН'!$G$11+СВЦЭМ!$D$10+'СЕТ СН'!$G$6-'СЕТ СН'!$G$23</f>
        <v>771.57162475000007</v>
      </c>
      <c r="U66" s="37">
        <f>SUMIFS(СВЦЭМ!$D$34:$D$777,СВЦЭМ!$A$34:$A$777,$A66,СВЦЭМ!$B$34:$B$777,U$47)+'СЕТ СН'!$G$11+СВЦЭМ!$D$10+'СЕТ СН'!$G$6-'СЕТ СН'!$G$23</f>
        <v>779.28700543000002</v>
      </c>
      <c r="V66" s="37">
        <f>SUMIFS(СВЦЭМ!$D$34:$D$777,СВЦЭМ!$A$34:$A$777,$A66,СВЦЭМ!$B$34:$B$777,V$47)+'СЕТ СН'!$G$11+СВЦЭМ!$D$10+'СЕТ СН'!$G$6-'СЕТ СН'!$G$23</f>
        <v>797.65377006000006</v>
      </c>
      <c r="W66" s="37">
        <f>SUMIFS(СВЦЭМ!$D$34:$D$777,СВЦЭМ!$A$34:$A$777,$A66,СВЦЭМ!$B$34:$B$777,W$47)+'СЕТ СН'!$G$11+СВЦЭМ!$D$10+'СЕТ СН'!$G$6-'СЕТ СН'!$G$23</f>
        <v>782.41827959999989</v>
      </c>
      <c r="X66" s="37">
        <f>SUMIFS(СВЦЭМ!$D$34:$D$777,СВЦЭМ!$A$34:$A$777,$A66,СВЦЭМ!$B$34:$B$777,X$47)+'СЕТ СН'!$G$11+СВЦЭМ!$D$10+'СЕТ СН'!$G$6-'СЕТ СН'!$G$23</f>
        <v>836.81968428000016</v>
      </c>
      <c r="Y66" s="37">
        <f>SUMIFS(СВЦЭМ!$D$34:$D$777,СВЦЭМ!$A$34:$A$777,$A66,СВЦЭМ!$B$34:$B$777,Y$47)+'СЕТ СН'!$G$11+СВЦЭМ!$D$10+'СЕТ СН'!$G$6-'СЕТ СН'!$G$23</f>
        <v>923.23334938000005</v>
      </c>
    </row>
    <row r="67" spans="1:26" ht="15.75" x14ac:dyDescent="0.2">
      <c r="A67" s="36">
        <f t="shared" si="1"/>
        <v>43120</v>
      </c>
      <c r="B67" s="37">
        <f>SUMIFS(СВЦЭМ!$D$34:$D$777,СВЦЭМ!$A$34:$A$777,$A67,СВЦЭМ!$B$34:$B$777,B$47)+'СЕТ СН'!$G$11+СВЦЭМ!$D$10+'СЕТ СН'!$G$6-'СЕТ СН'!$G$23</f>
        <v>958.9511208900002</v>
      </c>
      <c r="C67" s="37">
        <f>SUMIFS(СВЦЭМ!$D$34:$D$777,СВЦЭМ!$A$34:$A$777,$A67,СВЦЭМ!$B$34:$B$777,C$47)+'СЕТ СН'!$G$11+СВЦЭМ!$D$10+'СЕТ СН'!$G$6-'СЕТ СН'!$G$23</f>
        <v>1003.1187821000002</v>
      </c>
      <c r="D67" s="37">
        <f>SUMIFS(СВЦЭМ!$D$34:$D$777,СВЦЭМ!$A$34:$A$777,$A67,СВЦЭМ!$B$34:$B$777,D$47)+'СЕТ СН'!$G$11+СВЦЭМ!$D$10+'СЕТ СН'!$G$6-'СЕТ СН'!$G$23</f>
        <v>1044.4605390000002</v>
      </c>
      <c r="E67" s="37">
        <f>SUMIFS(СВЦЭМ!$D$34:$D$777,СВЦЭМ!$A$34:$A$777,$A67,СВЦЭМ!$B$34:$B$777,E$47)+'СЕТ СН'!$G$11+СВЦЭМ!$D$10+'СЕТ СН'!$G$6-'СЕТ СН'!$G$23</f>
        <v>1050.9040616000002</v>
      </c>
      <c r="F67" s="37">
        <f>SUMIFS(СВЦЭМ!$D$34:$D$777,СВЦЭМ!$A$34:$A$777,$A67,СВЦЭМ!$B$34:$B$777,F$47)+'СЕТ СН'!$G$11+СВЦЭМ!$D$10+'СЕТ СН'!$G$6-'СЕТ СН'!$G$23</f>
        <v>1045.3802357899999</v>
      </c>
      <c r="G67" s="37">
        <f>SUMIFS(СВЦЭМ!$D$34:$D$777,СВЦЭМ!$A$34:$A$777,$A67,СВЦЭМ!$B$34:$B$777,G$47)+'СЕТ СН'!$G$11+СВЦЭМ!$D$10+'СЕТ СН'!$G$6-'СЕТ СН'!$G$23</f>
        <v>1031.1320883200001</v>
      </c>
      <c r="H67" s="37">
        <f>SUMIFS(СВЦЭМ!$D$34:$D$777,СВЦЭМ!$A$34:$A$777,$A67,СВЦЭМ!$B$34:$B$777,H$47)+'СЕТ СН'!$G$11+СВЦЭМ!$D$10+'СЕТ СН'!$G$6-'СЕТ СН'!$G$23</f>
        <v>1011.9663255300001</v>
      </c>
      <c r="I67" s="37">
        <f>SUMIFS(СВЦЭМ!$D$34:$D$777,СВЦЭМ!$A$34:$A$777,$A67,СВЦЭМ!$B$34:$B$777,I$47)+'СЕТ СН'!$G$11+СВЦЭМ!$D$10+'СЕТ СН'!$G$6-'СЕТ СН'!$G$23</f>
        <v>967.68842144000007</v>
      </c>
      <c r="J67" s="37">
        <f>SUMIFS(СВЦЭМ!$D$34:$D$777,СВЦЭМ!$A$34:$A$777,$A67,СВЦЭМ!$B$34:$B$777,J$47)+'СЕТ СН'!$G$11+СВЦЭМ!$D$10+'СЕТ СН'!$G$6-'СЕТ СН'!$G$23</f>
        <v>899.21805858000005</v>
      </c>
      <c r="K67" s="37">
        <f>SUMIFS(СВЦЭМ!$D$34:$D$777,СВЦЭМ!$A$34:$A$777,$A67,СВЦЭМ!$B$34:$B$777,K$47)+'СЕТ СН'!$G$11+СВЦЭМ!$D$10+'СЕТ СН'!$G$6-'СЕТ СН'!$G$23</f>
        <v>807.67543096999987</v>
      </c>
      <c r="L67" s="37">
        <f>SUMIFS(СВЦЭМ!$D$34:$D$777,СВЦЭМ!$A$34:$A$777,$A67,СВЦЭМ!$B$34:$B$777,L$47)+'СЕТ СН'!$G$11+СВЦЭМ!$D$10+'СЕТ СН'!$G$6-'СЕТ СН'!$G$23</f>
        <v>754.92757080000013</v>
      </c>
      <c r="M67" s="37">
        <f>SUMIFS(СВЦЭМ!$D$34:$D$777,СВЦЭМ!$A$34:$A$777,$A67,СВЦЭМ!$B$34:$B$777,M$47)+'СЕТ СН'!$G$11+СВЦЭМ!$D$10+'СЕТ СН'!$G$6-'СЕТ СН'!$G$23</f>
        <v>765.33846961000006</v>
      </c>
      <c r="N67" s="37">
        <f>SUMIFS(СВЦЭМ!$D$34:$D$777,СВЦЭМ!$A$34:$A$777,$A67,СВЦЭМ!$B$34:$B$777,N$47)+'СЕТ СН'!$G$11+СВЦЭМ!$D$10+'СЕТ СН'!$G$6-'СЕТ СН'!$G$23</f>
        <v>772.94297595</v>
      </c>
      <c r="O67" s="37">
        <f>SUMIFS(СВЦЭМ!$D$34:$D$777,СВЦЭМ!$A$34:$A$777,$A67,СВЦЭМ!$B$34:$B$777,O$47)+'СЕТ СН'!$G$11+СВЦЭМ!$D$10+'СЕТ СН'!$G$6-'СЕТ СН'!$G$23</f>
        <v>797.93811102000006</v>
      </c>
      <c r="P67" s="37">
        <f>SUMIFS(СВЦЭМ!$D$34:$D$777,СВЦЭМ!$A$34:$A$777,$A67,СВЦЭМ!$B$34:$B$777,P$47)+'СЕТ СН'!$G$11+СВЦЭМ!$D$10+'СЕТ СН'!$G$6-'СЕТ СН'!$G$23</f>
        <v>815.02933470000005</v>
      </c>
      <c r="Q67" s="37">
        <f>SUMIFS(СВЦЭМ!$D$34:$D$777,СВЦЭМ!$A$34:$A$777,$A67,СВЦЭМ!$B$34:$B$777,Q$47)+'СЕТ СН'!$G$11+СВЦЭМ!$D$10+'СЕТ СН'!$G$6-'СЕТ СН'!$G$23</f>
        <v>814.87905439999997</v>
      </c>
      <c r="R67" s="37">
        <f>SUMIFS(СВЦЭМ!$D$34:$D$777,СВЦЭМ!$A$34:$A$777,$A67,СВЦЭМ!$B$34:$B$777,R$47)+'СЕТ СН'!$G$11+СВЦЭМ!$D$10+'СЕТ СН'!$G$6-'СЕТ СН'!$G$23</f>
        <v>816.98006298000007</v>
      </c>
      <c r="S67" s="37">
        <f>SUMIFS(СВЦЭМ!$D$34:$D$777,СВЦЭМ!$A$34:$A$777,$A67,СВЦЭМ!$B$34:$B$777,S$47)+'СЕТ СН'!$G$11+СВЦЭМ!$D$10+'СЕТ СН'!$G$6-'СЕТ СН'!$G$23</f>
        <v>788.17605212000001</v>
      </c>
      <c r="T67" s="37">
        <f>SUMIFS(СВЦЭМ!$D$34:$D$777,СВЦЭМ!$A$34:$A$777,$A67,СВЦЭМ!$B$34:$B$777,T$47)+'СЕТ СН'!$G$11+СВЦЭМ!$D$10+'СЕТ СН'!$G$6-'СЕТ СН'!$G$23</f>
        <v>741.41304868999998</v>
      </c>
      <c r="U67" s="37">
        <f>SUMIFS(СВЦЭМ!$D$34:$D$777,СВЦЭМ!$A$34:$A$777,$A67,СВЦЭМ!$B$34:$B$777,U$47)+'СЕТ СН'!$G$11+СВЦЭМ!$D$10+'СЕТ СН'!$G$6-'СЕТ СН'!$G$23</f>
        <v>742.6166178499999</v>
      </c>
      <c r="V67" s="37">
        <f>SUMIFS(СВЦЭМ!$D$34:$D$777,СВЦЭМ!$A$34:$A$777,$A67,СВЦЭМ!$B$34:$B$777,V$47)+'СЕТ СН'!$G$11+СВЦЭМ!$D$10+'СЕТ СН'!$G$6-'СЕТ СН'!$G$23</f>
        <v>766.45405592999998</v>
      </c>
      <c r="W67" s="37">
        <f>SUMIFS(СВЦЭМ!$D$34:$D$777,СВЦЭМ!$A$34:$A$777,$A67,СВЦЭМ!$B$34:$B$777,W$47)+'СЕТ СН'!$G$11+СВЦЭМ!$D$10+'СЕТ СН'!$G$6-'СЕТ СН'!$G$23</f>
        <v>771.86257710000007</v>
      </c>
      <c r="X67" s="37">
        <f>SUMIFS(СВЦЭМ!$D$34:$D$777,СВЦЭМ!$A$34:$A$777,$A67,СВЦЭМ!$B$34:$B$777,X$47)+'СЕТ СН'!$G$11+СВЦЭМ!$D$10+'СЕТ СН'!$G$6-'СЕТ СН'!$G$23</f>
        <v>847.90401757999996</v>
      </c>
      <c r="Y67" s="37">
        <f>SUMIFS(СВЦЭМ!$D$34:$D$777,СВЦЭМ!$A$34:$A$777,$A67,СВЦЭМ!$B$34:$B$777,Y$47)+'СЕТ СН'!$G$11+СВЦЭМ!$D$10+'СЕТ СН'!$G$6-'СЕТ СН'!$G$23</f>
        <v>924.8934035699998</v>
      </c>
    </row>
    <row r="68" spans="1:26" ht="15.75" x14ac:dyDescent="0.2">
      <c r="A68" s="36">
        <f t="shared" si="1"/>
        <v>43121</v>
      </c>
      <c r="B68" s="37">
        <f>SUMIFS(СВЦЭМ!$D$34:$D$777,СВЦЭМ!$A$34:$A$777,$A68,СВЦЭМ!$B$34:$B$777,B$47)+'СЕТ СН'!$G$11+СВЦЭМ!$D$10+'СЕТ СН'!$G$6-'СЕТ СН'!$G$23</f>
        <v>975.24863833000006</v>
      </c>
      <c r="C68" s="37">
        <f>SUMIFS(СВЦЭМ!$D$34:$D$777,СВЦЭМ!$A$34:$A$777,$A68,СВЦЭМ!$B$34:$B$777,C$47)+'СЕТ СН'!$G$11+СВЦЭМ!$D$10+'СЕТ СН'!$G$6-'СЕТ СН'!$G$23</f>
        <v>1026.86369362</v>
      </c>
      <c r="D68" s="37">
        <f>SUMIFS(СВЦЭМ!$D$34:$D$777,СВЦЭМ!$A$34:$A$777,$A68,СВЦЭМ!$B$34:$B$777,D$47)+'СЕТ СН'!$G$11+СВЦЭМ!$D$10+'СЕТ СН'!$G$6-'СЕТ СН'!$G$23</f>
        <v>1068.89046448</v>
      </c>
      <c r="E68" s="37">
        <f>SUMIFS(СВЦЭМ!$D$34:$D$777,СВЦЭМ!$A$34:$A$777,$A68,СВЦЭМ!$B$34:$B$777,E$47)+'СЕТ СН'!$G$11+СВЦЭМ!$D$10+'СЕТ СН'!$G$6-'СЕТ СН'!$G$23</f>
        <v>1080.61207216</v>
      </c>
      <c r="F68" s="37">
        <f>SUMIFS(СВЦЭМ!$D$34:$D$777,СВЦЭМ!$A$34:$A$777,$A68,СВЦЭМ!$B$34:$B$777,F$47)+'СЕТ СН'!$G$11+СВЦЭМ!$D$10+'СЕТ СН'!$G$6-'СЕТ СН'!$G$23</f>
        <v>1087.10998324</v>
      </c>
      <c r="G68" s="37">
        <f>SUMIFS(СВЦЭМ!$D$34:$D$777,СВЦЭМ!$A$34:$A$777,$A68,СВЦЭМ!$B$34:$B$777,G$47)+'СЕТ СН'!$G$11+СВЦЭМ!$D$10+'СЕТ СН'!$G$6-'СЕТ СН'!$G$23</f>
        <v>1077.1830397700001</v>
      </c>
      <c r="H68" s="37">
        <f>SUMIFS(СВЦЭМ!$D$34:$D$777,СВЦЭМ!$A$34:$A$777,$A68,СВЦЭМ!$B$34:$B$777,H$47)+'СЕТ СН'!$G$11+СВЦЭМ!$D$10+'СЕТ СН'!$G$6-'СЕТ СН'!$G$23</f>
        <v>1037.9878219300003</v>
      </c>
      <c r="I68" s="37">
        <f>SUMIFS(СВЦЭМ!$D$34:$D$777,СВЦЭМ!$A$34:$A$777,$A68,СВЦЭМ!$B$34:$B$777,I$47)+'СЕТ СН'!$G$11+СВЦЭМ!$D$10+'СЕТ СН'!$G$6-'СЕТ СН'!$G$23</f>
        <v>980.89864221999994</v>
      </c>
      <c r="J68" s="37">
        <f>SUMIFS(СВЦЭМ!$D$34:$D$777,СВЦЭМ!$A$34:$A$777,$A68,СВЦЭМ!$B$34:$B$777,J$47)+'СЕТ СН'!$G$11+СВЦЭМ!$D$10+'СЕТ СН'!$G$6-'СЕТ СН'!$G$23</f>
        <v>911.98577560000001</v>
      </c>
      <c r="K68" s="37">
        <f>SUMIFS(СВЦЭМ!$D$34:$D$777,СВЦЭМ!$A$34:$A$777,$A68,СВЦЭМ!$B$34:$B$777,K$47)+'СЕТ СН'!$G$11+СВЦЭМ!$D$10+'СЕТ СН'!$G$6-'СЕТ СН'!$G$23</f>
        <v>832.67586814000003</v>
      </c>
      <c r="L68" s="37">
        <f>SUMIFS(СВЦЭМ!$D$34:$D$777,СВЦЭМ!$A$34:$A$777,$A68,СВЦЭМ!$B$34:$B$777,L$47)+'СЕТ СН'!$G$11+СВЦЭМ!$D$10+'СЕТ СН'!$G$6-'СЕТ СН'!$G$23</f>
        <v>780.71439398000018</v>
      </c>
      <c r="M68" s="37">
        <f>SUMIFS(СВЦЭМ!$D$34:$D$777,СВЦЭМ!$A$34:$A$777,$A68,СВЦЭМ!$B$34:$B$777,M$47)+'СЕТ СН'!$G$11+СВЦЭМ!$D$10+'СЕТ СН'!$G$6-'СЕТ СН'!$G$23</f>
        <v>776.89463040999988</v>
      </c>
      <c r="N68" s="37">
        <f>SUMIFS(СВЦЭМ!$D$34:$D$777,СВЦЭМ!$A$34:$A$777,$A68,СВЦЭМ!$B$34:$B$777,N$47)+'СЕТ СН'!$G$11+СВЦЭМ!$D$10+'СЕТ СН'!$G$6-'СЕТ СН'!$G$23</f>
        <v>785.86804069000016</v>
      </c>
      <c r="O68" s="37">
        <f>SUMIFS(СВЦЭМ!$D$34:$D$777,СВЦЭМ!$A$34:$A$777,$A68,СВЦЭМ!$B$34:$B$777,O$47)+'СЕТ СН'!$G$11+СВЦЭМ!$D$10+'СЕТ СН'!$G$6-'СЕТ СН'!$G$23</f>
        <v>791.22049391999997</v>
      </c>
      <c r="P68" s="37">
        <f>SUMIFS(СВЦЭМ!$D$34:$D$777,СВЦЭМ!$A$34:$A$777,$A68,СВЦЭМ!$B$34:$B$777,P$47)+'СЕТ СН'!$G$11+СВЦЭМ!$D$10+'СЕТ СН'!$G$6-'СЕТ СН'!$G$23</f>
        <v>807.80093995999994</v>
      </c>
      <c r="Q68" s="37">
        <f>SUMIFS(СВЦЭМ!$D$34:$D$777,СВЦЭМ!$A$34:$A$777,$A68,СВЦЭМ!$B$34:$B$777,Q$47)+'СЕТ СН'!$G$11+СВЦЭМ!$D$10+'СЕТ СН'!$G$6-'СЕТ СН'!$G$23</f>
        <v>812.59970394000004</v>
      </c>
      <c r="R68" s="37">
        <f>SUMIFS(СВЦЭМ!$D$34:$D$777,СВЦЭМ!$A$34:$A$777,$A68,СВЦЭМ!$B$34:$B$777,R$47)+'СЕТ СН'!$G$11+СВЦЭМ!$D$10+'СЕТ СН'!$G$6-'СЕТ СН'!$G$23</f>
        <v>811.17752671999995</v>
      </c>
      <c r="S68" s="37">
        <f>SUMIFS(СВЦЭМ!$D$34:$D$777,СВЦЭМ!$A$34:$A$777,$A68,СВЦЭМ!$B$34:$B$777,S$47)+'СЕТ СН'!$G$11+СВЦЭМ!$D$10+'СЕТ СН'!$G$6-'СЕТ СН'!$G$23</f>
        <v>781.56972905999999</v>
      </c>
      <c r="T68" s="37">
        <f>SUMIFS(СВЦЭМ!$D$34:$D$777,СВЦЭМ!$A$34:$A$777,$A68,СВЦЭМ!$B$34:$B$777,T$47)+'СЕТ СН'!$G$11+СВЦЭМ!$D$10+'СЕТ СН'!$G$6-'СЕТ СН'!$G$23</f>
        <v>743.77529061999996</v>
      </c>
      <c r="U68" s="37">
        <f>SUMIFS(СВЦЭМ!$D$34:$D$777,СВЦЭМ!$A$34:$A$777,$A68,СВЦЭМ!$B$34:$B$777,U$47)+'СЕТ СН'!$G$11+СВЦЭМ!$D$10+'СЕТ СН'!$G$6-'СЕТ СН'!$G$23</f>
        <v>738.52663640000003</v>
      </c>
      <c r="V68" s="37">
        <f>SUMIFS(СВЦЭМ!$D$34:$D$777,СВЦЭМ!$A$34:$A$777,$A68,СВЦЭМ!$B$34:$B$777,V$47)+'СЕТ СН'!$G$11+СВЦЭМ!$D$10+'СЕТ СН'!$G$6-'СЕТ СН'!$G$23</f>
        <v>750.8342564400001</v>
      </c>
      <c r="W68" s="37">
        <f>SUMIFS(СВЦЭМ!$D$34:$D$777,СВЦЭМ!$A$34:$A$777,$A68,СВЦЭМ!$B$34:$B$777,W$47)+'СЕТ СН'!$G$11+СВЦЭМ!$D$10+'СЕТ СН'!$G$6-'СЕТ СН'!$G$23</f>
        <v>757.79960309000001</v>
      </c>
      <c r="X68" s="37">
        <f>SUMIFS(СВЦЭМ!$D$34:$D$777,СВЦЭМ!$A$34:$A$777,$A68,СВЦЭМ!$B$34:$B$777,X$47)+'СЕТ СН'!$G$11+СВЦЭМ!$D$10+'СЕТ СН'!$G$6-'СЕТ СН'!$G$23</f>
        <v>841.49079253000002</v>
      </c>
      <c r="Y68" s="37">
        <f>SUMIFS(СВЦЭМ!$D$34:$D$777,СВЦЭМ!$A$34:$A$777,$A68,СВЦЭМ!$B$34:$B$777,Y$47)+'СЕТ СН'!$G$11+СВЦЭМ!$D$10+'СЕТ СН'!$G$6-'СЕТ СН'!$G$23</f>
        <v>911.66549547000011</v>
      </c>
    </row>
    <row r="69" spans="1:26" ht="15.75" x14ac:dyDescent="0.2">
      <c r="A69" s="36">
        <f t="shared" si="1"/>
        <v>43122</v>
      </c>
      <c r="B69" s="37">
        <f>SUMIFS(СВЦЭМ!$D$34:$D$777,СВЦЭМ!$A$34:$A$777,$A69,СВЦЭМ!$B$34:$B$777,B$47)+'СЕТ СН'!$G$11+СВЦЭМ!$D$10+'СЕТ СН'!$G$6-'СЕТ СН'!$G$23</f>
        <v>1002.3682079499998</v>
      </c>
      <c r="C69" s="37">
        <f>SUMIFS(СВЦЭМ!$D$34:$D$777,СВЦЭМ!$A$34:$A$777,$A69,СВЦЭМ!$B$34:$B$777,C$47)+'СЕТ СН'!$G$11+СВЦЭМ!$D$10+'СЕТ СН'!$G$6-'СЕТ СН'!$G$23</f>
        <v>1047.6413735400001</v>
      </c>
      <c r="D69" s="37">
        <f>SUMIFS(СВЦЭМ!$D$34:$D$777,СВЦЭМ!$A$34:$A$777,$A69,СВЦЭМ!$B$34:$B$777,D$47)+'СЕТ СН'!$G$11+СВЦЭМ!$D$10+'СЕТ СН'!$G$6-'СЕТ СН'!$G$23</f>
        <v>1089.0430095000002</v>
      </c>
      <c r="E69" s="37">
        <f>SUMIFS(СВЦЭМ!$D$34:$D$777,СВЦЭМ!$A$34:$A$777,$A69,СВЦЭМ!$B$34:$B$777,E$47)+'СЕТ СН'!$G$11+СВЦЭМ!$D$10+'СЕТ СН'!$G$6-'СЕТ СН'!$G$23</f>
        <v>1104.3002781800001</v>
      </c>
      <c r="F69" s="37">
        <f>SUMIFS(СВЦЭМ!$D$34:$D$777,СВЦЭМ!$A$34:$A$777,$A69,СВЦЭМ!$B$34:$B$777,F$47)+'СЕТ СН'!$G$11+СВЦЭМ!$D$10+'СЕТ СН'!$G$6-'СЕТ СН'!$G$23</f>
        <v>1099.3592994700002</v>
      </c>
      <c r="G69" s="37">
        <f>SUMIFS(СВЦЭМ!$D$34:$D$777,СВЦЭМ!$A$34:$A$777,$A69,СВЦЭМ!$B$34:$B$777,G$47)+'СЕТ СН'!$G$11+СВЦЭМ!$D$10+'СЕТ СН'!$G$6-'СЕТ СН'!$G$23</f>
        <v>1071.0418314500002</v>
      </c>
      <c r="H69" s="37">
        <f>SUMIFS(СВЦЭМ!$D$34:$D$777,СВЦЭМ!$A$34:$A$777,$A69,СВЦЭМ!$B$34:$B$777,H$47)+'СЕТ СН'!$G$11+СВЦЭМ!$D$10+'СЕТ СН'!$G$6-'СЕТ СН'!$G$23</f>
        <v>1018.2757865299999</v>
      </c>
      <c r="I69" s="37">
        <f>SUMIFS(СВЦЭМ!$D$34:$D$777,СВЦЭМ!$A$34:$A$777,$A69,СВЦЭМ!$B$34:$B$777,I$47)+'СЕТ СН'!$G$11+СВЦЭМ!$D$10+'СЕТ СН'!$G$6-'СЕТ СН'!$G$23</f>
        <v>935.93527560000018</v>
      </c>
      <c r="J69" s="37">
        <f>SUMIFS(СВЦЭМ!$D$34:$D$777,СВЦЭМ!$A$34:$A$777,$A69,СВЦЭМ!$B$34:$B$777,J$47)+'СЕТ СН'!$G$11+СВЦЭМ!$D$10+'СЕТ СН'!$G$6-'СЕТ СН'!$G$23</f>
        <v>886.50486388000002</v>
      </c>
      <c r="K69" s="37">
        <f>SUMIFS(СВЦЭМ!$D$34:$D$777,СВЦЭМ!$A$34:$A$777,$A69,СВЦЭМ!$B$34:$B$777,K$47)+'СЕТ СН'!$G$11+СВЦЭМ!$D$10+'СЕТ СН'!$G$6-'СЕТ СН'!$G$23</f>
        <v>811.85017774000005</v>
      </c>
      <c r="L69" s="37">
        <f>SUMIFS(СВЦЭМ!$D$34:$D$777,СВЦЭМ!$A$34:$A$777,$A69,СВЦЭМ!$B$34:$B$777,L$47)+'СЕТ СН'!$G$11+СВЦЭМ!$D$10+'СЕТ СН'!$G$6-'СЕТ СН'!$G$23</f>
        <v>780.47907105999991</v>
      </c>
      <c r="M69" s="37">
        <f>SUMIFS(СВЦЭМ!$D$34:$D$777,СВЦЭМ!$A$34:$A$777,$A69,СВЦЭМ!$B$34:$B$777,M$47)+'СЕТ СН'!$G$11+СВЦЭМ!$D$10+'СЕТ СН'!$G$6-'СЕТ СН'!$G$23</f>
        <v>791.73954194999999</v>
      </c>
      <c r="N69" s="37">
        <f>SUMIFS(СВЦЭМ!$D$34:$D$777,СВЦЭМ!$A$34:$A$777,$A69,СВЦЭМ!$B$34:$B$777,N$47)+'СЕТ СН'!$G$11+СВЦЭМ!$D$10+'СЕТ СН'!$G$6-'СЕТ СН'!$G$23</f>
        <v>809.95962226000017</v>
      </c>
      <c r="O69" s="37">
        <f>SUMIFS(СВЦЭМ!$D$34:$D$777,СВЦЭМ!$A$34:$A$777,$A69,СВЦЭМ!$B$34:$B$777,O$47)+'СЕТ СН'!$G$11+СВЦЭМ!$D$10+'СЕТ СН'!$G$6-'СЕТ СН'!$G$23</f>
        <v>820.59181434000004</v>
      </c>
      <c r="P69" s="37">
        <f>SUMIFS(СВЦЭМ!$D$34:$D$777,СВЦЭМ!$A$34:$A$777,$A69,СВЦЭМ!$B$34:$B$777,P$47)+'СЕТ СН'!$G$11+СВЦЭМ!$D$10+'СЕТ СН'!$G$6-'СЕТ СН'!$G$23</f>
        <v>834.55543453000007</v>
      </c>
      <c r="Q69" s="37">
        <f>SUMIFS(СВЦЭМ!$D$34:$D$777,СВЦЭМ!$A$34:$A$777,$A69,СВЦЭМ!$B$34:$B$777,Q$47)+'СЕТ СН'!$G$11+СВЦЭМ!$D$10+'СЕТ СН'!$G$6-'СЕТ СН'!$G$23</f>
        <v>842.35606042999996</v>
      </c>
      <c r="R69" s="37">
        <f>SUMIFS(СВЦЭМ!$D$34:$D$777,СВЦЭМ!$A$34:$A$777,$A69,СВЦЭМ!$B$34:$B$777,R$47)+'СЕТ СН'!$G$11+СВЦЭМ!$D$10+'СЕТ СН'!$G$6-'СЕТ СН'!$G$23</f>
        <v>841.69805714000006</v>
      </c>
      <c r="S69" s="37">
        <f>SUMIFS(СВЦЭМ!$D$34:$D$777,СВЦЭМ!$A$34:$A$777,$A69,СВЦЭМ!$B$34:$B$777,S$47)+'СЕТ СН'!$G$11+СВЦЭМ!$D$10+'СЕТ СН'!$G$6-'СЕТ СН'!$G$23</f>
        <v>813.75327772000003</v>
      </c>
      <c r="T69" s="37">
        <f>SUMIFS(СВЦЭМ!$D$34:$D$777,СВЦЭМ!$A$34:$A$777,$A69,СВЦЭМ!$B$34:$B$777,T$47)+'СЕТ СН'!$G$11+СВЦЭМ!$D$10+'СЕТ СН'!$G$6-'СЕТ СН'!$G$23</f>
        <v>765.85941835999995</v>
      </c>
      <c r="U69" s="37">
        <f>SUMIFS(СВЦЭМ!$D$34:$D$777,СВЦЭМ!$A$34:$A$777,$A69,СВЦЭМ!$B$34:$B$777,U$47)+'СЕТ СН'!$G$11+СВЦЭМ!$D$10+'СЕТ СН'!$G$6-'СЕТ СН'!$G$23</f>
        <v>766.73853693000012</v>
      </c>
      <c r="V69" s="37">
        <f>SUMIFS(СВЦЭМ!$D$34:$D$777,СВЦЭМ!$A$34:$A$777,$A69,СВЦЭМ!$B$34:$B$777,V$47)+'СЕТ СН'!$G$11+СВЦЭМ!$D$10+'СЕТ СН'!$G$6-'СЕТ СН'!$G$23</f>
        <v>784.86410846000001</v>
      </c>
      <c r="W69" s="37">
        <f>SUMIFS(СВЦЭМ!$D$34:$D$777,СВЦЭМ!$A$34:$A$777,$A69,СВЦЭМ!$B$34:$B$777,W$47)+'СЕТ СН'!$G$11+СВЦЭМ!$D$10+'СЕТ СН'!$G$6-'СЕТ СН'!$G$23</f>
        <v>797.12173453000003</v>
      </c>
      <c r="X69" s="37">
        <f>SUMIFS(СВЦЭМ!$D$34:$D$777,СВЦЭМ!$A$34:$A$777,$A69,СВЦЭМ!$B$34:$B$777,X$47)+'СЕТ СН'!$G$11+СВЦЭМ!$D$10+'СЕТ СН'!$G$6-'СЕТ СН'!$G$23</f>
        <v>862.81398384000011</v>
      </c>
      <c r="Y69" s="37">
        <f>SUMIFS(СВЦЭМ!$D$34:$D$777,СВЦЭМ!$A$34:$A$777,$A69,СВЦЭМ!$B$34:$B$777,Y$47)+'СЕТ СН'!$G$11+СВЦЭМ!$D$10+'СЕТ СН'!$G$6-'СЕТ СН'!$G$23</f>
        <v>944.88317183000015</v>
      </c>
    </row>
    <row r="70" spans="1:26" ht="15.75" x14ac:dyDescent="0.2">
      <c r="A70" s="36">
        <f t="shared" si="1"/>
        <v>43123</v>
      </c>
      <c r="B70" s="37">
        <f>SUMIFS(СВЦЭМ!$D$34:$D$777,СВЦЭМ!$A$34:$A$777,$A70,СВЦЭМ!$B$34:$B$777,B$47)+'СЕТ СН'!$G$11+СВЦЭМ!$D$10+'СЕТ СН'!$G$6-'СЕТ СН'!$G$23</f>
        <v>979.71894210000016</v>
      </c>
      <c r="C70" s="37">
        <f>SUMIFS(СВЦЭМ!$D$34:$D$777,СВЦЭМ!$A$34:$A$777,$A70,СВЦЭМ!$B$34:$B$777,C$47)+'СЕТ СН'!$G$11+СВЦЭМ!$D$10+'СЕТ СН'!$G$6-'СЕТ СН'!$G$23</f>
        <v>1025.82722805</v>
      </c>
      <c r="D70" s="37">
        <f>SUMIFS(СВЦЭМ!$D$34:$D$777,СВЦЭМ!$A$34:$A$777,$A70,СВЦЭМ!$B$34:$B$777,D$47)+'СЕТ СН'!$G$11+СВЦЭМ!$D$10+'СЕТ СН'!$G$6-'СЕТ СН'!$G$23</f>
        <v>1068.2959003400001</v>
      </c>
      <c r="E70" s="37">
        <f>SUMIFS(СВЦЭМ!$D$34:$D$777,СВЦЭМ!$A$34:$A$777,$A70,СВЦЭМ!$B$34:$B$777,E$47)+'СЕТ СН'!$G$11+СВЦЭМ!$D$10+'СЕТ СН'!$G$6-'СЕТ СН'!$G$23</f>
        <v>1079.1032009600003</v>
      </c>
      <c r="F70" s="37">
        <f>SUMIFS(СВЦЭМ!$D$34:$D$777,СВЦЭМ!$A$34:$A$777,$A70,СВЦЭМ!$B$34:$B$777,F$47)+'СЕТ СН'!$G$11+СВЦЭМ!$D$10+'СЕТ СН'!$G$6-'СЕТ СН'!$G$23</f>
        <v>1081.3274713400001</v>
      </c>
      <c r="G70" s="37">
        <f>SUMIFS(СВЦЭМ!$D$34:$D$777,СВЦЭМ!$A$34:$A$777,$A70,СВЦЭМ!$B$34:$B$777,G$47)+'СЕТ СН'!$G$11+СВЦЭМ!$D$10+'СЕТ СН'!$G$6-'СЕТ СН'!$G$23</f>
        <v>1062.3586611300002</v>
      </c>
      <c r="H70" s="37">
        <f>SUMIFS(СВЦЭМ!$D$34:$D$777,СВЦЭМ!$A$34:$A$777,$A70,СВЦЭМ!$B$34:$B$777,H$47)+'СЕТ СН'!$G$11+СВЦЭМ!$D$10+'СЕТ СН'!$G$6-'СЕТ СН'!$G$23</f>
        <v>1005.72262635</v>
      </c>
      <c r="I70" s="37">
        <f>SUMIFS(СВЦЭМ!$D$34:$D$777,СВЦЭМ!$A$34:$A$777,$A70,СВЦЭМ!$B$34:$B$777,I$47)+'СЕТ СН'!$G$11+СВЦЭМ!$D$10+'СЕТ СН'!$G$6-'СЕТ СН'!$G$23</f>
        <v>925.62150605000022</v>
      </c>
      <c r="J70" s="37">
        <f>SUMIFS(СВЦЭМ!$D$34:$D$777,СВЦЭМ!$A$34:$A$777,$A70,СВЦЭМ!$B$34:$B$777,J$47)+'СЕТ СН'!$G$11+СВЦЭМ!$D$10+'СЕТ СН'!$G$6-'СЕТ СН'!$G$23</f>
        <v>871.27254131000007</v>
      </c>
      <c r="K70" s="37">
        <f>SUMIFS(СВЦЭМ!$D$34:$D$777,СВЦЭМ!$A$34:$A$777,$A70,СВЦЭМ!$B$34:$B$777,K$47)+'СЕТ СН'!$G$11+СВЦЭМ!$D$10+'СЕТ СН'!$G$6-'СЕТ СН'!$G$23</f>
        <v>793.19526955000003</v>
      </c>
      <c r="L70" s="37">
        <f>SUMIFS(СВЦЭМ!$D$34:$D$777,СВЦЭМ!$A$34:$A$777,$A70,СВЦЭМ!$B$34:$B$777,L$47)+'СЕТ СН'!$G$11+СВЦЭМ!$D$10+'СЕТ СН'!$G$6-'СЕТ СН'!$G$23</f>
        <v>766.80605277000006</v>
      </c>
      <c r="M70" s="37">
        <f>SUMIFS(СВЦЭМ!$D$34:$D$777,СВЦЭМ!$A$34:$A$777,$A70,СВЦЭМ!$B$34:$B$777,M$47)+'СЕТ СН'!$G$11+СВЦЭМ!$D$10+'СЕТ СН'!$G$6-'СЕТ СН'!$G$23</f>
        <v>775.89436280999996</v>
      </c>
      <c r="N70" s="37">
        <f>SUMIFS(СВЦЭМ!$D$34:$D$777,СВЦЭМ!$A$34:$A$777,$A70,СВЦЭМ!$B$34:$B$777,N$47)+'СЕТ СН'!$G$11+СВЦЭМ!$D$10+'СЕТ СН'!$G$6-'СЕТ СН'!$G$23</f>
        <v>794.96232725000016</v>
      </c>
      <c r="O70" s="37">
        <f>SUMIFS(СВЦЭМ!$D$34:$D$777,СВЦЭМ!$A$34:$A$777,$A70,СВЦЭМ!$B$34:$B$777,O$47)+'СЕТ СН'!$G$11+СВЦЭМ!$D$10+'СЕТ СН'!$G$6-'СЕТ СН'!$G$23</f>
        <v>796.51846951000005</v>
      </c>
      <c r="P70" s="37">
        <f>SUMIFS(СВЦЭМ!$D$34:$D$777,СВЦЭМ!$A$34:$A$777,$A70,СВЦЭМ!$B$34:$B$777,P$47)+'СЕТ СН'!$G$11+СВЦЭМ!$D$10+'СЕТ СН'!$G$6-'СЕТ СН'!$G$23</f>
        <v>812.19658848000006</v>
      </c>
      <c r="Q70" s="37">
        <f>SUMIFS(СВЦЭМ!$D$34:$D$777,СВЦЭМ!$A$34:$A$777,$A70,СВЦЭМ!$B$34:$B$777,Q$47)+'СЕТ СН'!$G$11+СВЦЭМ!$D$10+'СЕТ СН'!$G$6-'СЕТ СН'!$G$23</f>
        <v>820.75466650999999</v>
      </c>
      <c r="R70" s="37">
        <f>SUMIFS(СВЦЭМ!$D$34:$D$777,СВЦЭМ!$A$34:$A$777,$A70,СВЦЭМ!$B$34:$B$777,R$47)+'СЕТ СН'!$G$11+СВЦЭМ!$D$10+'СЕТ СН'!$G$6-'СЕТ СН'!$G$23</f>
        <v>821.73653741999999</v>
      </c>
      <c r="S70" s="37">
        <f>SUMIFS(СВЦЭМ!$D$34:$D$777,СВЦЭМ!$A$34:$A$777,$A70,СВЦЭМ!$B$34:$B$777,S$47)+'СЕТ СН'!$G$11+СВЦЭМ!$D$10+'СЕТ СН'!$G$6-'СЕТ СН'!$G$23</f>
        <v>804.86292997999988</v>
      </c>
      <c r="T70" s="37">
        <f>SUMIFS(СВЦЭМ!$D$34:$D$777,СВЦЭМ!$A$34:$A$777,$A70,СВЦЭМ!$B$34:$B$777,T$47)+'СЕТ СН'!$G$11+СВЦЭМ!$D$10+'СЕТ СН'!$G$6-'СЕТ СН'!$G$23</f>
        <v>761.01373452000018</v>
      </c>
      <c r="U70" s="37">
        <f>SUMIFS(СВЦЭМ!$D$34:$D$777,СВЦЭМ!$A$34:$A$777,$A70,СВЦЭМ!$B$34:$B$777,U$47)+'СЕТ СН'!$G$11+СВЦЭМ!$D$10+'СЕТ СН'!$G$6-'СЕТ СН'!$G$23</f>
        <v>753.98473564000017</v>
      </c>
      <c r="V70" s="37">
        <f>SUMIFS(СВЦЭМ!$D$34:$D$777,СВЦЭМ!$A$34:$A$777,$A70,СВЦЭМ!$B$34:$B$777,V$47)+'СЕТ СН'!$G$11+СВЦЭМ!$D$10+'СЕТ СН'!$G$6-'СЕТ СН'!$G$23</f>
        <v>770.28689225000005</v>
      </c>
      <c r="W70" s="37">
        <f>SUMIFS(СВЦЭМ!$D$34:$D$777,СВЦЭМ!$A$34:$A$777,$A70,СВЦЭМ!$B$34:$B$777,W$47)+'СЕТ СН'!$G$11+СВЦЭМ!$D$10+'СЕТ СН'!$G$6-'СЕТ СН'!$G$23</f>
        <v>778.65155758000003</v>
      </c>
      <c r="X70" s="37">
        <f>SUMIFS(СВЦЭМ!$D$34:$D$777,СВЦЭМ!$A$34:$A$777,$A70,СВЦЭМ!$B$34:$B$777,X$47)+'СЕТ СН'!$G$11+СВЦЭМ!$D$10+'СЕТ СН'!$G$6-'СЕТ СН'!$G$23</f>
        <v>843.56529869000008</v>
      </c>
      <c r="Y70" s="37">
        <f>SUMIFS(СВЦЭМ!$D$34:$D$777,СВЦЭМ!$A$34:$A$777,$A70,СВЦЭМ!$B$34:$B$777,Y$47)+'СЕТ СН'!$G$11+СВЦЭМ!$D$10+'СЕТ СН'!$G$6-'СЕТ СН'!$G$23</f>
        <v>925.42894199</v>
      </c>
    </row>
    <row r="71" spans="1:26" ht="15.75" x14ac:dyDescent="0.2">
      <c r="A71" s="36">
        <f t="shared" si="1"/>
        <v>43124</v>
      </c>
      <c r="B71" s="37">
        <f>SUMIFS(СВЦЭМ!$D$34:$D$777,СВЦЭМ!$A$34:$A$777,$A71,СВЦЭМ!$B$34:$B$777,B$47)+'СЕТ СН'!$G$11+СВЦЭМ!$D$10+'СЕТ СН'!$G$6-'СЕТ СН'!$G$23</f>
        <v>1005.3542682699998</v>
      </c>
      <c r="C71" s="37">
        <f>SUMIFS(СВЦЭМ!$D$34:$D$777,СВЦЭМ!$A$34:$A$777,$A71,СВЦЭМ!$B$34:$B$777,C$47)+'СЕТ СН'!$G$11+СВЦЭМ!$D$10+'СЕТ СН'!$G$6-'СЕТ СН'!$G$23</f>
        <v>1055.0189759499999</v>
      </c>
      <c r="D71" s="37">
        <f>SUMIFS(СВЦЭМ!$D$34:$D$777,СВЦЭМ!$A$34:$A$777,$A71,СВЦЭМ!$B$34:$B$777,D$47)+'СЕТ СН'!$G$11+СВЦЭМ!$D$10+'СЕТ СН'!$G$6-'СЕТ СН'!$G$23</f>
        <v>1093.3225390800003</v>
      </c>
      <c r="E71" s="37">
        <f>SUMIFS(СВЦЭМ!$D$34:$D$777,СВЦЭМ!$A$34:$A$777,$A71,СВЦЭМ!$B$34:$B$777,E$47)+'СЕТ СН'!$G$11+СВЦЭМ!$D$10+'СЕТ СН'!$G$6-'СЕТ СН'!$G$23</f>
        <v>1116.1961111600003</v>
      </c>
      <c r="F71" s="37">
        <f>SUMIFS(СВЦЭМ!$D$34:$D$777,СВЦЭМ!$A$34:$A$777,$A71,СВЦЭМ!$B$34:$B$777,F$47)+'СЕТ СН'!$G$11+СВЦЭМ!$D$10+'СЕТ СН'!$G$6-'СЕТ СН'!$G$23</f>
        <v>1107.8919825600001</v>
      </c>
      <c r="G71" s="37">
        <f>SUMIFS(СВЦЭМ!$D$34:$D$777,СВЦЭМ!$A$34:$A$777,$A71,СВЦЭМ!$B$34:$B$777,G$47)+'СЕТ СН'!$G$11+СВЦЭМ!$D$10+'СЕТ СН'!$G$6-'СЕТ СН'!$G$23</f>
        <v>1080.45789143</v>
      </c>
      <c r="H71" s="37">
        <f>SUMIFS(СВЦЭМ!$D$34:$D$777,СВЦЭМ!$A$34:$A$777,$A71,СВЦЭМ!$B$34:$B$777,H$47)+'СЕТ СН'!$G$11+СВЦЭМ!$D$10+'СЕТ СН'!$G$6-'СЕТ СН'!$G$23</f>
        <v>1028.34709157</v>
      </c>
      <c r="I71" s="37">
        <f>SUMIFS(СВЦЭМ!$D$34:$D$777,СВЦЭМ!$A$34:$A$777,$A71,СВЦЭМ!$B$34:$B$777,I$47)+'СЕТ СН'!$G$11+СВЦЭМ!$D$10+'СЕТ СН'!$G$6-'СЕТ СН'!$G$23</f>
        <v>956.87494542999991</v>
      </c>
      <c r="J71" s="37">
        <f>SUMIFS(СВЦЭМ!$D$34:$D$777,СВЦЭМ!$A$34:$A$777,$A71,СВЦЭМ!$B$34:$B$777,J$47)+'СЕТ СН'!$G$11+СВЦЭМ!$D$10+'СЕТ СН'!$G$6-'СЕТ СН'!$G$23</f>
        <v>898.19896693999988</v>
      </c>
      <c r="K71" s="37">
        <f>SUMIFS(СВЦЭМ!$D$34:$D$777,СВЦЭМ!$A$34:$A$777,$A71,СВЦЭМ!$B$34:$B$777,K$47)+'СЕТ СН'!$G$11+СВЦЭМ!$D$10+'СЕТ СН'!$G$6-'СЕТ СН'!$G$23</f>
        <v>826.01976145000015</v>
      </c>
      <c r="L71" s="37">
        <f>SUMIFS(СВЦЭМ!$D$34:$D$777,СВЦЭМ!$A$34:$A$777,$A71,СВЦЭМ!$B$34:$B$777,L$47)+'СЕТ СН'!$G$11+СВЦЭМ!$D$10+'СЕТ СН'!$G$6-'СЕТ СН'!$G$23</f>
        <v>796.28992628000003</v>
      </c>
      <c r="M71" s="37">
        <f>SUMIFS(СВЦЭМ!$D$34:$D$777,СВЦЭМ!$A$34:$A$777,$A71,СВЦЭМ!$B$34:$B$777,M$47)+'СЕТ СН'!$G$11+СВЦЭМ!$D$10+'СЕТ СН'!$G$6-'СЕТ СН'!$G$23</f>
        <v>804.46658990999993</v>
      </c>
      <c r="N71" s="37">
        <f>SUMIFS(СВЦЭМ!$D$34:$D$777,СВЦЭМ!$A$34:$A$777,$A71,СВЦЭМ!$B$34:$B$777,N$47)+'СЕТ СН'!$G$11+СВЦЭМ!$D$10+'СЕТ СН'!$G$6-'СЕТ СН'!$G$23</f>
        <v>821.50766809000004</v>
      </c>
      <c r="O71" s="37">
        <f>SUMIFS(СВЦЭМ!$D$34:$D$777,СВЦЭМ!$A$34:$A$777,$A71,СВЦЭМ!$B$34:$B$777,O$47)+'СЕТ СН'!$G$11+СВЦЭМ!$D$10+'СЕТ СН'!$G$6-'СЕТ СН'!$G$23</f>
        <v>827.23543378000011</v>
      </c>
      <c r="P71" s="37">
        <f>SUMIFS(СВЦЭМ!$D$34:$D$777,СВЦЭМ!$A$34:$A$777,$A71,СВЦЭМ!$B$34:$B$777,P$47)+'СЕТ СН'!$G$11+СВЦЭМ!$D$10+'СЕТ СН'!$G$6-'СЕТ СН'!$G$23</f>
        <v>839.06247590999999</v>
      </c>
      <c r="Q71" s="37">
        <f>SUMIFS(СВЦЭМ!$D$34:$D$777,СВЦЭМ!$A$34:$A$777,$A71,СВЦЭМ!$B$34:$B$777,Q$47)+'СЕТ СН'!$G$11+СВЦЭМ!$D$10+'СЕТ СН'!$G$6-'СЕТ СН'!$G$23</f>
        <v>845.85249977000001</v>
      </c>
      <c r="R71" s="37">
        <f>SUMIFS(СВЦЭМ!$D$34:$D$777,СВЦЭМ!$A$34:$A$777,$A71,СВЦЭМ!$B$34:$B$777,R$47)+'СЕТ СН'!$G$11+СВЦЭМ!$D$10+'СЕТ СН'!$G$6-'СЕТ СН'!$G$23</f>
        <v>849.07534668000005</v>
      </c>
      <c r="S71" s="37">
        <f>SUMIFS(СВЦЭМ!$D$34:$D$777,СВЦЭМ!$A$34:$A$777,$A71,СВЦЭМ!$B$34:$B$777,S$47)+'СЕТ СН'!$G$11+СВЦЭМ!$D$10+'СЕТ СН'!$G$6-'СЕТ СН'!$G$23</f>
        <v>830.87556818000019</v>
      </c>
      <c r="T71" s="37">
        <f>SUMIFS(СВЦЭМ!$D$34:$D$777,СВЦЭМ!$A$34:$A$777,$A71,СВЦЭМ!$B$34:$B$777,T$47)+'СЕТ СН'!$G$11+СВЦЭМ!$D$10+'СЕТ СН'!$G$6-'СЕТ СН'!$G$23</f>
        <v>787.26445296999998</v>
      </c>
      <c r="U71" s="37">
        <f>SUMIFS(СВЦЭМ!$D$34:$D$777,СВЦЭМ!$A$34:$A$777,$A71,СВЦЭМ!$B$34:$B$777,U$47)+'СЕТ СН'!$G$11+СВЦЭМ!$D$10+'СЕТ СН'!$G$6-'СЕТ СН'!$G$23</f>
        <v>784.03044940999996</v>
      </c>
      <c r="V71" s="37">
        <f>SUMIFS(СВЦЭМ!$D$34:$D$777,СВЦЭМ!$A$34:$A$777,$A71,СВЦЭМ!$B$34:$B$777,V$47)+'СЕТ СН'!$G$11+СВЦЭМ!$D$10+'СЕТ СН'!$G$6-'СЕТ СН'!$G$23</f>
        <v>797.20782670999995</v>
      </c>
      <c r="W71" s="37">
        <f>SUMIFS(СВЦЭМ!$D$34:$D$777,СВЦЭМ!$A$34:$A$777,$A71,СВЦЭМ!$B$34:$B$777,W$47)+'СЕТ СН'!$G$11+СВЦЭМ!$D$10+'СЕТ СН'!$G$6-'СЕТ СН'!$G$23</f>
        <v>811.94115318999991</v>
      </c>
      <c r="X71" s="37">
        <f>SUMIFS(СВЦЭМ!$D$34:$D$777,СВЦЭМ!$A$34:$A$777,$A71,СВЦЭМ!$B$34:$B$777,X$47)+'СЕТ СН'!$G$11+СВЦЭМ!$D$10+'СЕТ СН'!$G$6-'СЕТ СН'!$G$23</f>
        <v>873.22108972000012</v>
      </c>
      <c r="Y71" s="37">
        <f>SUMIFS(СВЦЭМ!$D$34:$D$777,СВЦЭМ!$A$34:$A$777,$A71,СВЦЭМ!$B$34:$B$777,Y$47)+'СЕТ СН'!$G$11+СВЦЭМ!$D$10+'СЕТ СН'!$G$6-'СЕТ СН'!$G$23</f>
        <v>950.33021055999995</v>
      </c>
    </row>
    <row r="72" spans="1:26" ht="15.75" x14ac:dyDescent="0.2">
      <c r="A72" s="36">
        <f t="shared" si="1"/>
        <v>43125</v>
      </c>
      <c r="B72" s="37">
        <f>SUMIFS(СВЦЭМ!$D$34:$D$777,СВЦЭМ!$A$34:$A$777,$A72,СВЦЭМ!$B$34:$B$777,B$47)+'СЕТ СН'!$G$11+СВЦЭМ!$D$10+'СЕТ СН'!$G$6-'СЕТ СН'!$G$23</f>
        <v>971.93250346999992</v>
      </c>
      <c r="C72" s="37">
        <f>SUMIFS(СВЦЭМ!$D$34:$D$777,СВЦЭМ!$A$34:$A$777,$A72,СВЦЭМ!$B$34:$B$777,C$47)+'СЕТ СН'!$G$11+СВЦЭМ!$D$10+'СЕТ СН'!$G$6-'СЕТ СН'!$G$23</f>
        <v>1026.56212413</v>
      </c>
      <c r="D72" s="37">
        <f>SUMIFS(СВЦЭМ!$D$34:$D$777,СВЦЭМ!$A$34:$A$777,$A72,СВЦЭМ!$B$34:$B$777,D$47)+'СЕТ СН'!$G$11+СВЦЭМ!$D$10+'СЕТ СН'!$G$6-'СЕТ СН'!$G$23</f>
        <v>1061.4621701200003</v>
      </c>
      <c r="E72" s="37">
        <f>SUMIFS(СВЦЭМ!$D$34:$D$777,СВЦЭМ!$A$34:$A$777,$A72,СВЦЭМ!$B$34:$B$777,E$47)+'СЕТ СН'!$G$11+СВЦЭМ!$D$10+'СЕТ СН'!$G$6-'СЕТ СН'!$G$23</f>
        <v>1068.23070951</v>
      </c>
      <c r="F72" s="37">
        <f>SUMIFS(СВЦЭМ!$D$34:$D$777,СВЦЭМ!$A$34:$A$777,$A72,СВЦЭМ!$B$34:$B$777,F$47)+'СЕТ СН'!$G$11+СВЦЭМ!$D$10+'СЕТ СН'!$G$6-'СЕТ СН'!$G$23</f>
        <v>1069.5200393700002</v>
      </c>
      <c r="G72" s="37">
        <f>SUMIFS(СВЦЭМ!$D$34:$D$777,СВЦЭМ!$A$34:$A$777,$A72,СВЦЭМ!$B$34:$B$777,G$47)+'СЕТ СН'!$G$11+СВЦЭМ!$D$10+'СЕТ СН'!$G$6-'СЕТ СН'!$G$23</f>
        <v>1054.2008725800001</v>
      </c>
      <c r="H72" s="37">
        <f>SUMIFS(СВЦЭМ!$D$34:$D$777,СВЦЭМ!$A$34:$A$777,$A72,СВЦЭМ!$B$34:$B$777,H$47)+'СЕТ СН'!$G$11+СВЦЭМ!$D$10+'СЕТ СН'!$G$6-'СЕТ СН'!$G$23</f>
        <v>1002.66987504</v>
      </c>
      <c r="I72" s="37">
        <f>SUMIFS(СВЦЭМ!$D$34:$D$777,СВЦЭМ!$A$34:$A$777,$A72,СВЦЭМ!$B$34:$B$777,I$47)+'СЕТ СН'!$G$11+СВЦЭМ!$D$10+'СЕТ СН'!$G$6-'СЕТ СН'!$G$23</f>
        <v>940.87563609000006</v>
      </c>
      <c r="J72" s="37">
        <f>SUMIFS(СВЦЭМ!$D$34:$D$777,СВЦЭМ!$A$34:$A$777,$A72,СВЦЭМ!$B$34:$B$777,J$47)+'СЕТ СН'!$G$11+СВЦЭМ!$D$10+'СЕТ СН'!$G$6-'СЕТ СН'!$G$23</f>
        <v>894.8340534900002</v>
      </c>
      <c r="K72" s="37">
        <f>SUMIFS(СВЦЭМ!$D$34:$D$777,СВЦЭМ!$A$34:$A$777,$A72,СВЦЭМ!$B$34:$B$777,K$47)+'СЕТ СН'!$G$11+СВЦЭМ!$D$10+'СЕТ СН'!$G$6-'СЕТ СН'!$G$23</f>
        <v>837.59573508000005</v>
      </c>
      <c r="L72" s="37">
        <f>SUMIFS(СВЦЭМ!$D$34:$D$777,СВЦЭМ!$A$34:$A$777,$A72,СВЦЭМ!$B$34:$B$777,L$47)+'СЕТ СН'!$G$11+СВЦЭМ!$D$10+'СЕТ СН'!$G$6-'СЕТ СН'!$G$23</f>
        <v>818.96227545999989</v>
      </c>
      <c r="M72" s="37">
        <f>SUMIFS(СВЦЭМ!$D$34:$D$777,СВЦЭМ!$A$34:$A$777,$A72,СВЦЭМ!$B$34:$B$777,M$47)+'СЕТ СН'!$G$11+СВЦЭМ!$D$10+'СЕТ СН'!$G$6-'СЕТ СН'!$G$23</f>
        <v>825.04858524999997</v>
      </c>
      <c r="N72" s="37">
        <f>SUMIFS(СВЦЭМ!$D$34:$D$777,СВЦЭМ!$A$34:$A$777,$A72,СВЦЭМ!$B$34:$B$777,N$47)+'СЕТ СН'!$G$11+СВЦЭМ!$D$10+'СЕТ СН'!$G$6-'СЕТ СН'!$G$23</f>
        <v>829.17111581999995</v>
      </c>
      <c r="O72" s="37">
        <f>SUMIFS(СВЦЭМ!$D$34:$D$777,СВЦЭМ!$A$34:$A$777,$A72,СВЦЭМ!$B$34:$B$777,O$47)+'СЕТ СН'!$G$11+СВЦЭМ!$D$10+'СЕТ СН'!$G$6-'СЕТ СН'!$G$23</f>
        <v>828.09132333000014</v>
      </c>
      <c r="P72" s="37">
        <f>SUMIFS(СВЦЭМ!$D$34:$D$777,СВЦЭМ!$A$34:$A$777,$A72,СВЦЭМ!$B$34:$B$777,P$47)+'СЕТ СН'!$G$11+СВЦЭМ!$D$10+'СЕТ СН'!$G$6-'СЕТ СН'!$G$23</f>
        <v>836.84981862000006</v>
      </c>
      <c r="Q72" s="37">
        <f>SUMIFS(СВЦЭМ!$D$34:$D$777,СВЦЭМ!$A$34:$A$777,$A72,СВЦЭМ!$B$34:$B$777,Q$47)+'СЕТ СН'!$G$11+СВЦЭМ!$D$10+'СЕТ СН'!$G$6-'СЕТ СН'!$G$23</f>
        <v>839.00302279000005</v>
      </c>
      <c r="R72" s="37">
        <f>SUMIFS(СВЦЭМ!$D$34:$D$777,СВЦЭМ!$A$34:$A$777,$A72,СВЦЭМ!$B$34:$B$777,R$47)+'СЕТ СН'!$G$11+СВЦЭМ!$D$10+'СЕТ СН'!$G$6-'СЕТ СН'!$G$23</f>
        <v>847.23690779000015</v>
      </c>
      <c r="S72" s="37">
        <f>SUMIFS(СВЦЭМ!$D$34:$D$777,СВЦЭМ!$A$34:$A$777,$A72,СВЦЭМ!$B$34:$B$777,S$47)+'СЕТ СН'!$G$11+СВЦЭМ!$D$10+'СЕТ СН'!$G$6-'СЕТ СН'!$G$23</f>
        <v>838.24542164000002</v>
      </c>
      <c r="T72" s="37">
        <f>SUMIFS(СВЦЭМ!$D$34:$D$777,СВЦЭМ!$A$34:$A$777,$A72,СВЦЭМ!$B$34:$B$777,T$47)+'СЕТ СН'!$G$11+СВЦЭМ!$D$10+'СЕТ СН'!$G$6-'СЕТ СН'!$G$23</f>
        <v>824.93427306000001</v>
      </c>
      <c r="U72" s="37">
        <f>SUMIFS(СВЦЭМ!$D$34:$D$777,СВЦЭМ!$A$34:$A$777,$A72,СВЦЭМ!$B$34:$B$777,U$47)+'СЕТ СН'!$G$11+СВЦЭМ!$D$10+'СЕТ СН'!$G$6-'СЕТ СН'!$G$23</f>
        <v>818.17940956000018</v>
      </c>
      <c r="V72" s="37">
        <f>SUMIFS(СВЦЭМ!$D$34:$D$777,СВЦЭМ!$A$34:$A$777,$A72,СВЦЭМ!$B$34:$B$777,V$47)+'СЕТ СН'!$G$11+СВЦЭМ!$D$10+'СЕТ СН'!$G$6-'СЕТ СН'!$G$23</f>
        <v>821.33712150999997</v>
      </c>
      <c r="W72" s="37">
        <f>SUMIFS(СВЦЭМ!$D$34:$D$777,СВЦЭМ!$A$34:$A$777,$A72,СВЦЭМ!$B$34:$B$777,W$47)+'СЕТ СН'!$G$11+СВЦЭМ!$D$10+'СЕТ СН'!$G$6-'СЕТ СН'!$G$23</f>
        <v>824.78952614000002</v>
      </c>
      <c r="X72" s="37">
        <f>SUMIFS(СВЦЭМ!$D$34:$D$777,СВЦЭМ!$A$34:$A$777,$A72,СВЦЭМ!$B$34:$B$777,X$47)+'СЕТ СН'!$G$11+СВЦЭМ!$D$10+'СЕТ СН'!$G$6-'СЕТ СН'!$G$23</f>
        <v>869.79773504999991</v>
      </c>
      <c r="Y72" s="37">
        <f>SUMIFS(СВЦЭМ!$D$34:$D$777,СВЦЭМ!$A$34:$A$777,$A72,СВЦЭМ!$B$34:$B$777,Y$47)+'СЕТ СН'!$G$11+СВЦЭМ!$D$10+'СЕТ СН'!$G$6-'СЕТ СН'!$G$23</f>
        <v>939.79188323000005</v>
      </c>
    </row>
    <row r="73" spans="1:26" ht="15.75" x14ac:dyDescent="0.2">
      <c r="A73" s="36">
        <f t="shared" si="1"/>
        <v>43126</v>
      </c>
      <c r="B73" s="37">
        <f>SUMIFS(СВЦЭМ!$D$34:$D$777,СВЦЭМ!$A$34:$A$777,$A73,СВЦЭМ!$B$34:$B$777,B$47)+'СЕТ СН'!$G$11+СВЦЭМ!$D$10+'СЕТ СН'!$G$6-'СЕТ СН'!$G$23</f>
        <v>961.17925279999997</v>
      </c>
      <c r="C73" s="37">
        <f>SUMIFS(СВЦЭМ!$D$34:$D$777,СВЦЭМ!$A$34:$A$777,$A73,СВЦЭМ!$B$34:$B$777,C$47)+'СЕТ СН'!$G$11+СВЦЭМ!$D$10+'СЕТ СН'!$G$6-'СЕТ СН'!$G$23</f>
        <v>1010.9327201300001</v>
      </c>
      <c r="D73" s="37">
        <f>SUMIFS(СВЦЭМ!$D$34:$D$777,СВЦЭМ!$A$34:$A$777,$A73,СВЦЭМ!$B$34:$B$777,D$47)+'СЕТ СН'!$G$11+СВЦЭМ!$D$10+'СЕТ СН'!$G$6-'СЕТ СН'!$G$23</f>
        <v>1047.1173855300003</v>
      </c>
      <c r="E73" s="37">
        <f>SUMIFS(СВЦЭМ!$D$34:$D$777,СВЦЭМ!$A$34:$A$777,$A73,СВЦЭМ!$B$34:$B$777,E$47)+'СЕТ СН'!$G$11+СВЦЭМ!$D$10+'СЕТ СН'!$G$6-'СЕТ СН'!$G$23</f>
        <v>1061.9479524500002</v>
      </c>
      <c r="F73" s="37">
        <f>SUMIFS(СВЦЭМ!$D$34:$D$777,СВЦЭМ!$A$34:$A$777,$A73,СВЦЭМ!$B$34:$B$777,F$47)+'СЕТ СН'!$G$11+СВЦЭМ!$D$10+'СЕТ СН'!$G$6-'СЕТ СН'!$G$23</f>
        <v>1057.0318687399999</v>
      </c>
      <c r="G73" s="37">
        <f>SUMIFS(СВЦЭМ!$D$34:$D$777,СВЦЭМ!$A$34:$A$777,$A73,СВЦЭМ!$B$34:$B$777,G$47)+'СЕТ СН'!$G$11+СВЦЭМ!$D$10+'СЕТ СН'!$G$6-'СЕТ СН'!$G$23</f>
        <v>1033.97687326</v>
      </c>
      <c r="H73" s="37">
        <f>SUMIFS(СВЦЭМ!$D$34:$D$777,СВЦЭМ!$A$34:$A$777,$A73,СВЦЭМ!$B$34:$B$777,H$47)+'СЕТ СН'!$G$11+СВЦЭМ!$D$10+'СЕТ СН'!$G$6-'СЕТ СН'!$G$23</f>
        <v>978.39232889999982</v>
      </c>
      <c r="I73" s="37">
        <f>SUMIFS(СВЦЭМ!$D$34:$D$777,СВЦЭМ!$A$34:$A$777,$A73,СВЦЭМ!$B$34:$B$777,I$47)+'СЕТ СН'!$G$11+СВЦЭМ!$D$10+'СЕТ СН'!$G$6-'СЕТ СН'!$G$23</f>
        <v>920.02007427000024</v>
      </c>
      <c r="J73" s="37">
        <f>SUMIFS(СВЦЭМ!$D$34:$D$777,СВЦЭМ!$A$34:$A$777,$A73,СВЦЭМ!$B$34:$B$777,J$47)+'СЕТ СН'!$G$11+СВЦЭМ!$D$10+'СЕТ СН'!$G$6-'СЕТ СН'!$G$23</f>
        <v>876.56317688000001</v>
      </c>
      <c r="K73" s="37">
        <f>SUMIFS(СВЦЭМ!$D$34:$D$777,СВЦЭМ!$A$34:$A$777,$A73,СВЦЭМ!$B$34:$B$777,K$47)+'СЕТ СН'!$G$11+СВЦЭМ!$D$10+'СЕТ СН'!$G$6-'СЕТ СН'!$G$23</f>
        <v>806.04302135</v>
      </c>
      <c r="L73" s="37">
        <f>SUMIFS(СВЦЭМ!$D$34:$D$777,СВЦЭМ!$A$34:$A$777,$A73,СВЦЭМ!$B$34:$B$777,L$47)+'СЕТ СН'!$G$11+СВЦЭМ!$D$10+'СЕТ СН'!$G$6-'СЕТ СН'!$G$23</f>
        <v>773.96264227000017</v>
      </c>
      <c r="M73" s="37">
        <f>SUMIFS(СВЦЭМ!$D$34:$D$777,СВЦЭМ!$A$34:$A$777,$A73,СВЦЭМ!$B$34:$B$777,M$47)+'СЕТ СН'!$G$11+СВЦЭМ!$D$10+'СЕТ СН'!$G$6-'СЕТ СН'!$G$23</f>
        <v>787.83687756000006</v>
      </c>
      <c r="N73" s="37">
        <f>SUMIFS(СВЦЭМ!$D$34:$D$777,СВЦЭМ!$A$34:$A$777,$A73,СВЦЭМ!$B$34:$B$777,N$47)+'СЕТ СН'!$G$11+СВЦЭМ!$D$10+'СЕТ СН'!$G$6-'СЕТ СН'!$G$23</f>
        <v>799.50245667000002</v>
      </c>
      <c r="O73" s="37">
        <f>SUMIFS(СВЦЭМ!$D$34:$D$777,СВЦЭМ!$A$34:$A$777,$A73,СВЦЭМ!$B$34:$B$777,O$47)+'СЕТ СН'!$G$11+СВЦЭМ!$D$10+'СЕТ СН'!$G$6-'СЕТ СН'!$G$23</f>
        <v>804.38454373999991</v>
      </c>
      <c r="P73" s="37">
        <f>SUMIFS(СВЦЭМ!$D$34:$D$777,СВЦЭМ!$A$34:$A$777,$A73,СВЦЭМ!$B$34:$B$777,P$47)+'СЕТ СН'!$G$11+СВЦЭМ!$D$10+'СЕТ СН'!$G$6-'СЕТ СН'!$G$23</f>
        <v>815.82018094000011</v>
      </c>
      <c r="Q73" s="37">
        <f>SUMIFS(СВЦЭМ!$D$34:$D$777,СВЦЭМ!$A$34:$A$777,$A73,СВЦЭМ!$B$34:$B$777,Q$47)+'СЕТ СН'!$G$11+СВЦЭМ!$D$10+'СЕТ СН'!$G$6-'СЕТ СН'!$G$23</f>
        <v>826.1671646399999</v>
      </c>
      <c r="R73" s="37">
        <f>SUMIFS(СВЦЭМ!$D$34:$D$777,СВЦЭМ!$A$34:$A$777,$A73,СВЦЭМ!$B$34:$B$777,R$47)+'СЕТ СН'!$G$11+СВЦЭМ!$D$10+'СЕТ СН'!$G$6-'СЕТ СН'!$G$23</f>
        <v>831.38559809000014</v>
      </c>
      <c r="S73" s="37">
        <f>SUMIFS(СВЦЭМ!$D$34:$D$777,СВЦЭМ!$A$34:$A$777,$A73,СВЦЭМ!$B$34:$B$777,S$47)+'СЕТ СН'!$G$11+СВЦЭМ!$D$10+'СЕТ СН'!$G$6-'СЕТ СН'!$G$23</f>
        <v>819.38735604999999</v>
      </c>
      <c r="T73" s="37">
        <f>SUMIFS(СВЦЭМ!$D$34:$D$777,СВЦЭМ!$A$34:$A$777,$A73,СВЦЭМ!$B$34:$B$777,T$47)+'СЕТ СН'!$G$11+СВЦЭМ!$D$10+'СЕТ СН'!$G$6-'СЕТ СН'!$G$23</f>
        <v>783.19768649000014</v>
      </c>
      <c r="U73" s="37">
        <f>SUMIFS(СВЦЭМ!$D$34:$D$777,СВЦЭМ!$A$34:$A$777,$A73,СВЦЭМ!$B$34:$B$777,U$47)+'СЕТ СН'!$G$11+СВЦЭМ!$D$10+'СЕТ СН'!$G$6-'СЕТ СН'!$G$23</f>
        <v>775.33559206000007</v>
      </c>
      <c r="V73" s="37">
        <f>SUMIFS(СВЦЭМ!$D$34:$D$777,СВЦЭМ!$A$34:$A$777,$A73,СВЦЭМ!$B$34:$B$777,V$47)+'СЕТ СН'!$G$11+СВЦЭМ!$D$10+'СЕТ СН'!$G$6-'СЕТ СН'!$G$23</f>
        <v>787.81551938000018</v>
      </c>
      <c r="W73" s="37">
        <f>SUMIFS(СВЦЭМ!$D$34:$D$777,СВЦЭМ!$A$34:$A$777,$A73,СВЦЭМ!$B$34:$B$777,W$47)+'СЕТ СН'!$G$11+СВЦЭМ!$D$10+'СЕТ СН'!$G$6-'СЕТ СН'!$G$23</f>
        <v>809.64041859999986</v>
      </c>
      <c r="X73" s="37">
        <f>SUMIFS(СВЦЭМ!$D$34:$D$777,СВЦЭМ!$A$34:$A$777,$A73,СВЦЭМ!$B$34:$B$777,X$47)+'СЕТ СН'!$G$11+СВЦЭМ!$D$10+'СЕТ СН'!$G$6-'СЕТ СН'!$G$23</f>
        <v>870.00010929999996</v>
      </c>
      <c r="Y73" s="37">
        <f>SUMIFS(СВЦЭМ!$D$34:$D$777,СВЦЭМ!$A$34:$A$777,$A73,СВЦЭМ!$B$34:$B$777,Y$47)+'СЕТ СН'!$G$11+СВЦЭМ!$D$10+'СЕТ СН'!$G$6-'СЕТ СН'!$G$23</f>
        <v>953.23414905000016</v>
      </c>
    </row>
    <row r="74" spans="1:26" ht="15.75" x14ac:dyDescent="0.2">
      <c r="A74" s="36">
        <f t="shared" si="1"/>
        <v>43127</v>
      </c>
      <c r="B74" s="37">
        <f>SUMIFS(СВЦЭМ!$D$34:$D$777,СВЦЭМ!$A$34:$A$777,$A74,СВЦЭМ!$B$34:$B$777,B$47)+'СЕТ СН'!$G$11+СВЦЭМ!$D$10+'СЕТ СН'!$G$6-'СЕТ СН'!$G$23</f>
        <v>942.31876151999984</v>
      </c>
      <c r="C74" s="37">
        <f>SUMIFS(СВЦЭМ!$D$34:$D$777,СВЦЭМ!$A$34:$A$777,$A74,СВЦЭМ!$B$34:$B$777,C$47)+'СЕТ СН'!$G$11+СВЦЭМ!$D$10+'СЕТ СН'!$G$6-'СЕТ СН'!$G$23</f>
        <v>977.4006197299999</v>
      </c>
      <c r="D74" s="37">
        <f>SUMIFS(СВЦЭМ!$D$34:$D$777,СВЦЭМ!$A$34:$A$777,$A74,СВЦЭМ!$B$34:$B$777,D$47)+'СЕТ СН'!$G$11+СВЦЭМ!$D$10+'СЕТ СН'!$G$6-'СЕТ СН'!$G$23</f>
        <v>1047.0967345900003</v>
      </c>
      <c r="E74" s="37">
        <f>SUMIFS(СВЦЭМ!$D$34:$D$777,СВЦЭМ!$A$34:$A$777,$A74,СВЦЭМ!$B$34:$B$777,E$47)+'СЕТ СН'!$G$11+СВЦЭМ!$D$10+'СЕТ СН'!$G$6-'СЕТ СН'!$G$23</f>
        <v>1057.9672854300002</v>
      </c>
      <c r="F74" s="37">
        <f>SUMIFS(СВЦЭМ!$D$34:$D$777,СВЦЭМ!$A$34:$A$777,$A74,СВЦЭМ!$B$34:$B$777,F$47)+'СЕТ СН'!$G$11+СВЦЭМ!$D$10+'СЕТ СН'!$G$6-'СЕТ СН'!$G$23</f>
        <v>1049.97723017</v>
      </c>
      <c r="G74" s="37">
        <f>SUMIFS(СВЦЭМ!$D$34:$D$777,СВЦЭМ!$A$34:$A$777,$A74,СВЦЭМ!$B$34:$B$777,G$47)+'СЕТ СН'!$G$11+СВЦЭМ!$D$10+'СЕТ СН'!$G$6-'СЕТ СН'!$G$23</f>
        <v>1045.4644640800002</v>
      </c>
      <c r="H74" s="37">
        <f>SUMIFS(СВЦЭМ!$D$34:$D$777,СВЦЭМ!$A$34:$A$777,$A74,СВЦЭМ!$B$34:$B$777,H$47)+'СЕТ СН'!$G$11+СВЦЭМ!$D$10+'СЕТ СН'!$G$6-'СЕТ СН'!$G$23</f>
        <v>1017.7281512799999</v>
      </c>
      <c r="I74" s="37">
        <f>SUMIFS(СВЦЭМ!$D$34:$D$777,СВЦЭМ!$A$34:$A$777,$A74,СВЦЭМ!$B$34:$B$777,I$47)+'СЕТ СН'!$G$11+СВЦЭМ!$D$10+'СЕТ СН'!$G$6-'СЕТ СН'!$G$23</f>
        <v>953.94128206999983</v>
      </c>
      <c r="J74" s="37">
        <f>SUMIFS(СВЦЭМ!$D$34:$D$777,СВЦЭМ!$A$34:$A$777,$A74,СВЦЭМ!$B$34:$B$777,J$47)+'СЕТ СН'!$G$11+СВЦЭМ!$D$10+'СЕТ СН'!$G$6-'СЕТ СН'!$G$23</f>
        <v>892.65961614000014</v>
      </c>
      <c r="K74" s="37">
        <f>SUMIFS(СВЦЭМ!$D$34:$D$777,СВЦЭМ!$A$34:$A$777,$A74,СВЦЭМ!$B$34:$B$777,K$47)+'СЕТ СН'!$G$11+СВЦЭМ!$D$10+'СЕТ СН'!$G$6-'СЕТ СН'!$G$23</f>
        <v>837.00848007000002</v>
      </c>
      <c r="L74" s="37">
        <f>SUMIFS(СВЦЭМ!$D$34:$D$777,СВЦЭМ!$A$34:$A$777,$A74,СВЦЭМ!$B$34:$B$777,L$47)+'СЕТ СН'!$G$11+СВЦЭМ!$D$10+'СЕТ СН'!$G$6-'СЕТ СН'!$G$23</f>
        <v>810.40921848000005</v>
      </c>
      <c r="M74" s="37">
        <f>SUMIFS(СВЦЭМ!$D$34:$D$777,СВЦЭМ!$A$34:$A$777,$A74,СВЦЭМ!$B$34:$B$777,M$47)+'СЕТ СН'!$G$11+СВЦЭМ!$D$10+'СЕТ СН'!$G$6-'СЕТ СН'!$G$23</f>
        <v>804.17321431000016</v>
      </c>
      <c r="N74" s="37">
        <f>SUMIFS(СВЦЭМ!$D$34:$D$777,СВЦЭМ!$A$34:$A$777,$A74,СВЦЭМ!$B$34:$B$777,N$47)+'СЕТ СН'!$G$11+СВЦЭМ!$D$10+'СЕТ СН'!$G$6-'СЕТ СН'!$G$23</f>
        <v>816.66953943999999</v>
      </c>
      <c r="O74" s="37">
        <f>SUMIFS(СВЦЭМ!$D$34:$D$777,СВЦЭМ!$A$34:$A$777,$A74,СВЦЭМ!$B$34:$B$777,O$47)+'СЕТ СН'!$G$11+СВЦЭМ!$D$10+'СЕТ СН'!$G$6-'СЕТ СН'!$G$23</f>
        <v>825.98113666000006</v>
      </c>
      <c r="P74" s="37">
        <f>SUMIFS(СВЦЭМ!$D$34:$D$777,СВЦЭМ!$A$34:$A$777,$A74,СВЦЭМ!$B$34:$B$777,P$47)+'СЕТ СН'!$G$11+СВЦЭМ!$D$10+'СЕТ СН'!$G$6-'СЕТ СН'!$G$23</f>
        <v>845.27972132999992</v>
      </c>
      <c r="Q74" s="37">
        <f>SUMIFS(СВЦЭМ!$D$34:$D$777,СВЦЭМ!$A$34:$A$777,$A74,СВЦЭМ!$B$34:$B$777,Q$47)+'СЕТ СН'!$G$11+СВЦЭМ!$D$10+'СЕТ СН'!$G$6-'СЕТ СН'!$G$23</f>
        <v>853.33153936999986</v>
      </c>
      <c r="R74" s="37">
        <f>SUMIFS(СВЦЭМ!$D$34:$D$777,СВЦЭМ!$A$34:$A$777,$A74,СВЦЭМ!$B$34:$B$777,R$47)+'СЕТ СН'!$G$11+СВЦЭМ!$D$10+'СЕТ СН'!$G$6-'СЕТ СН'!$G$23</f>
        <v>860.80872314999999</v>
      </c>
      <c r="S74" s="37">
        <f>SUMIFS(СВЦЭМ!$D$34:$D$777,СВЦЭМ!$A$34:$A$777,$A74,СВЦЭМ!$B$34:$B$777,S$47)+'СЕТ СН'!$G$11+СВЦЭМ!$D$10+'СЕТ СН'!$G$6-'СЕТ СН'!$G$23</f>
        <v>841.67503068000008</v>
      </c>
      <c r="T74" s="37">
        <f>SUMIFS(СВЦЭМ!$D$34:$D$777,СВЦЭМ!$A$34:$A$777,$A74,СВЦЭМ!$B$34:$B$777,T$47)+'СЕТ СН'!$G$11+СВЦЭМ!$D$10+'СЕТ СН'!$G$6-'СЕТ СН'!$G$23</f>
        <v>799.53193073999989</v>
      </c>
      <c r="U74" s="37">
        <f>SUMIFS(СВЦЭМ!$D$34:$D$777,СВЦЭМ!$A$34:$A$777,$A74,СВЦЭМ!$B$34:$B$777,U$47)+'СЕТ СН'!$G$11+СВЦЭМ!$D$10+'СЕТ СН'!$G$6-'СЕТ СН'!$G$23</f>
        <v>793.45068892000006</v>
      </c>
      <c r="V74" s="37">
        <f>SUMIFS(СВЦЭМ!$D$34:$D$777,СВЦЭМ!$A$34:$A$777,$A74,СВЦЭМ!$B$34:$B$777,V$47)+'СЕТ СН'!$G$11+СВЦЭМ!$D$10+'СЕТ СН'!$G$6-'СЕТ СН'!$G$23</f>
        <v>801.46323164000012</v>
      </c>
      <c r="W74" s="37">
        <f>SUMIFS(СВЦЭМ!$D$34:$D$777,СВЦЭМ!$A$34:$A$777,$A74,СВЦЭМ!$B$34:$B$777,W$47)+'СЕТ СН'!$G$11+СВЦЭМ!$D$10+'СЕТ СН'!$G$6-'СЕТ СН'!$G$23</f>
        <v>810.73653496999998</v>
      </c>
      <c r="X74" s="37">
        <f>SUMIFS(СВЦЭМ!$D$34:$D$777,СВЦЭМ!$A$34:$A$777,$A74,СВЦЭМ!$B$34:$B$777,X$47)+'СЕТ СН'!$G$11+СВЦЭМ!$D$10+'СЕТ СН'!$G$6-'СЕТ СН'!$G$23</f>
        <v>833.38803494999991</v>
      </c>
      <c r="Y74" s="37">
        <f>SUMIFS(СВЦЭМ!$D$34:$D$777,СВЦЭМ!$A$34:$A$777,$A74,СВЦЭМ!$B$34:$B$777,Y$47)+'СЕТ СН'!$G$11+СВЦЭМ!$D$10+'СЕТ СН'!$G$6-'СЕТ СН'!$G$23</f>
        <v>899.27417593000007</v>
      </c>
    </row>
    <row r="75" spans="1:26" ht="15.75" x14ac:dyDescent="0.2">
      <c r="A75" s="36">
        <f t="shared" si="1"/>
        <v>43128</v>
      </c>
      <c r="B75" s="37">
        <f>SUMIFS(СВЦЭМ!$D$34:$D$777,СВЦЭМ!$A$34:$A$777,$A75,СВЦЭМ!$B$34:$B$777,B$47)+'СЕТ СН'!$G$11+СВЦЭМ!$D$10+'СЕТ СН'!$G$6-'СЕТ СН'!$G$23</f>
        <v>965.85765697000022</v>
      </c>
      <c r="C75" s="37">
        <f>SUMIFS(СВЦЭМ!$D$34:$D$777,СВЦЭМ!$A$34:$A$777,$A75,СВЦЭМ!$B$34:$B$777,C$47)+'СЕТ СН'!$G$11+СВЦЭМ!$D$10+'СЕТ СН'!$G$6-'СЕТ СН'!$G$23</f>
        <v>1001.4471464800002</v>
      </c>
      <c r="D75" s="37">
        <f>SUMIFS(СВЦЭМ!$D$34:$D$777,СВЦЭМ!$A$34:$A$777,$A75,СВЦЭМ!$B$34:$B$777,D$47)+'СЕТ СН'!$G$11+СВЦЭМ!$D$10+'СЕТ СН'!$G$6-'СЕТ СН'!$G$23</f>
        <v>1058.47160588</v>
      </c>
      <c r="E75" s="37">
        <f>SUMIFS(СВЦЭМ!$D$34:$D$777,СВЦЭМ!$A$34:$A$777,$A75,СВЦЭМ!$B$34:$B$777,E$47)+'СЕТ СН'!$G$11+СВЦЭМ!$D$10+'СЕТ СН'!$G$6-'СЕТ СН'!$G$23</f>
        <v>1077.35743447</v>
      </c>
      <c r="F75" s="37">
        <f>SUMIFS(СВЦЭМ!$D$34:$D$777,СВЦЭМ!$A$34:$A$777,$A75,СВЦЭМ!$B$34:$B$777,F$47)+'СЕТ СН'!$G$11+СВЦЭМ!$D$10+'СЕТ СН'!$G$6-'СЕТ СН'!$G$23</f>
        <v>1080.6719831200003</v>
      </c>
      <c r="G75" s="37">
        <f>SUMIFS(СВЦЭМ!$D$34:$D$777,СВЦЭМ!$A$34:$A$777,$A75,СВЦЭМ!$B$34:$B$777,G$47)+'СЕТ СН'!$G$11+СВЦЭМ!$D$10+'СЕТ СН'!$G$6-'СЕТ СН'!$G$23</f>
        <v>1074.0522050899999</v>
      </c>
      <c r="H75" s="37">
        <f>SUMIFS(СВЦЭМ!$D$34:$D$777,СВЦЭМ!$A$34:$A$777,$A75,СВЦЭМ!$B$34:$B$777,H$47)+'СЕТ СН'!$G$11+СВЦЭМ!$D$10+'СЕТ СН'!$G$6-'СЕТ СН'!$G$23</f>
        <v>1041.5478112700002</v>
      </c>
      <c r="I75" s="37">
        <f>SUMIFS(СВЦЭМ!$D$34:$D$777,СВЦЭМ!$A$34:$A$777,$A75,СВЦЭМ!$B$34:$B$777,I$47)+'СЕТ СН'!$G$11+СВЦЭМ!$D$10+'СЕТ СН'!$G$6-'СЕТ СН'!$G$23</f>
        <v>983.76097904000005</v>
      </c>
      <c r="J75" s="37">
        <f>SUMIFS(СВЦЭМ!$D$34:$D$777,СВЦЭМ!$A$34:$A$777,$A75,СВЦЭМ!$B$34:$B$777,J$47)+'СЕТ СН'!$G$11+СВЦЭМ!$D$10+'СЕТ СН'!$G$6-'СЕТ СН'!$G$23</f>
        <v>914.89727398000002</v>
      </c>
      <c r="K75" s="37">
        <f>SUMIFS(СВЦЭМ!$D$34:$D$777,СВЦЭМ!$A$34:$A$777,$A75,СВЦЭМ!$B$34:$B$777,K$47)+'СЕТ СН'!$G$11+СВЦЭМ!$D$10+'СЕТ СН'!$G$6-'СЕТ СН'!$G$23</f>
        <v>854.70180777000007</v>
      </c>
      <c r="L75" s="37">
        <f>SUMIFS(СВЦЭМ!$D$34:$D$777,СВЦЭМ!$A$34:$A$777,$A75,СВЦЭМ!$B$34:$B$777,L$47)+'СЕТ СН'!$G$11+СВЦЭМ!$D$10+'СЕТ СН'!$G$6-'СЕТ СН'!$G$23</f>
        <v>820.85511865000001</v>
      </c>
      <c r="M75" s="37">
        <f>SUMIFS(СВЦЭМ!$D$34:$D$777,СВЦЭМ!$A$34:$A$777,$A75,СВЦЭМ!$B$34:$B$777,M$47)+'СЕТ СН'!$G$11+СВЦЭМ!$D$10+'СЕТ СН'!$G$6-'СЕТ СН'!$G$23</f>
        <v>815.56683541000018</v>
      </c>
      <c r="N75" s="37">
        <f>SUMIFS(СВЦЭМ!$D$34:$D$777,СВЦЭМ!$A$34:$A$777,$A75,СВЦЭМ!$B$34:$B$777,N$47)+'СЕТ СН'!$G$11+СВЦЭМ!$D$10+'СЕТ СН'!$G$6-'СЕТ СН'!$G$23</f>
        <v>825.28608075999989</v>
      </c>
      <c r="O75" s="37">
        <f>SUMIFS(СВЦЭМ!$D$34:$D$777,СВЦЭМ!$A$34:$A$777,$A75,СВЦЭМ!$B$34:$B$777,O$47)+'СЕТ СН'!$G$11+СВЦЭМ!$D$10+'СЕТ СН'!$G$6-'СЕТ СН'!$G$23</f>
        <v>832.16409568000006</v>
      </c>
      <c r="P75" s="37">
        <f>SUMIFS(СВЦЭМ!$D$34:$D$777,СВЦЭМ!$A$34:$A$777,$A75,СВЦЭМ!$B$34:$B$777,P$47)+'СЕТ СН'!$G$11+СВЦЭМ!$D$10+'СЕТ СН'!$G$6-'СЕТ СН'!$G$23</f>
        <v>840.73896299</v>
      </c>
      <c r="Q75" s="37">
        <f>SUMIFS(СВЦЭМ!$D$34:$D$777,СВЦЭМ!$A$34:$A$777,$A75,СВЦЭМ!$B$34:$B$777,Q$47)+'СЕТ СН'!$G$11+СВЦЭМ!$D$10+'СЕТ СН'!$G$6-'СЕТ СН'!$G$23</f>
        <v>859.81269637999992</v>
      </c>
      <c r="R75" s="37">
        <f>SUMIFS(СВЦЭМ!$D$34:$D$777,СВЦЭМ!$A$34:$A$777,$A75,СВЦЭМ!$B$34:$B$777,R$47)+'СЕТ СН'!$G$11+СВЦЭМ!$D$10+'СЕТ СН'!$G$6-'СЕТ СН'!$G$23</f>
        <v>865.82250986999986</v>
      </c>
      <c r="S75" s="37">
        <f>SUMIFS(СВЦЭМ!$D$34:$D$777,СВЦЭМ!$A$34:$A$777,$A75,СВЦЭМ!$B$34:$B$777,S$47)+'СЕТ СН'!$G$11+СВЦЭМ!$D$10+'СЕТ СН'!$G$6-'СЕТ СН'!$G$23</f>
        <v>835.54635215999986</v>
      </c>
      <c r="T75" s="37">
        <f>SUMIFS(СВЦЭМ!$D$34:$D$777,СВЦЭМ!$A$34:$A$777,$A75,СВЦЭМ!$B$34:$B$777,T$47)+'СЕТ СН'!$G$11+СВЦЭМ!$D$10+'СЕТ СН'!$G$6-'СЕТ СН'!$G$23</f>
        <v>808.87494965999997</v>
      </c>
      <c r="U75" s="37">
        <f>SUMIFS(СВЦЭМ!$D$34:$D$777,СВЦЭМ!$A$34:$A$777,$A75,СВЦЭМ!$B$34:$B$777,U$47)+'СЕТ СН'!$G$11+СВЦЭМ!$D$10+'СЕТ СН'!$G$6-'СЕТ СН'!$G$23</f>
        <v>814.88626057999988</v>
      </c>
      <c r="V75" s="37">
        <f>SUMIFS(СВЦЭМ!$D$34:$D$777,СВЦЭМ!$A$34:$A$777,$A75,СВЦЭМ!$B$34:$B$777,V$47)+'СЕТ СН'!$G$11+СВЦЭМ!$D$10+'СЕТ СН'!$G$6-'СЕТ СН'!$G$23</f>
        <v>811.63893657999995</v>
      </c>
      <c r="W75" s="37">
        <f>SUMIFS(СВЦЭМ!$D$34:$D$777,СВЦЭМ!$A$34:$A$777,$A75,СВЦЭМ!$B$34:$B$777,W$47)+'СЕТ СН'!$G$11+СВЦЭМ!$D$10+'СЕТ СН'!$G$6-'СЕТ СН'!$G$23</f>
        <v>808.10674911000012</v>
      </c>
      <c r="X75" s="37">
        <f>SUMIFS(СВЦЭМ!$D$34:$D$777,СВЦЭМ!$A$34:$A$777,$A75,СВЦЭМ!$B$34:$B$777,X$47)+'СЕТ СН'!$G$11+СВЦЭМ!$D$10+'СЕТ СН'!$G$6-'СЕТ СН'!$G$23</f>
        <v>830.66689308000002</v>
      </c>
      <c r="Y75" s="37">
        <f>SUMIFS(СВЦЭМ!$D$34:$D$777,СВЦЭМ!$A$34:$A$777,$A75,СВЦЭМ!$B$34:$B$777,Y$47)+'СЕТ СН'!$G$11+СВЦЭМ!$D$10+'СЕТ СН'!$G$6-'СЕТ СН'!$G$23</f>
        <v>897.93745994000017</v>
      </c>
    </row>
    <row r="76" spans="1:26" ht="15.75" x14ac:dyDescent="0.2">
      <c r="A76" s="36">
        <f t="shared" si="1"/>
        <v>43129</v>
      </c>
      <c r="B76" s="37">
        <f>SUMIFS(СВЦЭМ!$D$34:$D$777,СВЦЭМ!$A$34:$A$777,$A76,СВЦЭМ!$B$34:$B$777,B$47)+'СЕТ СН'!$G$11+СВЦЭМ!$D$10+'СЕТ СН'!$G$6-'СЕТ СН'!$G$23</f>
        <v>953.4028497500002</v>
      </c>
      <c r="C76" s="37">
        <f>SUMIFS(СВЦЭМ!$D$34:$D$777,СВЦЭМ!$A$34:$A$777,$A76,СВЦЭМ!$B$34:$B$777,C$47)+'СЕТ СН'!$G$11+СВЦЭМ!$D$10+'СЕТ СН'!$G$6-'СЕТ СН'!$G$23</f>
        <v>984.42565890999992</v>
      </c>
      <c r="D76" s="37">
        <f>SUMIFS(СВЦЭМ!$D$34:$D$777,СВЦЭМ!$A$34:$A$777,$A76,СВЦЭМ!$B$34:$B$777,D$47)+'СЕТ СН'!$G$11+СВЦЭМ!$D$10+'СЕТ СН'!$G$6-'СЕТ СН'!$G$23</f>
        <v>1033.3244768899999</v>
      </c>
      <c r="E76" s="37">
        <f>SUMIFS(СВЦЭМ!$D$34:$D$777,СВЦЭМ!$A$34:$A$777,$A76,СВЦЭМ!$B$34:$B$777,E$47)+'СЕТ СН'!$G$11+СВЦЭМ!$D$10+'СЕТ СН'!$G$6-'СЕТ СН'!$G$23</f>
        <v>1046.9927778700003</v>
      </c>
      <c r="F76" s="37">
        <f>SUMIFS(СВЦЭМ!$D$34:$D$777,СВЦЭМ!$A$34:$A$777,$A76,СВЦЭМ!$B$34:$B$777,F$47)+'СЕТ СН'!$G$11+СВЦЭМ!$D$10+'СЕТ СН'!$G$6-'СЕТ СН'!$G$23</f>
        <v>1044.9026909700001</v>
      </c>
      <c r="G76" s="37">
        <f>SUMIFS(СВЦЭМ!$D$34:$D$777,СВЦЭМ!$A$34:$A$777,$A76,СВЦЭМ!$B$34:$B$777,G$47)+'СЕТ СН'!$G$11+СВЦЭМ!$D$10+'СЕТ СН'!$G$6-'СЕТ СН'!$G$23</f>
        <v>1031.4775637299999</v>
      </c>
      <c r="H76" s="37">
        <f>SUMIFS(СВЦЭМ!$D$34:$D$777,СВЦЭМ!$A$34:$A$777,$A76,СВЦЭМ!$B$34:$B$777,H$47)+'СЕТ СН'!$G$11+СВЦЭМ!$D$10+'СЕТ СН'!$G$6-'СЕТ СН'!$G$23</f>
        <v>973.31662038999991</v>
      </c>
      <c r="I76" s="37">
        <f>SUMIFS(СВЦЭМ!$D$34:$D$777,СВЦЭМ!$A$34:$A$777,$A76,СВЦЭМ!$B$34:$B$777,I$47)+'СЕТ СН'!$G$11+СВЦЭМ!$D$10+'СЕТ СН'!$G$6-'СЕТ СН'!$G$23</f>
        <v>896.46142437000015</v>
      </c>
      <c r="J76" s="37">
        <f>SUMIFS(СВЦЭМ!$D$34:$D$777,СВЦЭМ!$A$34:$A$777,$A76,СВЦЭМ!$B$34:$B$777,J$47)+'СЕТ СН'!$G$11+СВЦЭМ!$D$10+'СЕТ СН'!$G$6-'СЕТ СН'!$G$23</f>
        <v>857.81000157000005</v>
      </c>
      <c r="K76" s="37">
        <f>SUMIFS(СВЦЭМ!$D$34:$D$777,СВЦЭМ!$A$34:$A$777,$A76,СВЦЭМ!$B$34:$B$777,K$47)+'СЕТ СН'!$G$11+СВЦЭМ!$D$10+'СЕТ СН'!$G$6-'СЕТ СН'!$G$23</f>
        <v>829.41554432000009</v>
      </c>
      <c r="L76" s="37">
        <f>SUMIFS(СВЦЭМ!$D$34:$D$777,СВЦЭМ!$A$34:$A$777,$A76,СВЦЭМ!$B$34:$B$777,L$47)+'СЕТ СН'!$G$11+СВЦЭМ!$D$10+'СЕТ СН'!$G$6-'СЕТ СН'!$G$23</f>
        <v>817.21219796000003</v>
      </c>
      <c r="M76" s="37">
        <f>SUMIFS(СВЦЭМ!$D$34:$D$777,СВЦЭМ!$A$34:$A$777,$A76,СВЦЭМ!$B$34:$B$777,M$47)+'СЕТ СН'!$G$11+СВЦЭМ!$D$10+'СЕТ СН'!$G$6-'СЕТ СН'!$G$23</f>
        <v>819.63546667000003</v>
      </c>
      <c r="N76" s="37">
        <f>SUMIFS(СВЦЭМ!$D$34:$D$777,СВЦЭМ!$A$34:$A$777,$A76,СВЦЭМ!$B$34:$B$777,N$47)+'СЕТ СН'!$G$11+СВЦЭМ!$D$10+'СЕТ СН'!$G$6-'СЕТ СН'!$G$23</f>
        <v>831.72306001000004</v>
      </c>
      <c r="O76" s="37">
        <f>SUMIFS(СВЦЭМ!$D$34:$D$777,СВЦЭМ!$A$34:$A$777,$A76,СВЦЭМ!$B$34:$B$777,O$47)+'СЕТ СН'!$G$11+СВЦЭМ!$D$10+'СЕТ СН'!$G$6-'СЕТ СН'!$G$23</f>
        <v>827.76211374999991</v>
      </c>
      <c r="P76" s="37">
        <f>SUMIFS(СВЦЭМ!$D$34:$D$777,СВЦЭМ!$A$34:$A$777,$A76,СВЦЭМ!$B$34:$B$777,P$47)+'СЕТ СН'!$G$11+СВЦЭМ!$D$10+'СЕТ СН'!$G$6-'СЕТ СН'!$G$23</f>
        <v>840.24139360000015</v>
      </c>
      <c r="Q76" s="37">
        <f>SUMIFS(СВЦЭМ!$D$34:$D$777,СВЦЭМ!$A$34:$A$777,$A76,СВЦЭМ!$B$34:$B$777,Q$47)+'СЕТ СН'!$G$11+СВЦЭМ!$D$10+'СЕТ СН'!$G$6-'СЕТ СН'!$G$23</f>
        <v>848.34841346000019</v>
      </c>
      <c r="R76" s="37">
        <f>SUMIFS(СВЦЭМ!$D$34:$D$777,СВЦЭМ!$A$34:$A$777,$A76,СВЦЭМ!$B$34:$B$777,R$47)+'СЕТ СН'!$G$11+СВЦЭМ!$D$10+'СЕТ СН'!$G$6-'СЕТ СН'!$G$23</f>
        <v>853.20231760000013</v>
      </c>
      <c r="S76" s="37">
        <f>SUMIFS(СВЦЭМ!$D$34:$D$777,СВЦЭМ!$A$34:$A$777,$A76,СВЦЭМ!$B$34:$B$777,S$47)+'СЕТ СН'!$G$11+СВЦЭМ!$D$10+'СЕТ СН'!$G$6-'СЕТ СН'!$G$23</f>
        <v>850.94840360000001</v>
      </c>
      <c r="T76" s="37">
        <f>SUMIFS(СВЦЭМ!$D$34:$D$777,СВЦЭМ!$A$34:$A$777,$A76,СВЦЭМ!$B$34:$B$777,T$47)+'СЕТ СН'!$G$11+СВЦЭМ!$D$10+'СЕТ СН'!$G$6-'СЕТ СН'!$G$23</f>
        <v>822.96572536000019</v>
      </c>
      <c r="U76" s="37">
        <f>SUMIFS(СВЦЭМ!$D$34:$D$777,СВЦЭМ!$A$34:$A$777,$A76,СВЦЭМ!$B$34:$B$777,U$47)+'СЕТ СН'!$G$11+СВЦЭМ!$D$10+'СЕТ СН'!$G$6-'СЕТ СН'!$G$23</f>
        <v>817.27487121999991</v>
      </c>
      <c r="V76" s="37">
        <f>SUMIFS(СВЦЭМ!$D$34:$D$777,СВЦЭМ!$A$34:$A$777,$A76,СВЦЭМ!$B$34:$B$777,V$47)+'СЕТ СН'!$G$11+СВЦЭМ!$D$10+'СЕТ СН'!$G$6-'СЕТ СН'!$G$23</f>
        <v>813.49345316999995</v>
      </c>
      <c r="W76" s="37">
        <f>SUMIFS(СВЦЭМ!$D$34:$D$777,СВЦЭМ!$A$34:$A$777,$A76,СВЦЭМ!$B$34:$B$777,W$47)+'СЕТ СН'!$G$11+СВЦЭМ!$D$10+'СЕТ СН'!$G$6-'СЕТ СН'!$G$23</f>
        <v>825.59946109000009</v>
      </c>
      <c r="X76" s="37">
        <f>SUMIFS(СВЦЭМ!$D$34:$D$777,СВЦЭМ!$A$34:$A$777,$A76,СВЦЭМ!$B$34:$B$777,X$47)+'СЕТ СН'!$G$11+СВЦЭМ!$D$10+'СЕТ СН'!$G$6-'СЕТ СН'!$G$23</f>
        <v>831.09880482000005</v>
      </c>
      <c r="Y76" s="37">
        <f>SUMIFS(СВЦЭМ!$D$34:$D$777,СВЦЭМ!$A$34:$A$777,$A76,СВЦЭМ!$B$34:$B$777,Y$47)+'СЕТ СН'!$G$11+СВЦЭМ!$D$10+'СЕТ СН'!$G$6-'СЕТ СН'!$G$23</f>
        <v>890.1842154499999</v>
      </c>
    </row>
    <row r="77" spans="1:26" ht="15.75" x14ac:dyDescent="0.2">
      <c r="A77" s="36">
        <f t="shared" si="1"/>
        <v>43130</v>
      </c>
      <c r="B77" s="37">
        <f>SUMIFS(СВЦЭМ!$D$34:$D$777,СВЦЭМ!$A$34:$A$777,$A77,СВЦЭМ!$B$34:$B$777,B$47)+'СЕТ СН'!$G$11+СВЦЭМ!$D$10+'СЕТ СН'!$G$6-'СЕТ СН'!$G$23</f>
        <v>954.11242577000019</v>
      </c>
      <c r="C77" s="37">
        <f>SUMIFS(СВЦЭМ!$D$34:$D$777,СВЦЭМ!$A$34:$A$777,$A77,СВЦЭМ!$B$34:$B$777,C$47)+'СЕТ СН'!$G$11+СВЦЭМ!$D$10+'СЕТ СН'!$G$6-'СЕТ СН'!$G$23</f>
        <v>993.97494898000002</v>
      </c>
      <c r="D77" s="37">
        <f>SUMIFS(СВЦЭМ!$D$34:$D$777,СВЦЭМ!$A$34:$A$777,$A77,СВЦЭМ!$B$34:$B$777,D$47)+'СЕТ СН'!$G$11+СВЦЭМ!$D$10+'СЕТ СН'!$G$6-'СЕТ СН'!$G$23</f>
        <v>1029.6480686800001</v>
      </c>
      <c r="E77" s="37">
        <f>SUMIFS(СВЦЭМ!$D$34:$D$777,СВЦЭМ!$A$34:$A$777,$A77,СВЦЭМ!$B$34:$B$777,E$47)+'СЕТ СН'!$G$11+СВЦЭМ!$D$10+'СЕТ СН'!$G$6-'СЕТ СН'!$G$23</f>
        <v>1048.3401477000002</v>
      </c>
      <c r="F77" s="37">
        <f>SUMIFS(СВЦЭМ!$D$34:$D$777,СВЦЭМ!$A$34:$A$777,$A77,СВЦЭМ!$B$34:$B$777,F$47)+'СЕТ СН'!$G$11+СВЦЭМ!$D$10+'СЕТ СН'!$G$6-'СЕТ СН'!$G$23</f>
        <v>1045.6247519400004</v>
      </c>
      <c r="G77" s="37">
        <f>SUMIFS(СВЦЭМ!$D$34:$D$777,СВЦЭМ!$A$34:$A$777,$A77,СВЦЭМ!$B$34:$B$777,G$47)+'СЕТ СН'!$G$11+СВЦЭМ!$D$10+'СЕТ СН'!$G$6-'СЕТ СН'!$G$23</f>
        <v>1036.51734407</v>
      </c>
      <c r="H77" s="37">
        <f>SUMIFS(СВЦЭМ!$D$34:$D$777,СВЦЭМ!$A$34:$A$777,$A77,СВЦЭМ!$B$34:$B$777,H$47)+'СЕТ СН'!$G$11+СВЦЭМ!$D$10+'СЕТ СН'!$G$6-'СЕТ СН'!$G$23</f>
        <v>986.09600524999985</v>
      </c>
      <c r="I77" s="37">
        <f>SUMIFS(СВЦЭМ!$D$34:$D$777,СВЦЭМ!$A$34:$A$777,$A77,СВЦЭМ!$B$34:$B$777,I$47)+'СЕТ СН'!$G$11+СВЦЭМ!$D$10+'СЕТ СН'!$G$6-'СЕТ СН'!$G$23</f>
        <v>895.84214310000004</v>
      </c>
      <c r="J77" s="37">
        <f>SUMIFS(СВЦЭМ!$D$34:$D$777,СВЦЭМ!$A$34:$A$777,$A77,СВЦЭМ!$B$34:$B$777,J$47)+'СЕТ СН'!$G$11+СВЦЭМ!$D$10+'СЕТ СН'!$G$6-'СЕТ СН'!$G$23</f>
        <v>851.88280128000008</v>
      </c>
      <c r="K77" s="37">
        <f>SUMIFS(СВЦЭМ!$D$34:$D$777,СВЦЭМ!$A$34:$A$777,$A77,СВЦЭМ!$B$34:$B$777,K$47)+'СЕТ СН'!$G$11+СВЦЭМ!$D$10+'СЕТ СН'!$G$6-'СЕТ СН'!$G$23</f>
        <v>826.76414726000019</v>
      </c>
      <c r="L77" s="37">
        <f>SUMIFS(СВЦЭМ!$D$34:$D$777,СВЦЭМ!$A$34:$A$777,$A77,СВЦЭМ!$B$34:$B$777,L$47)+'СЕТ СН'!$G$11+СВЦЭМ!$D$10+'СЕТ СН'!$G$6-'СЕТ СН'!$G$23</f>
        <v>813.46613418000004</v>
      </c>
      <c r="M77" s="37">
        <f>SUMIFS(СВЦЭМ!$D$34:$D$777,СВЦЭМ!$A$34:$A$777,$A77,СВЦЭМ!$B$34:$B$777,M$47)+'СЕТ СН'!$G$11+СВЦЭМ!$D$10+'СЕТ СН'!$G$6-'СЕТ СН'!$G$23</f>
        <v>819.49363132999986</v>
      </c>
      <c r="N77" s="37">
        <f>SUMIFS(СВЦЭМ!$D$34:$D$777,СВЦЭМ!$A$34:$A$777,$A77,СВЦЭМ!$B$34:$B$777,N$47)+'СЕТ СН'!$G$11+СВЦЭМ!$D$10+'СЕТ СН'!$G$6-'СЕТ СН'!$G$23</f>
        <v>828.33433137000009</v>
      </c>
      <c r="O77" s="37">
        <f>SUMIFS(СВЦЭМ!$D$34:$D$777,СВЦЭМ!$A$34:$A$777,$A77,СВЦЭМ!$B$34:$B$777,O$47)+'СЕТ СН'!$G$11+СВЦЭМ!$D$10+'СЕТ СН'!$G$6-'СЕТ СН'!$G$23</f>
        <v>829.98680929999989</v>
      </c>
      <c r="P77" s="37">
        <f>SUMIFS(СВЦЭМ!$D$34:$D$777,СВЦЭМ!$A$34:$A$777,$A77,СВЦЭМ!$B$34:$B$777,P$47)+'СЕТ СН'!$G$11+СВЦЭМ!$D$10+'СЕТ СН'!$G$6-'СЕТ СН'!$G$23</f>
        <v>840.95107977999999</v>
      </c>
      <c r="Q77" s="37">
        <f>SUMIFS(СВЦЭМ!$D$34:$D$777,СВЦЭМ!$A$34:$A$777,$A77,СВЦЭМ!$B$34:$B$777,Q$47)+'СЕТ СН'!$G$11+СВЦЭМ!$D$10+'СЕТ СН'!$G$6-'СЕТ СН'!$G$23</f>
        <v>848.03422446999991</v>
      </c>
      <c r="R77" s="37">
        <f>SUMIFS(СВЦЭМ!$D$34:$D$777,СВЦЭМ!$A$34:$A$777,$A77,СВЦЭМ!$B$34:$B$777,R$47)+'СЕТ СН'!$G$11+СВЦЭМ!$D$10+'СЕТ СН'!$G$6-'СЕТ СН'!$G$23</f>
        <v>857.43446465</v>
      </c>
      <c r="S77" s="37">
        <f>SUMIFS(СВЦЭМ!$D$34:$D$777,СВЦЭМ!$A$34:$A$777,$A77,СВЦЭМ!$B$34:$B$777,S$47)+'СЕТ СН'!$G$11+СВЦЭМ!$D$10+'СЕТ СН'!$G$6-'СЕТ СН'!$G$23</f>
        <v>849.40453637000007</v>
      </c>
      <c r="T77" s="37">
        <f>SUMIFS(СВЦЭМ!$D$34:$D$777,СВЦЭМ!$A$34:$A$777,$A77,СВЦЭМ!$B$34:$B$777,T$47)+'СЕТ СН'!$G$11+СВЦЭМ!$D$10+'СЕТ СН'!$G$6-'СЕТ СН'!$G$23</f>
        <v>821.62179316000004</v>
      </c>
      <c r="U77" s="37">
        <f>SUMIFS(СВЦЭМ!$D$34:$D$777,СВЦЭМ!$A$34:$A$777,$A77,СВЦЭМ!$B$34:$B$777,U$47)+'СЕТ СН'!$G$11+СВЦЭМ!$D$10+'СЕТ СН'!$G$6-'СЕТ СН'!$G$23</f>
        <v>820.68542246999993</v>
      </c>
      <c r="V77" s="37">
        <f>SUMIFS(СВЦЭМ!$D$34:$D$777,СВЦЭМ!$A$34:$A$777,$A77,СВЦЭМ!$B$34:$B$777,V$47)+'СЕТ СН'!$G$11+СВЦЭМ!$D$10+'СЕТ СН'!$G$6-'СЕТ СН'!$G$23</f>
        <v>815.9206711999999</v>
      </c>
      <c r="W77" s="37">
        <f>SUMIFS(СВЦЭМ!$D$34:$D$777,СВЦЭМ!$A$34:$A$777,$A77,СВЦЭМ!$B$34:$B$777,W$47)+'СЕТ СН'!$G$11+СВЦЭМ!$D$10+'СЕТ СН'!$G$6-'СЕТ СН'!$G$23</f>
        <v>828.86431590000018</v>
      </c>
      <c r="X77" s="37">
        <f>SUMIFS(СВЦЭМ!$D$34:$D$777,СВЦЭМ!$A$34:$A$777,$A77,СВЦЭМ!$B$34:$B$777,X$47)+'СЕТ СН'!$G$11+СВЦЭМ!$D$10+'СЕТ СН'!$G$6-'СЕТ СН'!$G$23</f>
        <v>840.02538971000001</v>
      </c>
      <c r="Y77" s="37">
        <f>SUMIFS(СВЦЭМ!$D$34:$D$777,СВЦЭМ!$A$34:$A$777,$A77,СВЦЭМ!$B$34:$B$777,Y$47)+'СЕТ СН'!$G$11+СВЦЭМ!$D$10+'СЕТ СН'!$G$6-'СЕТ СН'!$G$23</f>
        <v>909.25112978000004</v>
      </c>
    </row>
    <row r="78" spans="1:26" ht="15.75" x14ac:dyDescent="0.2">
      <c r="A78" s="36">
        <f t="shared" si="1"/>
        <v>43131</v>
      </c>
      <c r="B78" s="37">
        <f>SUMIFS(СВЦЭМ!$D$34:$D$777,СВЦЭМ!$A$34:$A$777,$A78,СВЦЭМ!$B$34:$B$777,B$47)+'СЕТ СН'!$G$11+СВЦЭМ!$D$10+'СЕТ СН'!$G$6-'СЕТ СН'!$G$23</f>
        <v>972.96173154999985</v>
      </c>
      <c r="C78" s="37">
        <f>SUMIFS(СВЦЭМ!$D$34:$D$777,СВЦЭМ!$A$34:$A$777,$A78,СВЦЭМ!$B$34:$B$777,C$47)+'СЕТ СН'!$G$11+СВЦЭМ!$D$10+'СЕТ СН'!$G$6-'СЕТ СН'!$G$23</f>
        <v>1006.14404796</v>
      </c>
      <c r="D78" s="37">
        <f>SUMIFS(СВЦЭМ!$D$34:$D$777,СВЦЭМ!$A$34:$A$777,$A78,СВЦЭМ!$B$34:$B$777,D$47)+'СЕТ СН'!$G$11+СВЦЭМ!$D$10+'СЕТ СН'!$G$6-'СЕТ СН'!$G$23</f>
        <v>1053.42098231</v>
      </c>
      <c r="E78" s="37">
        <f>SUMIFS(СВЦЭМ!$D$34:$D$777,СВЦЭМ!$A$34:$A$777,$A78,СВЦЭМ!$B$34:$B$777,E$47)+'СЕТ СН'!$G$11+СВЦЭМ!$D$10+'СЕТ СН'!$G$6-'СЕТ СН'!$G$23</f>
        <v>1067.8693756500002</v>
      </c>
      <c r="F78" s="37">
        <f>SUMIFS(СВЦЭМ!$D$34:$D$777,СВЦЭМ!$A$34:$A$777,$A78,СВЦЭМ!$B$34:$B$777,F$47)+'СЕТ СН'!$G$11+СВЦЭМ!$D$10+'СЕТ СН'!$G$6-'СЕТ СН'!$G$23</f>
        <v>1064.9674984500002</v>
      </c>
      <c r="G78" s="37">
        <f>SUMIFS(СВЦЭМ!$D$34:$D$777,СВЦЭМ!$A$34:$A$777,$A78,СВЦЭМ!$B$34:$B$777,G$47)+'СЕТ СН'!$G$11+СВЦЭМ!$D$10+'СЕТ СН'!$G$6-'СЕТ СН'!$G$23</f>
        <v>1049.9575874800003</v>
      </c>
      <c r="H78" s="37">
        <f>SUMIFS(СВЦЭМ!$D$34:$D$777,СВЦЭМ!$A$34:$A$777,$A78,СВЦЭМ!$B$34:$B$777,H$47)+'СЕТ СН'!$G$11+СВЦЭМ!$D$10+'СЕТ СН'!$G$6-'СЕТ СН'!$G$23</f>
        <v>988.36769476999996</v>
      </c>
      <c r="I78" s="37">
        <f>SUMIFS(СВЦЭМ!$D$34:$D$777,СВЦЭМ!$A$34:$A$777,$A78,СВЦЭМ!$B$34:$B$777,I$47)+'СЕТ СН'!$G$11+СВЦЭМ!$D$10+'СЕТ СН'!$G$6-'СЕТ СН'!$G$23</f>
        <v>905.78399054999988</v>
      </c>
      <c r="J78" s="37">
        <f>SUMIFS(СВЦЭМ!$D$34:$D$777,СВЦЭМ!$A$34:$A$777,$A78,СВЦЭМ!$B$34:$B$777,J$47)+'СЕТ СН'!$G$11+СВЦЭМ!$D$10+'СЕТ СН'!$G$6-'СЕТ СН'!$G$23</f>
        <v>866.30410614000004</v>
      </c>
      <c r="K78" s="37">
        <f>SUMIFS(СВЦЭМ!$D$34:$D$777,СВЦЭМ!$A$34:$A$777,$A78,СВЦЭМ!$B$34:$B$777,K$47)+'СЕТ СН'!$G$11+СВЦЭМ!$D$10+'СЕТ СН'!$G$6-'СЕТ СН'!$G$23</f>
        <v>847.45781552999995</v>
      </c>
      <c r="L78" s="37">
        <f>SUMIFS(СВЦЭМ!$D$34:$D$777,СВЦЭМ!$A$34:$A$777,$A78,СВЦЭМ!$B$34:$B$777,L$47)+'СЕТ СН'!$G$11+СВЦЭМ!$D$10+'СЕТ СН'!$G$6-'СЕТ СН'!$G$23</f>
        <v>835.66157534999991</v>
      </c>
      <c r="M78" s="37">
        <f>SUMIFS(СВЦЭМ!$D$34:$D$777,СВЦЭМ!$A$34:$A$777,$A78,СВЦЭМ!$B$34:$B$777,M$47)+'СЕТ СН'!$G$11+СВЦЭМ!$D$10+'СЕТ СН'!$G$6-'СЕТ СН'!$G$23</f>
        <v>841.99202696999998</v>
      </c>
      <c r="N78" s="37">
        <f>SUMIFS(СВЦЭМ!$D$34:$D$777,СВЦЭМ!$A$34:$A$777,$A78,СВЦЭМ!$B$34:$B$777,N$47)+'СЕТ СН'!$G$11+СВЦЭМ!$D$10+'СЕТ СН'!$G$6-'СЕТ СН'!$G$23</f>
        <v>848.10712350000006</v>
      </c>
      <c r="O78" s="37">
        <f>SUMIFS(СВЦЭМ!$D$34:$D$777,СВЦЭМ!$A$34:$A$777,$A78,СВЦЭМ!$B$34:$B$777,O$47)+'СЕТ СН'!$G$11+СВЦЭМ!$D$10+'СЕТ СН'!$G$6-'СЕТ СН'!$G$23</f>
        <v>850.92486630000019</v>
      </c>
      <c r="P78" s="37">
        <f>SUMIFS(СВЦЭМ!$D$34:$D$777,СВЦЭМ!$A$34:$A$777,$A78,СВЦЭМ!$B$34:$B$777,P$47)+'СЕТ СН'!$G$11+СВЦЭМ!$D$10+'СЕТ СН'!$G$6-'СЕТ СН'!$G$23</f>
        <v>868.18412092999995</v>
      </c>
      <c r="Q78" s="37">
        <f>SUMIFS(СВЦЭМ!$D$34:$D$777,СВЦЭМ!$A$34:$A$777,$A78,СВЦЭМ!$B$34:$B$777,Q$47)+'СЕТ СН'!$G$11+СВЦЭМ!$D$10+'СЕТ СН'!$G$6-'СЕТ СН'!$G$23</f>
        <v>875.37071361999995</v>
      </c>
      <c r="R78" s="37">
        <f>SUMIFS(СВЦЭМ!$D$34:$D$777,СВЦЭМ!$A$34:$A$777,$A78,СВЦЭМ!$B$34:$B$777,R$47)+'СЕТ СН'!$G$11+СВЦЭМ!$D$10+'СЕТ СН'!$G$6-'СЕТ СН'!$G$23</f>
        <v>882.23354692999999</v>
      </c>
      <c r="S78" s="37">
        <f>SUMIFS(СВЦЭМ!$D$34:$D$777,СВЦЭМ!$A$34:$A$777,$A78,СВЦЭМ!$B$34:$B$777,S$47)+'СЕТ СН'!$G$11+СВЦЭМ!$D$10+'СЕТ СН'!$G$6-'СЕТ СН'!$G$23</f>
        <v>869.52120632999993</v>
      </c>
      <c r="T78" s="37">
        <f>SUMIFS(СВЦЭМ!$D$34:$D$777,СВЦЭМ!$A$34:$A$777,$A78,СВЦЭМ!$B$34:$B$777,T$47)+'СЕТ СН'!$G$11+СВЦЭМ!$D$10+'СЕТ СН'!$G$6-'СЕТ СН'!$G$23</f>
        <v>839.45228956000017</v>
      </c>
      <c r="U78" s="37">
        <f>SUMIFS(СВЦЭМ!$D$34:$D$777,СВЦЭМ!$A$34:$A$777,$A78,СВЦЭМ!$B$34:$B$777,U$47)+'СЕТ СН'!$G$11+СВЦЭМ!$D$10+'СЕТ СН'!$G$6-'СЕТ СН'!$G$23</f>
        <v>835.17968683000015</v>
      </c>
      <c r="V78" s="37">
        <f>SUMIFS(СВЦЭМ!$D$34:$D$777,СВЦЭМ!$A$34:$A$777,$A78,СВЦЭМ!$B$34:$B$777,V$47)+'СЕТ СН'!$G$11+СВЦЭМ!$D$10+'СЕТ СН'!$G$6-'СЕТ СН'!$G$23</f>
        <v>841.64472983999997</v>
      </c>
      <c r="W78" s="37">
        <f>SUMIFS(СВЦЭМ!$D$34:$D$777,СВЦЭМ!$A$34:$A$777,$A78,СВЦЭМ!$B$34:$B$777,W$47)+'СЕТ СН'!$G$11+СВЦЭМ!$D$10+'СЕТ СН'!$G$6-'СЕТ СН'!$G$23</f>
        <v>844.74891728999989</v>
      </c>
      <c r="X78" s="37">
        <f>SUMIFS(СВЦЭМ!$D$34:$D$777,СВЦЭМ!$A$34:$A$777,$A78,СВЦЭМ!$B$34:$B$777,X$47)+'СЕТ СН'!$G$11+СВЦЭМ!$D$10+'СЕТ СН'!$G$6-'СЕТ СН'!$G$23</f>
        <v>848.41065443000014</v>
      </c>
      <c r="Y78" s="37">
        <f>SUMIFS(СВЦЭМ!$D$34:$D$777,СВЦЭМ!$A$34:$A$777,$A78,СВЦЭМ!$B$34:$B$777,Y$47)+'СЕТ СН'!$G$11+СВЦЭМ!$D$10+'СЕТ СН'!$G$6-'СЕТ СН'!$G$23</f>
        <v>922.6858593300002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01.01.2018</v>
      </c>
      <c r="B84" s="37">
        <f>SUMIFS(СВЦЭМ!$D$34:$D$777,СВЦЭМ!$A$34:$A$777,$A84,СВЦЭМ!$B$34:$B$777,B$83)+'СЕТ СН'!$H$11+СВЦЭМ!$D$10+'СЕТ СН'!$H$6-'СЕТ СН'!$H$23</f>
        <v>917.72503203999997</v>
      </c>
      <c r="C84" s="37">
        <f>SUMIFS(СВЦЭМ!$D$34:$D$777,СВЦЭМ!$A$34:$A$777,$A84,СВЦЭМ!$B$34:$B$777,C$83)+'СЕТ СН'!$H$11+СВЦЭМ!$D$10+'СЕТ СН'!$H$6-'СЕТ СН'!$H$23</f>
        <v>944.20915064999974</v>
      </c>
      <c r="D84" s="37">
        <f>SUMIFS(СВЦЭМ!$D$34:$D$777,СВЦЭМ!$A$34:$A$777,$A84,СВЦЭМ!$B$34:$B$777,D$83)+'СЕТ СН'!$H$11+СВЦЭМ!$D$10+'СЕТ СН'!$H$6-'СЕТ СН'!$H$23</f>
        <v>975.53243755000005</v>
      </c>
      <c r="E84" s="37">
        <f>SUMIFS(СВЦЭМ!$D$34:$D$777,СВЦЭМ!$A$34:$A$777,$A84,СВЦЭМ!$B$34:$B$777,E$83)+'СЕТ СН'!$H$11+СВЦЭМ!$D$10+'СЕТ СН'!$H$6-'СЕТ СН'!$H$23</f>
        <v>995.92209519999972</v>
      </c>
      <c r="F84" s="37">
        <f>SUMIFS(СВЦЭМ!$D$34:$D$777,СВЦЭМ!$A$34:$A$777,$A84,СВЦЭМ!$B$34:$B$777,F$83)+'СЕТ СН'!$H$11+СВЦЭМ!$D$10+'СЕТ СН'!$H$6-'СЕТ СН'!$H$23</f>
        <v>1005.22041241</v>
      </c>
      <c r="G84" s="37">
        <f>SUMIFS(СВЦЭМ!$D$34:$D$777,СВЦЭМ!$A$34:$A$777,$A84,СВЦЭМ!$B$34:$B$777,G$83)+'СЕТ СН'!$H$11+СВЦЭМ!$D$10+'СЕТ СН'!$H$6-'СЕТ СН'!$H$23</f>
        <v>1013.77266733</v>
      </c>
      <c r="H84" s="37">
        <f>SUMIFS(СВЦЭМ!$D$34:$D$777,СВЦЭМ!$A$34:$A$777,$A84,СВЦЭМ!$B$34:$B$777,H$83)+'СЕТ СН'!$H$11+СВЦЭМ!$D$10+'СЕТ СН'!$H$6-'СЕТ СН'!$H$23</f>
        <v>1023.2431158400001</v>
      </c>
      <c r="I84" s="37">
        <f>SUMIFS(СВЦЭМ!$D$34:$D$777,СВЦЭМ!$A$34:$A$777,$A84,СВЦЭМ!$B$34:$B$777,I$83)+'СЕТ СН'!$H$11+СВЦЭМ!$D$10+'СЕТ СН'!$H$6-'СЕТ СН'!$H$23</f>
        <v>970.4147035899997</v>
      </c>
      <c r="J84" s="37">
        <f>SUMIFS(СВЦЭМ!$D$34:$D$777,СВЦЭМ!$A$34:$A$777,$A84,СВЦЭМ!$B$34:$B$777,J$83)+'СЕТ СН'!$H$11+СВЦЭМ!$D$10+'СЕТ СН'!$H$6-'СЕТ СН'!$H$23</f>
        <v>919.73683873999983</v>
      </c>
      <c r="K84" s="37">
        <f>SUMIFS(СВЦЭМ!$D$34:$D$777,СВЦЭМ!$A$34:$A$777,$A84,СВЦЭМ!$B$34:$B$777,K$83)+'СЕТ СН'!$H$11+СВЦЭМ!$D$10+'СЕТ СН'!$H$6-'СЕТ СН'!$H$23</f>
        <v>899.34755815999972</v>
      </c>
      <c r="L84" s="37">
        <f>SUMIFS(СВЦЭМ!$D$34:$D$777,СВЦЭМ!$A$34:$A$777,$A84,СВЦЭМ!$B$34:$B$777,L$83)+'СЕТ СН'!$H$11+СВЦЭМ!$D$10+'СЕТ СН'!$H$6-'СЕТ СН'!$H$23</f>
        <v>871.41074858000013</v>
      </c>
      <c r="M84" s="37">
        <f>SUMIFS(СВЦЭМ!$D$34:$D$777,СВЦЭМ!$A$34:$A$777,$A84,СВЦЭМ!$B$34:$B$777,M$83)+'СЕТ СН'!$H$11+СВЦЭМ!$D$10+'СЕТ СН'!$H$6-'СЕТ СН'!$H$23</f>
        <v>861.95606249000014</v>
      </c>
      <c r="N84" s="37">
        <f>SUMIFS(СВЦЭМ!$D$34:$D$777,СВЦЭМ!$A$34:$A$777,$A84,СВЦЭМ!$B$34:$B$777,N$83)+'СЕТ СН'!$H$11+СВЦЭМ!$D$10+'СЕТ СН'!$H$6-'СЕТ СН'!$H$23</f>
        <v>865.80397737999976</v>
      </c>
      <c r="O84" s="37">
        <f>SUMIFS(СВЦЭМ!$D$34:$D$777,СВЦЭМ!$A$34:$A$777,$A84,СВЦЭМ!$B$34:$B$777,O$83)+'СЕТ СН'!$H$11+СВЦЭМ!$D$10+'СЕТ СН'!$H$6-'СЕТ СН'!$H$23</f>
        <v>881.17791132000013</v>
      </c>
      <c r="P84" s="37">
        <f>SUMIFS(СВЦЭМ!$D$34:$D$777,СВЦЭМ!$A$34:$A$777,$A84,СВЦЭМ!$B$34:$B$777,P$83)+'СЕТ СН'!$H$11+СВЦЭМ!$D$10+'СЕТ СН'!$H$6-'СЕТ СН'!$H$23</f>
        <v>896.06056464999995</v>
      </c>
      <c r="Q84" s="37">
        <f>SUMIFS(СВЦЭМ!$D$34:$D$777,СВЦЭМ!$A$34:$A$777,$A84,СВЦЭМ!$B$34:$B$777,Q$83)+'СЕТ СН'!$H$11+СВЦЭМ!$D$10+'СЕТ СН'!$H$6-'СЕТ СН'!$H$23</f>
        <v>905.17606037999997</v>
      </c>
      <c r="R84" s="37">
        <f>SUMIFS(СВЦЭМ!$D$34:$D$777,СВЦЭМ!$A$34:$A$777,$A84,СВЦЭМ!$B$34:$B$777,R$83)+'СЕТ СН'!$H$11+СВЦЭМ!$D$10+'СЕТ СН'!$H$6-'СЕТ СН'!$H$23</f>
        <v>899.06392246999997</v>
      </c>
      <c r="S84" s="37">
        <f>SUMIFS(СВЦЭМ!$D$34:$D$777,СВЦЭМ!$A$34:$A$777,$A84,СВЦЭМ!$B$34:$B$777,S$83)+'СЕТ СН'!$H$11+СВЦЭМ!$D$10+'СЕТ СН'!$H$6-'СЕТ СН'!$H$23</f>
        <v>873.02575880999996</v>
      </c>
      <c r="T84" s="37">
        <f>SUMIFS(СВЦЭМ!$D$34:$D$777,СВЦЭМ!$A$34:$A$777,$A84,СВЦЭМ!$B$34:$B$777,T$83)+'СЕТ СН'!$H$11+СВЦЭМ!$D$10+'СЕТ СН'!$H$6-'СЕТ СН'!$H$23</f>
        <v>828.15597076000006</v>
      </c>
      <c r="U84" s="37">
        <f>SUMIFS(СВЦЭМ!$D$34:$D$777,СВЦЭМ!$A$34:$A$777,$A84,СВЦЭМ!$B$34:$B$777,U$83)+'СЕТ СН'!$H$11+СВЦЭМ!$D$10+'СЕТ СН'!$H$6-'СЕТ СН'!$H$23</f>
        <v>825.10576103000005</v>
      </c>
      <c r="V84" s="37">
        <f>SUMIFS(СВЦЭМ!$D$34:$D$777,СВЦЭМ!$A$34:$A$777,$A84,СВЦЭМ!$B$34:$B$777,V$83)+'СЕТ СН'!$H$11+СВЦЭМ!$D$10+'СЕТ СН'!$H$6-'СЕТ СН'!$H$23</f>
        <v>829.26910334000002</v>
      </c>
      <c r="W84" s="37">
        <f>SUMIFS(СВЦЭМ!$D$34:$D$777,СВЦЭМ!$A$34:$A$777,$A84,СВЦЭМ!$B$34:$B$777,W$83)+'СЕТ СН'!$H$11+СВЦЭМ!$D$10+'СЕТ СН'!$H$6-'СЕТ СН'!$H$23</f>
        <v>829.31488453999998</v>
      </c>
      <c r="X84" s="37">
        <f>SUMIFS(СВЦЭМ!$D$34:$D$777,СВЦЭМ!$A$34:$A$777,$A84,СВЦЭМ!$B$34:$B$777,X$83)+'СЕТ СН'!$H$11+СВЦЭМ!$D$10+'СЕТ СН'!$H$6-'СЕТ СН'!$H$23</f>
        <v>858.98051052999983</v>
      </c>
      <c r="Y84" s="37">
        <f>SUMIFS(СВЦЭМ!$D$34:$D$777,СВЦЭМ!$A$34:$A$777,$A84,СВЦЭМ!$B$34:$B$777,Y$83)+'СЕТ СН'!$H$11+СВЦЭМ!$D$10+'СЕТ СН'!$H$6-'СЕТ СН'!$H$23</f>
        <v>934.41747409999982</v>
      </c>
      <c r="AA84" s="46"/>
    </row>
    <row r="85" spans="1:27" ht="15.75" x14ac:dyDescent="0.2">
      <c r="A85" s="36">
        <f>A84+1</f>
        <v>43102</v>
      </c>
      <c r="B85" s="37">
        <f>SUMIFS(СВЦЭМ!$D$34:$D$777,СВЦЭМ!$A$34:$A$777,$A85,СВЦЭМ!$B$34:$B$777,B$83)+'СЕТ СН'!$H$11+СВЦЭМ!$D$10+'СЕТ СН'!$H$6-'СЕТ СН'!$H$23</f>
        <v>988.33823115999996</v>
      </c>
      <c r="C85" s="37">
        <f>SUMIFS(СВЦЭМ!$D$34:$D$777,СВЦЭМ!$A$34:$A$777,$A85,СВЦЭМ!$B$34:$B$777,C$83)+'СЕТ СН'!$H$11+СВЦЭМ!$D$10+'СЕТ СН'!$H$6-'СЕТ СН'!$H$23</f>
        <v>1031.4695269899998</v>
      </c>
      <c r="D85" s="37">
        <f>SUMIFS(СВЦЭМ!$D$34:$D$777,СВЦЭМ!$A$34:$A$777,$A85,СВЦЭМ!$B$34:$B$777,D$83)+'СЕТ СН'!$H$11+СВЦЭМ!$D$10+'СЕТ СН'!$H$6-'СЕТ СН'!$H$23</f>
        <v>1048.9933772299996</v>
      </c>
      <c r="E85" s="37">
        <f>SUMIFS(СВЦЭМ!$D$34:$D$777,СВЦЭМ!$A$34:$A$777,$A85,СВЦЭМ!$B$34:$B$777,E$83)+'СЕТ СН'!$H$11+СВЦЭМ!$D$10+'СЕТ СН'!$H$6-'СЕТ СН'!$H$23</f>
        <v>1044.1836357299999</v>
      </c>
      <c r="F85" s="37">
        <f>SUMIFS(СВЦЭМ!$D$34:$D$777,СВЦЭМ!$A$34:$A$777,$A85,СВЦЭМ!$B$34:$B$777,F$83)+'СЕТ СН'!$H$11+СВЦЭМ!$D$10+'СЕТ СН'!$H$6-'СЕТ СН'!$H$23</f>
        <v>1042.6330830699999</v>
      </c>
      <c r="G85" s="37">
        <f>SUMIFS(СВЦЭМ!$D$34:$D$777,СВЦЭМ!$A$34:$A$777,$A85,СВЦЭМ!$B$34:$B$777,G$83)+'СЕТ СН'!$H$11+СВЦЭМ!$D$10+'СЕТ СН'!$H$6-'СЕТ СН'!$H$23</f>
        <v>1044.0949780599999</v>
      </c>
      <c r="H85" s="37">
        <f>SUMIFS(СВЦЭМ!$D$34:$D$777,СВЦЭМ!$A$34:$A$777,$A85,СВЦЭМ!$B$34:$B$777,H$83)+'СЕТ СН'!$H$11+СВЦЭМ!$D$10+'СЕТ СН'!$H$6-'СЕТ СН'!$H$23</f>
        <v>1049.6058097299997</v>
      </c>
      <c r="I85" s="37">
        <f>SUMIFS(СВЦЭМ!$D$34:$D$777,СВЦЭМ!$A$34:$A$777,$A85,СВЦЭМ!$B$34:$B$777,I$83)+'СЕТ СН'!$H$11+СВЦЭМ!$D$10+'СЕТ СН'!$H$6-'СЕТ СН'!$H$23</f>
        <v>1021.6047006499999</v>
      </c>
      <c r="J85" s="37">
        <f>SUMIFS(СВЦЭМ!$D$34:$D$777,СВЦЭМ!$A$34:$A$777,$A85,СВЦЭМ!$B$34:$B$777,J$83)+'СЕТ СН'!$H$11+СВЦЭМ!$D$10+'СЕТ СН'!$H$6-'СЕТ СН'!$H$23</f>
        <v>943.02943719000007</v>
      </c>
      <c r="K85" s="37">
        <f>SUMIFS(СВЦЭМ!$D$34:$D$777,СВЦЭМ!$A$34:$A$777,$A85,СВЦЭМ!$B$34:$B$777,K$83)+'СЕТ СН'!$H$11+СВЦЭМ!$D$10+'СЕТ СН'!$H$6-'СЕТ СН'!$H$23</f>
        <v>851.29858325999987</v>
      </c>
      <c r="L85" s="37">
        <f>SUMIFS(СВЦЭМ!$D$34:$D$777,СВЦЭМ!$A$34:$A$777,$A85,СВЦЭМ!$B$34:$B$777,L$83)+'СЕТ СН'!$H$11+СВЦЭМ!$D$10+'СЕТ СН'!$H$6-'СЕТ СН'!$H$23</f>
        <v>746.09111038000003</v>
      </c>
      <c r="M85" s="37">
        <f>SUMIFS(СВЦЭМ!$D$34:$D$777,СВЦЭМ!$A$34:$A$777,$A85,СВЦЭМ!$B$34:$B$777,M$83)+'СЕТ СН'!$H$11+СВЦЭМ!$D$10+'СЕТ СН'!$H$6-'СЕТ СН'!$H$23</f>
        <v>727.84250631999987</v>
      </c>
      <c r="N85" s="37">
        <f>SUMIFS(СВЦЭМ!$D$34:$D$777,СВЦЭМ!$A$34:$A$777,$A85,СВЦЭМ!$B$34:$B$777,N$83)+'СЕТ СН'!$H$11+СВЦЭМ!$D$10+'СЕТ СН'!$H$6-'СЕТ СН'!$H$23</f>
        <v>727.96179774999985</v>
      </c>
      <c r="O85" s="37">
        <f>SUMIFS(СВЦЭМ!$D$34:$D$777,СВЦЭМ!$A$34:$A$777,$A85,СВЦЭМ!$B$34:$B$777,O$83)+'СЕТ СН'!$H$11+СВЦЭМ!$D$10+'СЕТ СН'!$H$6-'СЕТ СН'!$H$23</f>
        <v>745.00518071999988</v>
      </c>
      <c r="P85" s="37">
        <f>SUMIFS(СВЦЭМ!$D$34:$D$777,СВЦЭМ!$A$34:$A$777,$A85,СВЦЭМ!$B$34:$B$777,P$83)+'СЕТ СН'!$H$11+СВЦЭМ!$D$10+'СЕТ СН'!$H$6-'СЕТ СН'!$H$23</f>
        <v>763.40734640999983</v>
      </c>
      <c r="Q85" s="37">
        <f>SUMIFS(СВЦЭМ!$D$34:$D$777,СВЦЭМ!$A$34:$A$777,$A85,СВЦЭМ!$B$34:$B$777,Q$83)+'СЕТ СН'!$H$11+СВЦЭМ!$D$10+'СЕТ СН'!$H$6-'СЕТ СН'!$H$23</f>
        <v>770.71048122000013</v>
      </c>
      <c r="R85" s="37">
        <f>SUMIFS(СВЦЭМ!$D$34:$D$777,СВЦЭМ!$A$34:$A$777,$A85,СВЦЭМ!$B$34:$B$777,R$83)+'СЕТ СН'!$H$11+СВЦЭМ!$D$10+'СЕТ СН'!$H$6-'СЕТ СН'!$H$23</f>
        <v>773.73284834000003</v>
      </c>
      <c r="S85" s="37">
        <f>SUMIFS(СВЦЭМ!$D$34:$D$777,СВЦЭМ!$A$34:$A$777,$A85,СВЦЭМ!$B$34:$B$777,S$83)+'СЕТ СН'!$H$11+СВЦЭМ!$D$10+'СЕТ СН'!$H$6-'СЕТ СН'!$H$23</f>
        <v>748.28107490000014</v>
      </c>
      <c r="T85" s="37">
        <f>SUMIFS(СВЦЭМ!$D$34:$D$777,СВЦЭМ!$A$34:$A$777,$A85,СВЦЭМ!$B$34:$B$777,T$83)+'СЕТ СН'!$H$11+СВЦЭМ!$D$10+'СЕТ СН'!$H$6-'СЕТ СН'!$H$23</f>
        <v>743.28865802999997</v>
      </c>
      <c r="U85" s="37">
        <f>SUMIFS(СВЦЭМ!$D$34:$D$777,СВЦЭМ!$A$34:$A$777,$A85,СВЦЭМ!$B$34:$B$777,U$83)+'СЕТ СН'!$H$11+СВЦЭМ!$D$10+'СЕТ СН'!$H$6-'СЕТ СН'!$H$23</f>
        <v>736.97153966999997</v>
      </c>
      <c r="V85" s="37">
        <f>SUMIFS(СВЦЭМ!$D$34:$D$777,СВЦЭМ!$A$34:$A$777,$A85,СВЦЭМ!$B$34:$B$777,V$83)+'СЕТ СН'!$H$11+СВЦЭМ!$D$10+'СЕТ СН'!$H$6-'СЕТ СН'!$H$23</f>
        <v>737.43448605000015</v>
      </c>
      <c r="W85" s="37">
        <f>SUMIFS(СВЦЭМ!$D$34:$D$777,СВЦЭМ!$A$34:$A$777,$A85,СВЦЭМ!$B$34:$B$777,W$83)+'СЕТ СН'!$H$11+СВЦЭМ!$D$10+'СЕТ СН'!$H$6-'СЕТ СН'!$H$23</f>
        <v>793.5370333699999</v>
      </c>
      <c r="X85" s="37">
        <f>SUMIFS(СВЦЭМ!$D$34:$D$777,СВЦЭМ!$A$34:$A$777,$A85,СВЦЭМ!$B$34:$B$777,X$83)+'СЕТ СН'!$H$11+СВЦЭМ!$D$10+'СЕТ СН'!$H$6-'СЕТ СН'!$H$23</f>
        <v>886.35055999999997</v>
      </c>
      <c r="Y85" s="37">
        <f>SUMIFS(СВЦЭМ!$D$34:$D$777,СВЦЭМ!$A$34:$A$777,$A85,СВЦЭМ!$B$34:$B$777,Y$83)+'СЕТ СН'!$H$11+СВЦЭМ!$D$10+'СЕТ СН'!$H$6-'СЕТ СН'!$H$23</f>
        <v>960.29690759000016</v>
      </c>
    </row>
    <row r="86" spans="1:27" ht="15.75" x14ac:dyDescent="0.2">
      <c r="A86" s="36">
        <f t="shared" ref="A86:A114" si="2">A85+1</f>
        <v>43103</v>
      </c>
      <c r="B86" s="37">
        <f>SUMIFS(СВЦЭМ!$D$34:$D$777,СВЦЭМ!$A$34:$A$777,$A86,СВЦЭМ!$B$34:$B$777,B$83)+'СЕТ СН'!$H$11+СВЦЭМ!$D$10+'СЕТ СН'!$H$6-'СЕТ СН'!$H$23</f>
        <v>948.43151371999977</v>
      </c>
      <c r="C86" s="37">
        <f>SUMIFS(СВЦЭМ!$D$34:$D$777,СВЦЭМ!$A$34:$A$777,$A86,СВЦЭМ!$B$34:$B$777,C$83)+'СЕТ СН'!$H$11+СВЦЭМ!$D$10+'СЕТ СН'!$H$6-'СЕТ СН'!$H$23</f>
        <v>986.70841531000008</v>
      </c>
      <c r="D86" s="37">
        <f>SUMIFS(СВЦЭМ!$D$34:$D$777,СВЦЭМ!$A$34:$A$777,$A86,СВЦЭМ!$B$34:$B$777,D$83)+'СЕТ СН'!$H$11+СВЦЭМ!$D$10+'СЕТ СН'!$H$6-'СЕТ СН'!$H$23</f>
        <v>1017.1432333499998</v>
      </c>
      <c r="E86" s="37">
        <f>SUMIFS(СВЦЭМ!$D$34:$D$777,СВЦЭМ!$A$34:$A$777,$A86,СВЦЭМ!$B$34:$B$777,E$83)+'СЕТ СН'!$H$11+СВЦЭМ!$D$10+'СЕТ СН'!$H$6-'СЕТ СН'!$H$23</f>
        <v>1027.5205257899997</v>
      </c>
      <c r="F86" s="37">
        <f>SUMIFS(СВЦЭМ!$D$34:$D$777,СВЦЭМ!$A$34:$A$777,$A86,СВЦЭМ!$B$34:$B$777,F$83)+'СЕТ СН'!$H$11+СВЦЭМ!$D$10+'СЕТ СН'!$H$6-'СЕТ СН'!$H$23</f>
        <v>1025.1590019699997</v>
      </c>
      <c r="G86" s="37">
        <f>SUMIFS(СВЦЭМ!$D$34:$D$777,СВЦЭМ!$A$34:$A$777,$A86,СВЦЭМ!$B$34:$B$777,G$83)+'СЕТ СН'!$H$11+СВЦЭМ!$D$10+'СЕТ СН'!$H$6-'СЕТ СН'!$H$23</f>
        <v>1025.02645704</v>
      </c>
      <c r="H86" s="37">
        <f>SUMIFS(СВЦЭМ!$D$34:$D$777,СВЦЭМ!$A$34:$A$777,$A86,СВЦЭМ!$B$34:$B$777,H$83)+'СЕТ СН'!$H$11+СВЦЭМ!$D$10+'СЕТ СН'!$H$6-'СЕТ СН'!$H$23</f>
        <v>1021.2766384799999</v>
      </c>
      <c r="I86" s="37">
        <f>SUMIFS(СВЦЭМ!$D$34:$D$777,СВЦЭМ!$A$34:$A$777,$A86,СВЦЭМ!$B$34:$B$777,I$83)+'СЕТ СН'!$H$11+СВЦЭМ!$D$10+'СЕТ СН'!$H$6-'СЕТ СН'!$H$23</f>
        <v>1003.74073693</v>
      </c>
      <c r="J86" s="37">
        <f>SUMIFS(СВЦЭМ!$D$34:$D$777,СВЦЭМ!$A$34:$A$777,$A86,СВЦЭМ!$B$34:$B$777,J$83)+'СЕТ СН'!$H$11+СВЦЭМ!$D$10+'СЕТ СН'!$H$6-'СЕТ СН'!$H$23</f>
        <v>947.73136579000004</v>
      </c>
      <c r="K86" s="37">
        <f>SUMIFS(СВЦЭМ!$D$34:$D$777,СВЦЭМ!$A$34:$A$777,$A86,СВЦЭМ!$B$34:$B$777,K$83)+'СЕТ СН'!$H$11+СВЦЭМ!$D$10+'СЕТ СН'!$H$6-'СЕТ СН'!$H$23</f>
        <v>870.62758425000004</v>
      </c>
      <c r="L86" s="37">
        <f>SUMIFS(СВЦЭМ!$D$34:$D$777,СВЦЭМ!$A$34:$A$777,$A86,СВЦЭМ!$B$34:$B$777,L$83)+'СЕТ СН'!$H$11+СВЦЭМ!$D$10+'СЕТ СН'!$H$6-'СЕТ СН'!$H$23</f>
        <v>823.60126251999998</v>
      </c>
      <c r="M86" s="37">
        <f>SUMIFS(СВЦЭМ!$D$34:$D$777,СВЦЭМ!$A$34:$A$777,$A86,СВЦЭМ!$B$34:$B$777,M$83)+'СЕТ СН'!$H$11+СВЦЭМ!$D$10+'СЕТ СН'!$H$6-'СЕТ СН'!$H$23</f>
        <v>808.12110751000012</v>
      </c>
      <c r="N86" s="37">
        <f>SUMIFS(СВЦЭМ!$D$34:$D$777,СВЦЭМ!$A$34:$A$777,$A86,СВЦЭМ!$B$34:$B$777,N$83)+'СЕТ СН'!$H$11+СВЦЭМ!$D$10+'СЕТ СН'!$H$6-'СЕТ СН'!$H$23</f>
        <v>811.42211097999996</v>
      </c>
      <c r="O86" s="37">
        <f>SUMIFS(СВЦЭМ!$D$34:$D$777,СВЦЭМ!$A$34:$A$777,$A86,СВЦЭМ!$B$34:$B$777,O$83)+'СЕТ СН'!$H$11+СВЦЭМ!$D$10+'СЕТ СН'!$H$6-'СЕТ СН'!$H$23</f>
        <v>825.84779523000009</v>
      </c>
      <c r="P86" s="37">
        <f>SUMIFS(СВЦЭМ!$D$34:$D$777,СВЦЭМ!$A$34:$A$777,$A86,СВЦЭМ!$B$34:$B$777,P$83)+'СЕТ СН'!$H$11+СВЦЭМ!$D$10+'СЕТ СН'!$H$6-'СЕТ СН'!$H$23</f>
        <v>846.56094639000014</v>
      </c>
      <c r="Q86" s="37">
        <f>SUMIFS(СВЦЭМ!$D$34:$D$777,СВЦЭМ!$A$34:$A$777,$A86,СВЦЭМ!$B$34:$B$777,Q$83)+'СЕТ СН'!$H$11+СВЦЭМ!$D$10+'СЕТ СН'!$H$6-'СЕТ СН'!$H$23</f>
        <v>855.56855164000001</v>
      </c>
      <c r="R86" s="37">
        <f>SUMIFS(СВЦЭМ!$D$34:$D$777,СВЦЭМ!$A$34:$A$777,$A86,СВЦЭМ!$B$34:$B$777,R$83)+'СЕТ СН'!$H$11+СВЦЭМ!$D$10+'СЕТ СН'!$H$6-'СЕТ СН'!$H$23</f>
        <v>859.22277925999981</v>
      </c>
      <c r="S86" s="37">
        <f>SUMIFS(СВЦЭМ!$D$34:$D$777,СВЦЭМ!$A$34:$A$777,$A86,СВЦЭМ!$B$34:$B$777,S$83)+'СЕТ СН'!$H$11+СВЦЭМ!$D$10+'СЕТ СН'!$H$6-'СЕТ СН'!$H$23</f>
        <v>827.33418236999989</v>
      </c>
      <c r="T86" s="37">
        <f>SUMIFS(СВЦЭМ!$D$34:$D$777,СВЦЭМ!$A$34:$A$777,$A86,СВЦЭМ!$B$34:$B$777,T$83)+'СЕТ СН'!$H$11+СВЦЭМ!$D$10+'СЕТ СН'!$H$6-'СЕТ СН'!$H$23</f>
        <v>785.84513006999998</v>
      </c>
      <c r="U86" s="37">
        <f>SUMIFS(СВЦЭМ!$D$34:$D$777,СВЦЭМ!$A$34:$A$777,$A86,СВЦЭМ!$B$34:$B$777,U$83)+'СЕТ СН'!$H$11+СВЦЭМ!$D$10+'СЕТ СН'!$H$6-'СЕТ СН'!$H$23</f>
        <v>786.05105788000003</v>
      </c>
      <c r="V86" s="37">
        <f>SUMIFS(СВЦЭМ!$D$34:$D$777,СВЦЭМ!$A$34:$A$777,$A86,СВЦЭМ!$B$34:$B$777,V$83)+'СЕТ СН'!$H$11+СВЦЭМ!$D$10+'СЕТ СН'!$H$6-'СЕТ СН'!$H$23</f>
        <v>791.95643400000006</v>
      </c>
      <c r="W86" s="37">
        <f>SUMIFS(СВЦЭМ!$D$34:$D$777,СВЦЭМ!$A$34:$A$777,$A86,СВЦЭМ!$B$34:$B$777,W$83)+'СЕТ СН'!$H$11+СВЦЭМ!$D$10+'СЕТ СН'!$H$6-'СЕТ СН'!$H$23</f>
        <v>837.7000865199999</v>
      </c>
      <c r="X86" s="37">
        <f>SUMIFS(СВЦЭМ!$D$34:$D$777,СВЦЭМ!$A$34:$A$777,$A86,СВЦЭМ!$B$34:$B$777,X$83)+'СЕТ СН'!$H$11+СВЦЭМ!$D$10+'СЕТ СН'!$H$6-'СЕТ СН'!$H$23</f>
        <v>862.63286632999973</v>
      </c>
      <c r="Y86" s="37">
        <f>SUMIFS(СВЦЭМ!$D$34:$D$777,СВЦЭМ!$A$34:$A$777,$A86,СВЦЭМ!$B$34:$B$777,Y$83)+'СЕТ СН'!$H$11+СВЦЭМ!$D$10+'СЕТ СН'!$H$6-'СЕТ СН'!$H$23</f>
        <v>926.16241152999976</v>
      </c>
    </row>
    <row r="87" spans="1:27" ht="15.75" x14ac:dyDescent="0.2">
      <c r="A87" s="36">
        <f t="shared" si="2"/>
        <v>43104</v>
      </c>
      <c r="B87" s="37">
        <f>SUMIFS(СВЦЭМ!$D$34:$D$777,СВЦЭМ!$A$34:$A$777,$A87,СВЦЭМ!$B$34:$B$777,B$83)+'СЕТ СН'!$H$11+СВЦЭМ!$D$10+'СЕТ СН'!$H$6-'СЕТ СН'!$H$23</f>
        <v>1009.0393558100001</v>
      </c>
      <c r="C87" s="37">
        <f>SUMIFS(СВЦЭМ!$D$34:$D$777,СВЦЭМ!$A$34:$A$777,$A87,СВЦЭМ!$B$34:$B$777,C$83)+'СЕТ СН'!$H$11+СВЦЭМ!$D$10+'СЕТ СН'!$H$6-'СЕТ СН'!$H$23</f>
        <v>1035.6815430199999</v>
      </c>
      <c r="D87" s="37">
        <f>SUMIFS(СВЦЭМ!$D$34:$D$777,СВЦЭМ!$A$34:$A$777,$A87,СВЦЭМ!$B$34:$B$777,D$83)+'СЕТ СН'!$H$11+СВЦЭМ!$D$10+'СЕТ СН'!$H$6-'СЕТ СН'!$H$23</f>
        <v>1049.9976962999999</v>
      </c>
      <c r="E87" s="37">
        <f>SUMIFS(СВЦЭМ!$D$34:$D$777,СВЦЭМ!$A$34:$A$777,$A87,СВЦЭМ!$B$34:$B$777,E$83)+'СЕТ СН'!$H$11+СВЦЭМ!$D$10+'СЕТ СН'!$H$6-'СЕТ СН'!$H$23</f>
        <v>1047.2458811099996</v>
      </c>
      <c r="F87" s="37">
        <f>SUMIFS(СВЦЭМ!$D$34:$D$777,СВЦЭМ!$A$34:$A$777,$A87,СВЦЭМ!$B$34:$B$777,F$83)+'СЕТ СН'!$H$11+СВЦЭМ!$D$10+'СЕТ СН'!$H$6-'СЕТ СН'!$H$23</f>
        <v>1046.3452767499998</v>
      </c>
      <c r="G87" s="37">
        <f>SUMIFS(СВЦЭМ!$D$34:$D$777,СВЦЭМ!$A$34:$A$777,$A87,СВЦЭМ!$B$34:$B$777,G$83)+'СЕТ СН'!$H$11+СВЦЭМ!$D$10+'СЕТ СН'!$H$6-'СЕТ СН'!$H$23</f>
        <v>1048.9344805299997</v>
      </c>
      <c r="H87" s="37">
        <f>SUMIFS(СВЦЭМ!$D$34:$D$777,СВЦЭМ!$A$34:$A$777,$A87,СВЦЭМ!$B$34:$B$777,H$83)+'СЕТ СН'!$H$11+СВЦЭМ!$D$10+'СЕТ СН'!$H$6-'СЕТ СН'!$H$23</f>
        <v>1051.0756492799997</v>
      </c>
      <c r="I87" s="37">
        <f>SUMIFS(СВЦЭМ!$D$34:$D$777,СВЦЭМ!$A$34:$A$777,$A87,СВЦЭМ!$B$34:$B$777,I$83)+'СЕТ СН'!$H$11+СВЦЭМ!$D$10+'СЕТ СН'!$H$6-'СЕТ СН'!$H$23</f>
        <v>1040.8163450399998</v>
      </c>
      <c r="J87" s="37">
        <f>SUMIFS(СВЦЭМ!$D$34:$D$777,СВЦЭМ!$A$34:$A$777,$A87,СВЦЭМ!$B$34:$B$777,J$83)+'СЕТ СН'!$H$11+СВЦЭМ!$D$10+'СЕТ СН'!$H$6-'СЕТ СН'!$H$23</f>
        <v>966.01692022000009</v>
      </c>
      <c r="K87" s="37">
        <f>SUMIFS(СВЦЭМ!$D$34:$D$777,СВЦЭМ!$A$34:$A$777,$A87,СВЦЭМ!$B$34:$B$777,K$83)+'СЕТ СН'!$H$11+СВЦЭМ!$D$10+'СЕТ СН'!$H$6-'СЕТ СН'!$H$23</f>
        <v>864.91333083999973</v>
      </c>
      <c r="L87" s="37">
        <f>SUMIFS(СВЦЭМ!$D$34:$D$777,СВЦЭМ!$A$34:$A$777,$A87,СВЦЭМ!$B$34:$B$777,L$83)+'СЕТ СН'!$H$11+СВЦЭМ!$D$10+'СЕТ СН'!$H$6-'СЕТ СН'!$H$23</f>
        <v>768.51562521000017</v>
      </c>
      <c r="M87" s="37">
        <f>SUMIFS(СВЦЭМ!$D$34:$D$777,СВЦЭМ!$A$34:$A$777,$A87,СВЦЭМ!$B$34:$B$777,M$83)+'СЕТ СН'!$H$11+СВЦЭМ!$D$10+'СЕТ СН'!$H$6-'СЕТ СН'!$H$23</f>
        <v>748.86446807000004</v>
      </c>
      <c r="N87" s="37">
        <f>SUMIFS(СВЦЭМ!$D$34:$D$777,СВЦЭМ!$A$34:$A$777,$A87,СВЦЭМ!$B$34:$B$777,N$83)+'СЕТ СН'!$H$11+СВЦЭМ!$D$10+'СЕТ СН'!$H$6-'СЕТ СН'!$H$23</f>
        <v>756.27370011999994</v>
      </c>
      <c r="O87" s="37">
        <f>SUMIFS(СВЦЭМ!$D$34:$D$777,СВЦЭМ!$A$34:$A$777,$A87,СВЦЭМ!$B$34:$B$777,O$83)+'СЕТ СН'!$H$11+СВЦЭМ!$D$10+'СЕТ СН'!$H$6-'СЕТ СН'!$H$23</f>
        <v>775.2068939699999</v>
      </c>
      <c r="P87" s="37">
        <f>SUMIFS(СВЦЭМ!$D$34:$D$777,СВЦЭМ!$A$34:$A$777,$A87,СВЦЭМ!$B$34:$B$777,P$83)+'СЕТ СН'!$H$11+СВЦЭМ!$D$10+'СЕТ СН'!$H$6-'СЕТ СН'!$H$23</f>
        <v>791.23442162000003</v>
      </c>
      <c r="Q87" s="37">
        <f>SUMIFS(СВЦЭМ!$D$34:$D$777,СВЦЭМ!$A$34:$A$777,$A87,СВЦЭМ!$B$34:$B$777,Q$83)+'СЕТ СН'!$H$11+СВЦЭМ!$D$10+'СЕТ СН'!$H$6-'СЕТ СН'!$H$23</f>
        <v>795.76628215999983</v>
      </c>
      <c r="R87" s="37">
        <f>SUMIFS(СВЦЭМ!$D$34:$D$777,СВЦЭМ!$A$34:$A$777,$A87,СВЦЭМ!$B$34:$B$777,R$83)+'СЕТ СН'!$H$11+СВЦЭМ!$D$10+'СЕТ СН'!$H$6-'СЕТ СН'!$H$23</f>
        <v>794.61029954000003</v>
      </c>
      <c r="S87" s="37">
        <f>SUMIFS(СВЦЭМ!$D$34:$D$777,СВЦЭМ!$A$34:$A$777,$A87,СВЦЭМ!$B$34:$B$777,S$83)+'СЕТ СН'!$H$11+СВЦЭМ!$D$10+'СЕТ СН'!$H$6-'СЕТ СН'!$H$23</f>
        <v>762.60984363999989</v>
      </c>
      <c r="T87" s="37">
        <f>SUMIFS(СВЦЭМ!$D$34:$D$777,СВЦЭМ!$A$34:$A$777,$A87,СВЦЭМ!$B$34:$B$777,T$83)+'СЕТ СН'!$H$11+СВЦЭМ!$D$10+'СЕТ СН'!$H$6-'СЕТ СН'!$H$23</f>
        <v>753.85654345</v>
      </c>
      <c r="U87" s="37">
        <f>SUMIFS(СВЦЭМ!$D$34:$D$777,СВЦЭМ!$A$34:$A$777,$A87,СВЦЭМ!$B$34:$B$777,U$83)+'СЕТ СН'!$H$11+СВЦЭМ!$D$10+'СЕТ СН'!$H$6-'СЕТ СН'!$H$23</f>
        <v>749.55088336999995</v>
      </c>
      <c r="V87" s="37">
        <f>SUMIFS(СВЦЭМ!$D$34:$D$777,СВЦЭМ!$A$34:$A$777,$A87,СВЦЭМ!$B$34:$B$777,V$83)+'СЕТ СН'!$H$11+СВЦЭМ!$D$10+'СЕТ СН'!$H$6-'СЕТ СН'!$H$23</f>
        <v>753.95747668000001</v>
      </c>
      <c r="W87" s="37">
        <f>SUMIFS(СВЦЭМ!$D$34:$D$777,СВЦЭМ!$A$34:$A$777,$A87,СВЦЭМ!$B$34:$B$777,W$83)+'СЕТ СН'!$H$11+СВЦЭМ!$D$10+'СЕТ СН'!$H$6-'СЕТ СН'!$H$23</f>
        <v>819.85021273999985</v>
      </c>
      <c r="X87" s="37">
        <f>SUMIFS(СВЦЭМ!$D$34:$D$777,СВЦЭМ!$A$34:$A$777,$A87,СВЦЭМ!$B$34:$B$777,X$83)+'СЕТ СН'!$H$11+СВЦЭМ!$D$10+'СЕТ СН'!$H$6-'СЕТ СН'!$H$23</f>
        <v>901.94531912000014</v>
      </c>
      <c r="Y87" s="37">
        <f>SUMIFS(СВЦЭМ!$D$34:$D$777,СВЦЭМ!$A$34:$A$777,$A87,СВЦЭМ!$B$34:$B$777,Y$83)+'СЕТ СН'!$H$11+СВЦЭМ!$D$10+'СЕТ СН'!$H$6-'СЕТ СН'!$H$23</f>
        <v>944.67930666999985</v>
      </c>
    </row>
    <row r="88" spans="1:27" ht="15.75" x14ac:dyDescent="0.2">
      <c r="A88" s="36">
        <f t="shared" si="2"/>
        <v>43105</v>
      </c>
      <c r="B88" s="37">
        <f>SUMIFS(СВЦЭМ!$D$34:$D$777,СВЦЭМ!$A$34:$A$777,$A88,СВЦЭМ!$B$34:$B$777,B$83)+'СЕТ СН'!$H$11+СВЦЭМ!$D$10+'СЕТ СН'!$H$6-'СЕТ СН'!$H$23</f>
        <v>1014.0828524299997</v>
      </c>
      <c r="C88" s="37">
        <f>SUMIFS(СВЦЭМ!$D$34:$D$777,СВЦЭМ!$A$34:$A$777,$A88,СВЦЭМ!$B$34:$B$777,C$83)+'СЕТ СН'!$H$11+СВЦЭМ!$D$10+'СЕТ СН'!$H$6-'СЕТ СН'!$H$23</f>
        <v>1043.4455600499996</v>
      </c>
      <c r="D88" s="37">
        <f>SUMIFS(СВЦЭМ!$D$34:$D$777,СВЦЭМ!$A$34:$A$777,$A88,СВЦЭМ!$B$34:$B$777,D$83)+'СЕТ СН'!$H$11+СВЦЭМ!$D$10+'СЕТ СН'!$H$6-'СЕТ СН'!$H$23</f>
        <v>1113.8095398799996</v>
      </c>
      <c r="E88" s="37">
        <f>SUMIFS(СВЦЭМ!$D$34:$D$777,СВЦЭМ!$A$34:$A$777,$A88,СВЦЭМ!$B$34:$B$777,E$83)+'СЕТ СН'!$H$11+СВЦЭМ!$D$10+'СЕТ СН'!$H$6-'СЕТ СН'!$H$23</f>
        <v>1128.2610512299998</v>
      </c>
      <c r="F88" s="37">
        <f>SUMIFS(СВЦЭМ!$D$34:$D$777,СВЦЭМ!$A$34:$A$777,$A88,СВЦЭМ!$B$34:$B$777,F$83)+'СЕТ СН'!$H$11+СВЦЭМ!$D$10+'СЕТ СН'!$H$6-'СЕТ СН'!$H$23</f>
        <v>1132.7025728799999</v>
      </c>
      <c r="G88" s="37">
        <f>SUMIFS(СВЦЭМ!$D$34:$D$777,СВЦЭМ!$A$34:$A$777,$A88,СВЦЭМ!$B$34:$B$777,G$83)+'СЕТ СН'!$H$11+СВЦЭМ!$D$10+'СЕТ СН'!$H$6-'СЕТ СН'!$H$23</f>
        <v>1126.3139684799999</v>
      </c>
      <c r="H88" s="37">
        <f>SUMIFS(СВЦЭМ!$D$34:$D$777,СВЦЭМ!$A$34:$A$777,$A88,СВЦЭМ!$B$34:$B$777,H$83)+'СЕТ СН'!$H$11+СВЦЭМ!$D$10+'СЕТ СН'!$H$6-'СЕТ СН'!$H$23</f>
        <v>1112.0930970999998</v>
      </c>
      <c r="I88" s="37">
        <f>SUMIFS(СВЦЭМ!$D$34:$D$777,СВЦЭМ!$A$34:$A$777,$A88,СВЦЭМ!$B$34:$B$777,I$83)+'СЕТ СН'!$H$11+СВЦЭМ!$D$10+'СЕТ СН'!$H$6-'СЕТ СН'!$H$23</f>
        <v>1057.1806007999999</v>
      </c>
      <c r="J88" s="37">
        <f>SUMIFS(СВЦЭМ!$D$34:$D$777,СВЦЭМ!$A$34:$A$777,$A88,СВЦЭМ!$B$34:$B$777,J$83)+'СЕТ СН'!$H$11+СВЦЭМ!$D$10+'СЕТ СН'!$H$6-'СЕТ СН'!$H$23</f>
        <v>989.31585564999989</v>
      </c>
      <c r="K88" s="37">
        <f>SUMIFS(СВЦЭМ!$D$34:$D$777,СВЦЭМ!$A$34:$A$777,$A88,СВЦЭМ!$B$34:$B$777,K$83)+'СЕТ СН'!$H$11+СВЦЭМ!$D$10+'СЕТ СН'!$H$6-'СЕТ СН'!$H$23</f>
        <v>883.55857721999985</v>
      </c>
      <c r="L88" s="37">
        <f>SUMIFS(СВЦЭМ!$D$34:$D$777,СВЦЭМ!$A$34:$A$777,$A88,СВЦЭМ!$B$34:$B$777,L$83)+'СЕТ СН'!$H$11+СВЦЭМ!$D$10+'СЕТ СН'!$H$6-'СЕТ СН'!$H$23</f>
        <v>775.67221804999997</v>
      </c>
      <c r="M88" s="37">
        <f>SUMIFS(СВЦЭМ!$D$34:$D$777,СВЦЭМ!$A$34:$A$777,$A88,СВЦЭМ!$B$34:$B$777,M$83)+'СЕТ СН'!$H$11+СВЦЭМ!$D$10+'СЕТ СН'!$H$6-'СЕТ СН'!$H$23</f>
        <v>747.94165482999995</v>
      </c>
      <c r="N88" s="37">
        <f>SUMIFS(СВЦЭМ!$D$34:$D$777,СВЦЭМ!$A$34:$A$777,$A88,СВЦЭМ!$B$34:$B$777,N$83)+'СЕТ СН'!$H$11+СВЦЭМ!$D$10+'СЕТ СН'!$H$6-'СЕТ СН'!$H$23</f>
        <v>754.76899713</v>
      </c>
      <c r="O88" s="37">
        <f>SUMIFS(СВЦЭМ!$D$34:$D$777,СВЦЭМ!$A$34:$A$777,$A88,СВЦЭМ!$B$34:$B$777,O$83)+'СЕТ СН'!$H$11+СВЦЭМ!$D$10+'СЕТ СН'!$H$6-'СЕТ СН'!$H$23</f>
        <v>768.38481688000013</v>
      </c>
      <c r="P88" s="37">
        <f>SUMIFS(СВЦЭМ!$D$34:$D$777,СВЦЭМ!$A$34:$A$777,$A88,СВЦЭМ!$B$34:$B$777,P$83)+'СЕТ СН'!$H$11+СВЦЭМ!$D$10+'СЕТ СН'!$H$6-'СЕТ СН'!$H$23</f>
        <v>779.65790904000016</v>
      </c>
      <c r="Q88" s="37">
        <f>SUMIFS(СВЦЭМ!$D$34:$D$777,СВЦЭМ!$A$34:$A$777,$A88,СВЦЭМ!$B$34:$B$777,Q$83)+'СЕТ СН'!$H$11+СВЦЭМ!$D$10+'СЕТ СН'!$H$6-'СЕТ СН'!$H$23</f>
        <v>795.20540162000009</v>
      </c>
      <c r="R88" s="37">
        <f>SUMIFS(СВЦЭМ!$D$34:$D$777,СВЦЭМ!$A$34:$A$777,$A88,СВЦЭМ!$B$34:$B$777,R$83)+'СЕТ СН'!$H$11+СВЦЭМ!$D$10+'СЕТ СН'!$H$6-'СЕТ СН'!$H$23</f>
        <v>805.25124642999992</v>
      </c>
      <c r="S88" s="37">
        <f>SUMIFS(СВЦЭМ!$D$34:$D$777,СВЦЭМ!$A$34:$A$777,$A88,СВЦЭМ!$B$34:$B$777,S$83)+'СЕТ СН'!$H$11+СВЦЭМ!$D$10+'СЕТ СН'!$H$6-'СЕТ СН'!$H$23</f>
        <v>783.20120517999987</v>
      </c>
      <c r="T88" s="37">
        <f>SUMIFS(СВЦЭМ!$D$34:$D$777,СВЦЭМ!$A$34:$A$777,$A88,СВЦЭМ!$B$34:$B$777,T$83)+'СЕТ СН'!$H$11+СВЦЭМ!$D$10+'СЕТ СН'!$H$6-'СЕТ СН'!$H$23</f>
        <v>756.8783512199999</v>
      </c>
      <c r="U88" s="37">
        <f>SUMIFS(СВЦЭМ!$D$34:$D$777,СВЦЭМ!$A$34:$A$777,$A88,СВЦЭМ!$B$34:$B$777,U$83)+'СЕТ СН'!$H$11+СВЦЭМ!$D$10+'СЕТ СН'!$H$6-'СЕТ СН'!$H$23</f>
        <v>756.37399304999997</v>
      </c>
      <c r="V88" s="37">
        <f>SUMIFS(СВЦЭМ!$D$34:$D$777,СВЦЭМ!$A$34:$A$777,$A88,СВЦЭМ!$B$34:$B$777,V$83)+'СЕТ СН'!$H$11+СВЦЭМ!$D$10+'СЕТ СН'!$H$6-'СЕТ СН'!$H$23</f>
        <v>770.88734948000013</v>
      </c>
      <c r="W88" s="37">
        <f>SUMIFS(СВЦЭМ!$D$34:$D$777,СВЦЭМ!$A$34:$A$777,$A88,СВЦЭМ!$B$34:$B$777,W$83)+'СЕТ СН'!$H$11+СВЦЭМ!$D$10+'СЕТ СН'!$H$6-'СЕТ СН'!$H$23</f>
        <v>836.76722214999984</v>
      </c>
      <c r="X88" s="37">
        <f>SUMIFS(СВЦЭМ!$D$34:$D$777,СВЦЭМ!$A$34:$A$777,$A88,СВЦЭМ!$B$34:$B$777,X$83)+'СЕТ СН'!$H$11+СВЦЭМ!$D$10+'СЕТ СН'!$H$6-'СЕТ СН'!$H$23</f>
        <v>920.42062597000006</v>
      </c>
      <c r="Y88" s="37">
        <f>SUMIFS(СВЦЭМ!$D$34:$D$777,СВЦЭМ!$A$34:$A$777,$A88,СВЦЭМ!$B$34:$B$777,Y$83)+'СЕТ СН'!$H$11+СВЦЭМ!$D$10+'СЕТ СН'!$H$6-'СЕТ СН'!$H$23</f>
        <v>992.86959319999971</v>
      </c>
    </row>
    <row r="89" spans="1:27" ht="15.75" x14ac:dyDescent="0.2">
      <c r="A89" s="36">
        <f t="shared" si="2"/>
        <v>43106</v>
      </c>
      <c r="B89" s="37">
        <f>SUMIFS(СВЦЭМ!$D$34:$D$777,СВЦЭМ!$A$34:$A$777,$A89,СВЦЭМ!$B$34:$B$777,B$83)+'СЕТ СН'!$H$11+СВЦЭМ!$D$10+'СЕТ СН'!$H$6-'СЕТ СН'!$H$23</f>
        <v>1044.5839977599999</v>
      </c>
      <c r="C89" s="37">
        <f>SUMIFS(СВЦЭМ!$D$34:$D$777,СВЦЭМ!$A$34:$A$777,$A89,СВЦЭМ!$B$34:$B$777,C$83)+'СЕТ СН'!$H$11+СВЦЭМ!$D$10+'СЕТ СН'!$H$6-'СЕТ СН'!$H$23</f>
        <v>1084.3907912299996</v>
      </c>
      <c r="D89" s="37">
        <f>SUMIFS(СВЦЭМ!$D$34:$D$777,СВЦЭМ!$A$34:$A$777,$A89,СВЦЭМ!$B$34:$B$777,D$83)+'СЕТ СН'!$H$11+СВЦЭМ!$D$10+'СЕТ СН'!$H$6-'СЕТ СН'!$H$23</f>
        <v>1131.2230763299999</v>
      </c>
      <c r="E89" s="37">
        <f>SUMIFS(СВЦЭМ!$D$34:$D$777,СВЦЭМ!$A$34:$A$777,$A89,СВЦЭМ!$B$34:$B$777,E$83)+'СЕТ СН'!$H$11+СВЦЭМ!$D$10+'СЕТ СН'!$H$6-'СЕТ СН'!$H$23</f>
        <v>1141.8952954299998</v>
      </c>
      <c r="F89" s="37">
        <f>SUMIFS(СВЦЭМ!$D$34:$D$777,СВЦЭМ!$A$34:$A$777,$A89,СВЦЭМ!$B$34:$B$777,F$83)+'СЕТ СН'!$H$11+СВЦЭМ!$D$10+'СЕТ СН'!$H$6-'СЕТ СН'!$H$23</f>
        <v>1143.0601864399996</v>
      </c>
      <c r="G89" s="37">
        <f>SUMIFS(СВЦЭМ!$D$34:$D$777,СВЦЭМ!$A$34:$A$777,$A89,СВЦЭМ!$B$34:$B$777,G$83)+'СЕТ СН'!$H$11+СВЦЭМ!$D$10+'СЕТ СН'!$H$6-'СЕТ СН'!$H$23</f>
        <v>1137.7776183999999</v>
      </c>
      <c r="H89" s="37">
        <f>SUMIFS(СВЦЭМ!$D$34:$D$777,СВЦЭМ!$A$34:$A$777,$A89,СВЦЭМ!$B$34:$B$777,H$83)+'СЕТ СН'!$H$11+СВЦЭМ!$D$10+'СЕТ СН'!$H$6-'СЕТ СН'!$H$23</f>
        <v>1116.4996820099996</v>
      </c>
      <c r="I89" s="37">
        <f>SUMIFS(СВЦЭМ!$D$34:$D$777,СВЦЭМ!$A$34:$A$777,$A89,СВЦЭМ!$B$34:$B$777,I$83)+'СЕТ СН'!$H$11+СВЦЭМ!$D$10+'СЕТ СН'!$H$6-'СЕТ СН'!$H$23</f>
        <v>1058.2371934599996</v>
      </c>
      <c r="J89" s="37">
        <f>SUMIFS(СВЦЭМ!$D$34:$D$777,СВЦЭМ!$A$34:$A$777,$A89,СВЦЭМ!$B$34:$B$777,J$83)+'СЕТ СН'!$H$11+СВЦЭМ!$D$10+'СЕТ СН'!$H$6-'СЕТ СН'!$H$23</f>
        <v>990.91337673999999</v>
      </c>
      <c r="K89" s="37">
        <f>SUMIFS(СВЦЭМ!$D$34:$D$777,СВЦЭМ!$A$34:$A$777,$A89,СВЦЭМ!$B$34:$B$777,K$83)+'СЕТ СН'!$H$11+СВЦЭМ!$D$10+'СЕТ СН'!$H$6-'СЕТ СН'!$H$23</f>
        <v>885.94653602999972</v>
      </c>
      <c r="L89" s="37">
        <f>SUMIFS(СВЦЭМ!$D$34:$D$777,СВЦЭМ!$A$34:$A$777,$A89,СВЦЭМ!$B$34:$B$777,L$83)+'СЕТ СН'!$H$11+СВЦЭМ!$D$10+'СЕТ СН'!$H$6-'СЕТ СН'!$H$23</f>
        <v>778.84664023000016</v>
      </c>
      <c r="M89" s="37">
        <f>SUMIFS(СВЦЭМ!$D$34:$D$777,СВЦЭМ!$A$34:$A$777,$A89,СВЦЭМ!$B$34:$B$777,M$83)+'СЕТ СН'!$H$11+СВЦЭМ!$D$10+'СЕТ СН'!$H$6-'СЕТ СН'!$H$23</f>
        <v>759.78690825000001</v>
      </c>
      <c r="N89" s="37">
        <f>SUMIFS(СВЦЭМ!$D$34:$D$777,СВЦЭМ!$A$34:$A$777,$A89,СВЦЭМ!$B$34:$B$777,N$83)+'СЕТ СН'!$H$11+СВЦЭМ!$D$10+'СЕТ СН'!$H$6-'СЕТ СН'!$H$23</f>
        <v>771.89157220000004</v>
      </c>
      <c r="O89" s="37">
        <f>SUMIFS(СВЦЭМ!$D$34:$D$777,СВЦЭМ!$A$34:$A$777,$A89,СВЦЭМ!$B$34:$B$777,O$83)+'СЕТ СН'!$H$11+СВЦЭМ!$D$10+'СЕТ СН'!$H$6-'СЕТ СН'!$H$23</f>
        <v>783.18123547000016</v>
      </c>
      <c r="P89" s="37">
        <f>SUMIFS(СВЦЭМ!$D$34:$D$777,СВЦЭМ!$A$34:$A$777,$A89,СВЦЭМ!$B$34:$B$777,P$83)+'СЕТ СН'!$H$11+СВЦЭМ!$D$10+'СЕТ СН'!$H$6-'СЕТ СН'!$H$23</f>
        <v>802.9036513100001</v>
      </c>
      <c r="Q89" s="37">
        <f>SUMIFS(СВЦЭМ!$D$34:$D$777,СВЦЭМ!$A$34:$A$777,$A89,СВЦЭМ!$B$34:$B$777,Q$83)+'СЕТ СН'!$H$11+СВЦЭМ!$D$10+'СЕТ СН'!$H$6-'СЕТ СН'!$H$23</f>
        <v>811.80653197000004</v>
      </c>
      <c r="R89" s="37">
        <f>SUMIFS(СВЦЭМ!$D$34:$D$777,СВЦЭМ!$A$34:$A$777,$A89,СВЦЭМ!$B$34:$B$777,R$83)+'СЕТ СН'!$H$11+СВЦЭМ!$D$10+'СЕТ СН'!$H$6-'СЕТ СН'!$H$23</f>
        <v>810.29077099000017</v>
      </c>
      <c r="S89" s="37">
        <f>SUMIFS(СВЦЭМ!$D$34:$D$777,СВЦЭМ!$A$34:$A$777,$A89,СВЦЭМ!$B$34:$B$777,S$83)+'СЕТ СН'!$H$11+СВЦЭМ!$D$10+'СЕТ СН'!$H$6-'СЕТ СН'!$H$23</f>
        <v>782.33851203000006</v>
      </c>
      <c r="T89" s="37">
        <f>SUMIFS(СВЦЭМ!$D$34:$D$777,СВЦЭМ!$A$34:$A$777,$A89,СВЦЭМ!$B$34:$B$777,T$83)+'СЕТ СН'!$H$11+СВЦЭМ!$D$10+'СЕТ СН'!$H$6-'СЕТ СН'!$H$23</f>
        <v>757.95981302999996</v>
      </c>
      <c r="U89" s="37">
        <f>SUMIFS(СВЦЭМ!$D$34:$D$777,СВЦЭМ!$A$34:$A$777,$A89,СВЦЭМ!$B$34:$B$777,U$83)+'СЕТ СН'!$H$11+СВЦЭМ!$D$10+'СЕТ СН'!$H$6-'СЕТ СН'!$H$23</f>
        <v>759.14423383999986</v>
      </c>
      <c r="V89" s="37">
        <f>SUMIFS(СВЦЭМ!$D$34:$D$777,СВЦЭМ!$A$34:$A$777,$A89,СВЦЭМ!$B$34:$B$777,V$83)+'СЕТ СН'!$H$11+СВЦЭМ!$D$10+'СЕТ СН'!$H$6-'СЕТ СН'!$H$23</f>
        <v>771.2605183500001</v>
      </c>
      <c r="W89" s="37">
        <f>SUMIFS(СВЦЭМ!$D$34:$D$777,СВЦЭМ!$A$34:$A$777,$A89,СВЦЭМ!$B$34:$B$777,W$83)+'СЕТ СН'!$H$11+СВЦЭМ!$D$10+'СЕТ СН'!$H$6-'СЕТ СН'!$H$23</f>
        <v>838.23079089999999</v>
      </c>
      <c r="X89" s="37">
        <f>SUMIFS(СВЦЭМ!$D$34:$D$777,СВЦЭМ!$A$34:$A$777,$A89,СВЦЭМ!$B$34:$B$777,X$83)+'СЕТ СН'!$H$11+СВЦЭМ!$D$10+'СЕТ СН'!$H$6-'СЕТ СН'!$H$23</f>
        <v>931.97277106000013</v>
      </c>
      <c r="Y89" s="37">
        <f>SUMIFS(СВЦЭМ!$D$34:$D$777,СВЦЭМ!$A$34:$A$777,$A89,СВЦЭМ!$B$34:$B$777,Y$83)+'СЕТ СН'!$H$11+СВЦЭМ!$D$10+'СЕТ СН'!$H$6-'СЕТ СН'!$H$23</f>
        <v>1001.4482139999997</v>
      </c>
    </row>
    <row r="90" spans="1:27" ht="15.75" x14ac:dyDescent="0.2">
      <c r="A90" s="36">
        <f t="shared" si="2"/>
        <v>43107</v>
      </c>
      <c r="B90" s="37">
        <f>SUMIFS(СВЦЭМ!$D$34:$D$777,СВЦЭМ!$A$34:$A$777,$A90,СВЦЭМ!$B$34:$B$777,B$83)+'СЕТ СН'!$H$11+СВЦЭМ!$D$10+'СЕТ СН'!$H$6-'СЕТ СН'!$H$23</f>
        <v>1030.0761750199999</v>
      </c>
      <c r="C90" s="37">
        <f>SUMIFS(СВЦЭМ!$D$34:$D$777,СВЦЭМ!$A$34:$A$777,$A90,СВЦЭМ!$B$34:$B$777,C$83)+'СЕТ СН'!$H$11+СВЦЭМ!$D$10+'СЕТ СН'!$H$6-'СЕТ СН'!$H$23</f>
        <v>1042.2879401199998</v>
      </c>
      <c r="D90" s="37">
        <f>SUMIFS(СВЦЭМ!$D$34:$D$777,СВЦЭМ!$A$34:$A$777,$A90,СВЦЭМ!$B$34:$B$777,D$83)+'СЕТ СН'!$H$11+СВЦЭМ!$D$10+'СЕТ СН'!$H$6-'СЕТ СН'!$H$23</f>
        <v>1099.4625111299997</v>
      </c>
      <c r="E90" s="37">
        <f>SUMIFS(СВЦЭМ!$D$34:$D$777,СВЦЭМ!$A$34:$A$777,$A90,СВЦЭМ!$B$34:$B$777,E$83)+'СЕТ СН'!$H$11+СВЦЭМ!$D$10+'СЕТ СН'!$H$6-'СЕТ СН'!$H$23</f>
        <v>1124.2283878099997</v>
      </c>
      <c r="F90" s="37">
        <f>SUMIFS(СВЦЭМ!$D$34:$D$777,СВЦЭМ!$A$34:$A$777,$A90,СВЦЭМ!$B$34:$B$777,F$83)+'СЕТ СН'!$H$11+СВЦЭМ!$D$10+'СЕТ СН'!$H$6-'СЕТ СН'!$H$23</f>
        <v>1124.1340268399999</v>
      </c>
      <c r="G90" s="37">
        <f>SUMIFS(СВЦЭМ!$D$34:$D$777,СВЦЭМ!$A$34:$A$777,$A90,СВЦЭМ!$B$34:$B$777,G$83)+'СЕТ СН'!$H$11+СВЦЭМ!$D$10+'СЕТ СН'!$H$6-'СЕТ СН'!$H$23</f>
        <v>1124.5085196999999</v>
      </c>
      <c r="H90" s="37">
        <f>SUMIFS(СВЦЭМ!$D$34:$D$777,СВЦЭМ!$A$34:$A$777,$A90,СВЦЭМ!$B$34:$B$777,H$83)+'СЕТ СН'!$H$11+СВЦЭМ!$D$10+'СЕТ СН'!$H$6-'СЕТ СН'!$H$23</f>
        <v>1131.8559223399998</v>
      </c>
      <c r="I90" s="37">
        <f>SUMIFS(СВЦЭМ!$D$34:$D$777,СВЦЭМ!$A$34:$A$777,$A90,СВЦЭМ!$B$34:$B$777,I$83)+'СЕТ СН'!$H$11+СВЦЭМ!$D$10+'СЕТ СН'!$H$6-'СЕТ СН'!$H$23</f>
        <v>1052.5000874799998</v>
      </c>
      <c r="J90" s="37">
        <f>SUMIFS(СВЦЭМ!$D$34:$D$777,СВЦЭМ!$A$34:$A$777,$A90,СВЦЭМ!$B$34:$B$777,J$83)+'СЕТ СН'!$H$11+СВЦЭМ!$D$10+'СЕТ СН'!$H$6-'СЕТ СН'!$H$23</f>
        <v>1024.6618251699997</v>
      </c>
      <c r="K90" s="37">
        <f>SUMIFS(СВЦЭМ!$D$34:$D$777,СВЦЭМ!$A$34:$A$777,$A90,СВЦЭМ!$B$34:$B$777,K$83)+'СЕТ СН'!$H$11+СВЦЭМ!$D$10+'СЕТ СН'!$H$6-'СЕТ СН'!$H$23</f>
        <v>917.44408170999998</v>
      </c>
      <c r="L90" s="37">
        <f>SUMIFS(СВЦЭМ!$D$34:$D$777,СВЦЭМ!$A$34:$A$777,$A90,СВЦЭМ!$B$34:$B$777,L$83)+'СЕТ СН'!$H$11+СВЦЭМ!$D$10+'СЕТ СН'!$H$6-'СЕТ СН'!$H$23</f>
        <v>800.80118462999997</v>
      </c>
      <c r="M90" s="37">
        <f>SUMIFS(СВЦЭМ!$D$34:$D$777,СВЦЭМ!$A$34:$A$777,$A90,СВЦЭМ!$B$34:$B$777,M$83)+'СЕТ СН'!$H$11+СВЦЭМ!$D$10+'СЕТ СН'!$H$6-'СЕТ СН'!$H$23</f>
        <v>779.47088397000005</v>
      </c>
      <c r="N90" s="37">
        <f>SUMIFS(СВЦЭМ!$D$34:$D$777,СВЦЭМ!$A$34:$A$777,$A90,СВЦЭМ!$B$34:$B$777,N$83)+'СЕТ СН'!$H$11+СВЦЭМ!$D$10+'СЕТ СН'!$H$6-'СЕТ СН'!$H$23</f>
        <v>775.93512384999997</v>
      </c>
      <c r="O90" s="37">
        <f>SUMIFS(СВЦЭМ!$D$34:$D$777,СВЦЭМ!$A$34:$A$777,$A90,СВЦЭМ!$B$34:$B$777,O$83)+'СЕТ СН'!$H$11+СВЦЭМ!$D$10+'СЕТ СН'!$H$6-'СЕТ СН'!$H$23</f>
        <v>789.85276822000003</v>
      </c>
      <c r="P90" s="37">
        <f>SUMIFS(СВЦЭМ!$D$34:$D$777,СВЦЭМ!$A$34:$A$777,$A90,СВЦЭМ!$B$34:$B$777,P$83)+'СЕТ СН'!$H$11+СВЦЭМ!$D$10+'СЕТ СН'!$H$6-'СЕТ СН'!$H$23</f>
        <v>806.20288711000001</v>
      </c>
      <c r="Q90" s="37">
        <f>SUMIFS(СВЦЭМ!$D$34:$D$777,СВЦЭМ!$A$34:$A$777,$A90,СВЦЭМ!$B$34:$B$777,Q$83)+'СЕТ СН'!$H$11+СВЦЭМ!$D$10+'СЕТ СН'!$H$6-'СЕТ СН'!$H$23</f>
        <v>818.01117462000013</v>
      </c>
      <c r="R90" s="37">
        <f>SUMIFS(СВЦЭМ!$D$34:$D$777,СВЦЭМ!$A$34:$A$777,$A90,СВЦЭМ!$B$34:$B$777,R$83)+'СЕТ СН'!$H$11+СВЦЭМ!$D$10+'СЕТ СН'!$H$6-'СЕТ СН'!$H$23</f>
        <v>818.38626601999988</v>
      </c>
      <c r="S90" s="37">
        <f>SUMIFS(СВЦЭМ!$D$34:$D$777,СВЦЭМ!$A$34:$A$777,$A90,СВЦЭМ!$B$34:$B$777,S$83)+'СЕТ СН'!$H$11+СВЦЭМ!$D$10+'СЕТ СН'!$H$6-'СЕТ СН'!$H$23</f>
        <v>794.82100779999985</v>
      </c>
      <c r="T90" s="37">
        <f>SUMIFS(СВЦЭМ!$D$34:$D$777,СВЦЭМ!$A$34:$A$777,$A90,СВЦЭМ!$B$34:$B$777,T$83)+'СЕТ СН'!$H$11+СВЦЭМ!$D$10+'СЕТ СН'!$H$6-'СЕТ СН'!$H$23</f>
        <v>754.59184767999989</v>
      </c>
      <c r="U90" s="37">
        <f>SUMIFS(СВЦЭМ!$D$34:$D$777,СВЦЭМ!$A$34:$A$777,$A90,СВЦЭМ!$B$34:$B$777,U$83)+'СЕТ СН'!$H$11+СВЦЭМ!$D$10+'СЕТ СН'!$H$6-'СЕТ СН'!$H$23</f>
        <v>755.99216733000014</v>
      </c>
      <c r="V90" s="37">
        <f>SUMIFS(СВЦЭМ!$D$34:$D$777,СВЦЭМ!$A$34:$A$777,$A90,СВЦЭМ!$B$34:$B$777,V$83)+'СЕТ СН'!$H$11+СВЦЭМ!$D$10+'СЕТ СН'!$H$6-'СЕТ СН'!$H$23</f>
        <v>775.23373670000012</v>
      </c>
      <c r="W90" s="37">
        <f>SUMIFS(СВЦЭМ!$D$34:$D$777,СВЦЭМ!$A$34:$A$777,$A90,СВЦЭМ!$B$34:$B$777,W$83)+'СЕТ СН'!$H$11+СВЦЭМ!$D$10+'СЕТ СН'!$H$6-'СЕТ СН'!$H$23</f>
        <v>837.96244846000002</v>
      </c>
      <c r="X90" s="37">
        <f>SUMIFS(СВЦЭМ!$D$34:$D$777,СВЦЭМ!$A$34:$A$777,$A90,СВЦЭМ!$B$34:$B$777,X$83)+'СЕТ СН'!$H$11+СВЦЭМ!$D$10+'СЕТ СН'!$H$6-'СЕТ СН'!$H$23</f>
        <v>923.58652056999983</v>
      </c>
      <c r="Y90" s="37">
        <f>SUMIFS(СВЦЭМ!$D$34:$D$777,СВЦЭМ!$A$34:$A$777,$A90,СВЦЭМ!$B$34:$B$777,Y$83)+'СЕТ СН'!$H$11+СВЦЭМ!$D$10+'СЕТ СН'!$H$6-'СЕТ СН'!$H$23</f>
        <v>944.60007865</v>
      </c>
    </row>
    <row r="91" spans="1:27" ht="15.75" x14ac:dyDescent="0.2">
      <c r="A91" s="36">
        <f t="shared" si="2"/>
        <v>43108</v>
      </c>
      <c r="B91" s="37">
        <f>SUMIFS(СВЦЭМ!$D$34:$D$777,СВЦЭМ!$A$34:$A$777,$A91,СВЦЭМ!$B$34:$B$777,B$83)+'СЕТ СН'!$H$11+СВЦЭМ!$D$10+'СЕТ СН'!$H$6-'СЕТ СН'!$H$23</f>
        <v>948.50263882999991</v>
      </c>
      <c r="C91" s="37">
        <f>SUMIFS(СВЦЭМ!$D$34:$D$777,СВЦЭМ!$A$34:$A$777,$A91,СВЦЭМ!$B$34:$B$777,C$83)+'СЕТ СН'!$H$11+СВЦЭМ!$D$10+'СЕТ СН'!$H$6-'СЕТ СН'!$H$23</f>
        <v>1031.3735060699996</v>
      </c>
      <c r="D91" s="37">
        <f>SUMIFS(СВЦЭМ!$D$34:$D$777,СВЦЭМ!$A$34:$A$777,$A91,СВЦЭМ!$B$34:$B$777,D$83)+'СЕТ СН'!$H$11+СВЦЭМ!$D$10+'СЕТ СН'!$H$6-'СЕТ СН'!$H$23</f>
        <v>1109.3465715099996</v>
      </c>
      <c r="E91" s="37">
        <f>SUMIFS(СВЦЭМ!$D$34:$D$777,СВЦЭМ!$A$34:$A$777,$A91,СВЦЭМ!$B$34:$B$777,E$83)+'СЕТ СН'!$H$11+СВЦЭМ!$D$10+'СЕТ СН'!$H$6-'СЕТ СН'!$H$23</f>
        <v>1125.77939565</v>
      </c>
      <c r="F91" s="37">
        <f>SUMIFS(СВЦЭМ!$D$34:$D$777,СВЦЭМ!$A$34:$A$777,$A91,СВЦЭМ!$B$34:$B$777,F$83)+'СЕТ СН'!$H$11+СВЦЭМ!$D$10+'СЕТ СН'!$H$6-'СЕТ СН'!$H$23</f>
        <v>1128.6985709999999</v>
      </c>
      <c r="G91" s="37">
        <f>SUMIFS(СВЦЭМ!$D$34:$D$777,СВЦЭМ!$A$34:$A$777,$A91,СВЦЭМ!$B$34:$B$777,G$83)+'СЕТ СН'!$H$11+СВЦЭМ!$D$10+'СЕТ СН'!$H$6-'СЕТ СН'!$H$23</f>
        <v>1131.28634573</v>
      </c>
      <c r="H91" s="37">
        <f>SUMIFS(СВЦЭМ!$D$34:$D$777,СВЦЭМ!$A$34:$A$777,$A91,СВЦЭМ!$B$34:$B$777,H$83)+'СЕТ СН'!$H$11+СВЦЭМ!$D$10+'СЕТ СН'!$H$6-'СЕТ СН'!$H$23</f>
        <v>1136.6960513599997</v>
      </c>
      <c r="I91" s="37">
        <f>SUMIFS(СВЦЭМ!$D$34:$D$777,СВЦЭМ!$A$34:$A$777,$A91,СВЦЭМ!$B$34:$B$777,I$83)+'СЕТ СН'!$H$11+СВЦЭМ!$D$10+'СЕТ СН'!$H$6-'СЕТ СН'!$H$23</f>
        <v>1104.4247307599999</v>
      </c>
      <c r="J91" s="37">
        <f>SUMIFS(СВЦЭМ!$D$34:$D$777,СВЦЭМ!$A$34:$A$777,$A91,СВЦЭМ!$B$34:$B$777,J$83)+'СЕТ СН'!$H$11+СВЦЭМ!$D$10+'СЕТ СН'!$H$6-'СЕТ СН'!$H$23</f>
        <v>1026.0062799399998</v>
      </c>
      <c r="K91" s="37">
        <f>SUMIFS(СВЦЭМ!$D$34:$D$777,СВЦЭМ!$A$34:$A$777,$A91,СВЦЭМ!$B$34:$B$777,K$83)+'СЕТ СН'!$H$11+СВЦЭМ!$D$10+'СЕТ СН'!$H$6-'СЕТ СН'!$H$23</f>
        <v>920.82168379000007</v>
      </c>
      <c r="L91" s="37">
        <f>SUMIFS(СВЦЭМ!$D$34:$D$777,СВЦЭМ!$A$34:$A$777,$A91,СВЦЭМ!$B$34:$B$777,L$83)+'СЕТ СН'!$H$11+СВЦЭМ!$D$10+'СЕТ СН'!$H$6-'СЕТ СН'!$H$23</f>
        <v>817.34506892000002</v>
      </c>
      <c r="M91" s="37">
        <f>SUMIFS(СВЦЭМ!$D$34:$D$777,СВЦЭМ!$A$34:$A$777,$A91,СВЦЭМ!$B$34:$B$777,M$83)+'СЕТ СН'!$H$11+СВЦЭМ!$D$10+'СЕТ СН'!$H$6-'СЕТ СН'!$H$23</f>
        <v>796.0047615499999</v>
      </c>
      <c r="N91" s="37">
        <f>SUMIFS(СВЦЭМ!$D$34:$D$777,СВЦЭМ!$A$34:$A$777,$A91,СВЦЭМ!$B$34:$B$777,N$83)+'СЕТ СН'!$H$11+СВЦЭМ!$D$10+'СЕТ СН'!$H$6-'СЕТ СН'!$H$23</f>
        <v>798.15950674999988</v>
      </c>
      <c r="O91" s="37">
        <f>SUMIFS(СВЦЭМ!$D$34:$D$777,СВЦЭМ!$A$34:$A$777,$A91,СВЦЭМ!$B$34:$B$777,O$83)+'СЕТ СН'!$H$11+СВЦЭМ!$D$10+'СЕТ СН'!$H$6-'СЕТ СН'!$H$23</f>
        <v>811.93485627999996</v>
      </c>
      <c r="P91" s="37">
        <f>SUMIFS(СВЦЭМ!$D$34:$D$777,СВЦЭМ!$A$34:$A$777,$A91,СВЦЭМ!$B$34:$B$777,P$83)+'СЕТ СН'!$H$11+СВЦЭМ!$D$10+'СЕТ СН'!$H$6-'СЕТ СН'!$H$23</f>
        <v>824.72326978000012</v>
      </c>
      <c r="Q91" s="37">
        <f>SUMIFS(СВЦЭМ!$D$34:$D$777,СВЦЭМ!$A$34:$A$777,$A91,СВЦЭМ!$B$34:$B$777,Q$83)+'СЕТ СН'!$H$11+СВЦЭМ!$D$10+'СЕТ СН'!$H$6-'СЕТ СН'!$H$23</f>
        <v>828.38574320000009</v>
      </c>
      <c r="R91" s="37">
        <f>SUMIFS(СВЦЭМ!$D$34:$D$777,СВЦЭМ!$A$34:$A$777,$A91,СВЦЭМ!$B$34:$B$777,R$83)+'СЕТ СН'!$H$11+СВЦЭМ!$D$10+'СЕТ СН'!$H$6-'СЕТ СН'!$H$23</f>
        <v>826.26558925999996</v>
      </c>
      <c r="S91" s="37">
        <f>SUMIFS(СВЦЭМ!$D$34:$D$777,СВЦЭМ!$A$34:$A$777,$A91,СВЦЭМ!$B$34:$B$777,S$83)+'СЕТ СН'!$H$11+СВЦЭМ!$D$10+'СЕТ СН'!$H$6-'СЕТ СН'!$H$23</f>
        <v>818.1297668200001</v>
      </c>
      <c r="T91" s="37">
        <f>SUMIFS(СВЦЭМ!$D$34:$D$777,СВЦЭМ!$A$34:$A$777,$A91,СВЦЭМ!$B$34:$B$777,T$83)+'СЕТ СН'!$H$11+СВЦЭМ!$D$10+'СЕТ СН'!$H$6-'СЕТ СН'!$H$23</f>
        <v>783.42372016000002</v>
      </c>
      <c r="U91" s="37">
        <f>SUMIFS(СВЦЭМ!$D$34:$D$777,СВЦЭМ!$A$34:$A$777,$A91,СВЦЭМ!$B$34:$B$777,U$83)+'СЕТ СН'!$H$11+СВЦЭМ!$D$10+'СЕТ СН'!$H$6-'СЕТ СН'!$H$23</f>
        <v>778.45820880999997</v>
      </c>
      <c r="V91" s="37">
        <f>SUMIFS(СВЦЭМ!$D$34:$D$777,СВЦЭМ!$A$34:$A$777,$A91,СВЦЭМ!$B$34:$B$777,V$83)+'СЕТ СН'!$H$11+СВЦЭМ!$D$10+'СЕТ СН'!$H$6-'СЕТ СН'!$H$23</f>
        <v>798.68102615000009</v>
      </c>
      <c r="W91" s="37">
        <f>SUMIFS(СВЦЭМ!$D$34:$D$777,СВЦЭМ!$A$34:$A$777,$A91,СВЦЭМ!$B$34:$B$777,W$83)+'СЕТ СН'!$H$11+СВЦЭМ!$D$10+'СЕТ СН'!$H$6-'СЕТ СН'!$H$23</f>
        <v>855.30531225000016</v>
      </c>
      <c r="X91" s="37">
        <f>SUMIFS(СВЦЭМ!$D$34:$D$777,СВЦЭМ!$A$34:$A$777,$A91,СВЦЭМ!$B$34:$B$777,X$83)+'СЕТ СН'!$H$11+СВЦЭМ!$D$10+'СЕТ СН'!$H$6-'СЕТ СН'!$H$23</f>
        <v>940.46863551999979</v>
      </c>
      <c r="Y91" s="37">
        <f>SUMIFS(СВЦЭМ!$D$34:$D$777,СВЦЭМ!$A$34:$A$777,$A91,СВЦЭМ!$B$34:$B$777,Y$83)+'СЕТ СН'!$H$11+СВЦЭМ!$D$10+'СЕТ СН'!$H$6-'СЕТ СН'!$H$23</f>
        <v>973.24113930999977</v>
      </c>
    </row>
    <row r="92" spans="1:27" ht="15.75" x14ac:dyDescent="0.2">
      <c r="A92" s="36">
        <f t="shared" si="2"/>
        <v>43109</v>
      </c>
      <c r="B92" s="37">
        <f>SUMIFS(СВЦЭМ!$D$34:$D$777,СВЦЭМ!$A$34:$A$777,$A92,СВЦЭМ!$B$34:$B$777,B$83)+'СЕТ СН'!$H$11+СВЦЭМ!$D$10+'СЕТ СН'!$H$6-'СЕТ СН'!$H$23</f>
        <v>1072.3233734799996</v>
      </c>
      <c r="C92" s="37">
        <f>SUMIFS(СВЦЭМ!$D$34:$D$777,СВЦЭМ!$A$34:$A$777,$A92,СВЦЭМ!$B$34:$B$777,C$83)+'СЕТ СН'!$H$11+СВЦЭМ!$D$10+'СЕТ СН'!$H$6-'СЕТ СН'!$H$23</f>
        <v>1098.4657621399997</v>
      </c>
      <c r="D92" s="37">
        <f>SUMIFS(СВЦЭМ!$D$34:$D$777,СВЦЭМ!$A$34:$A$777,$A92,СВЦЭМ!$B$34:$B$777,D$83)+'СЕТ СН'!$H$11+СВЦЭМ!$D$10+'СЕТ СН'!$H$6-'СЕТ СН'!$H$23</f>
        <v>1163.2968812099998</v>
      </c>
      <c r="E92" s="37">
        <f>SUMIFS(СВЦЭМ!$D$34:$D$777,СВЦЭМ!$A$34:$A$777,$A92,СВЦЭМ!$B$34:$B$777,E$83)+'СЕТ СН'!$H$11+СВЦЭМ!$D$10+'СЕТ СН'!$H$6-'СЕТ СН'!$H$23</f>
        <v>1180.0948103899996</v>
      </c>
      <c r="F92" s="37">
        <f>SUMIFS(СВЦЭМ!$D$34:$D$777,СВЦЭМ!$A$34:$A$777,$A92,СВЦЭМ!$B$34:$B$777,F$83)+'СЕТ СН'!$H$11+СВЦЭМ!$D$10+'СЕТ СН'!$H$6-'СЕТ СН'!$H$23</f>
        <v>1176.0458830699999</v>
      </c>
      <c r="G92" s="37">
        <f>SUMIFS(СВЦЭМ!$D$34:$D$777,СВЦЭМ!$A$34:$A$777,$A92,СВЦЭМ!$B$34:$B$777,G$83)+'СЕТ СН'!$H$11+СВЦЭМ!$D$10+'СЕТ СН'!$H$6-'СЕТ СН'!$H$23</f>
        <v>1163.6343688399998</v>
      </c>
      <c r="H92" s="37">
        <f>SUMIFS(СВЦЭМ!$D$34:$D$777,СВЦЭМ!$A$34:$A$777,$A92,СВЦЭМ!$B$34:$B$777,H$83)+'СЕТ СН'!$H$11+СВЦЭМ!$D$10+'СЕТ СН'!$H$6-'СЕТ СН'!$H$23</f>
        <v>1100.9483933799997</v>
      </c>
      <c r="I92" s="37">
        <f>SUMIFS(СВЦЭМ!$D$34:$D$777,СВЦЭМ!$A$34:$A$777,$A92,СВЦЭМ!$B$34:$B$777,I$83)+'СЕТ СН'!$H$11+СВЦЭМ!$D$10+'СЕТ СН'!$H$6-'СЕТ СН'!$H$23</f>
        <v>1049.3001866999998</v>
      </c>
      <c r="J92" s="37">
        <f>SUMIFS(СВЦЭМ!$D$34:$D$777,СВЦЭМ!$A$34:$A$777,$A92,СВЦЭМ!$B$34:$B$777,J$83)+'СЕТ СН'!$H$11+СВЦЭМ!$D$10+'СЕТ СН'!$H$6-'СЕТ СН'!$H$23</f>
        <v>1009.86643307</v>
      </c>
      <c r="K92" s="37">
        <f>SUMIFS(СВЦЭМ!$D$34:$D$777,СВЦЭМ!$A$34:$A$777,$A92,СВЦЭМ!$B$34:$B$777,K$83)+'СЕТ СН'!$H$11+СВЦЭМ!$D$10+'СЕТ СН'!$H$6-'СЕТ СН'!$H$23</f>
        <v>951.27688460000002</v>
      </c>
      <c r="L92" s="37">
        <f>SUMIFS(СВЦЭМ!$D$34:$D$777,СВЦЭМ!$A$34:$A$777,$A92,СВЦЭМ!$B$34:$B$777,L$83)+'СЕТ СН'!$H$11+СВЦЭМ!$D$10+'СЕТ СН'!$H$6-'СЕТ СН'!$H$23</f>
        <v>889.51434419000009</v>
      </c>
      <c r="M92" s="37">
        <f>SUMIFS(СВЦЭМ!$D$34:$D$777,СВЦЭМ!$A$34:$A$777,$A92,СВЦЭМ!$B$34:$B$777,M$83)+'СЕТ СН'!$H$11+СВЦЭМ!$D$10+'СЕТ СН'!$H$6-'СЕТ СН'!$H$23</f>
        <v>883.79417359999991</v>
      </c>
      <c r="N92" s="37">
        <f>SUMIFS(СВЦЭМ!$D$34:$D$777,СВЦЭМ!$A$34:$A$777,$A92,СВЦЭМ!$B$34:$B$777,N$83)+'СЕТ СН'!$H$11+СВЦЭМ!$D$10+'СЕТ СН'!$H$6-'СЕТ СН'!$H$23</f>
        <v>880.48742060000006</v>
      </c>
      <c r="O92" s="37">
        <f>SUMIFS(СВЦЭМ!$D$34:$D$777,СВЦЭМ!$A$34:$A$777,$A92,СВЦЭМ!$B$34:$B$777,O$83)+'СЕТ СН'!$H$11+СВЦЭМ!$D$10+'СЕТ СН'!$H$6-'СЕТ СН'!$H$23</f>
        <v>883.11176959999977</v>
      </c>
      <c r="P92" s="37">
        <f>SUMIFS(СВЦЭМ!$D$34:$D$777,СВЦЭМ!$A$34:$A$777,$A92,СВЦЭМ!$B$34:$B$777,P$83)+'СЕТ СН'!$H$11+СВЦЭМ!$D$10+'СЕТ СН'!$H$6-'СЕТ СН'!$H$23</f>
        <v>888.57658174999972</v>
      </c>
      <c r="Q92" s="37">
        <f>SUMIFS(СВЦЭМ!$D$34:$D$777,СВЦЭМ!$A$34:$A$777,$A92,СВЦЭМ!$B$34:$B$777,Q$83)+'СЕТ СН'!$H$11+СВЦЭМ!$D$10+'СЕТ СН'!$H$6-'СЕТ СН'!$H$23</f>
        <v>885.10408741999993</v>
      </c>
      <c r="R92" s="37">
        <f>SUMIFS(СВЦЭМ!$D$34:$D$777,СВЦЭМ!$A$34:$A$777,$A92,СВЦЭМ!$B$34:$B$777,R$83)+'СЕТ СН'!$H$11+СВЦЭМ!$D$10+'СЕТ СН'!$H$6-'СЕТ СН'!$H$23</f>
        <v>888.52261861999989</v>
      </c>
      <c r="S92" s="37">
        <f>SUMIFS(СВЦЭМ!$D$34:$D$777,СВЦЭМ!$A$34:$A$777,$A92,СВЦЭМ!$B$34:$B$777,S$83)+'СЕТ СН'!$H$11+СВЦЭМ!$D$10+'СЕТ СН'!$H$6-'СЕТ СН'!$H$23</f>
        <v>872.0532267599998</v>
      </c>
      <c r="T92" s="37">
        <f>SUMIFS(СВЦЭМ!$D$34:$D$777,СВЦЭМ!$A$34:$A$777,$A92,СВЦЭМ!$B$34:$B$777,T$83)+'СЕТ СН'!$H$11+СВЦЭМ!$D$10+'СЕТ СН'!$H$6-'СЕТ СН'!$H$23</f>
        <v>861.447675</v>
      </c>
      <c r="U92" s="37">
        <f>SUMIFS(СВЦЭМ!$D$34:$D$777,СВЦЭМ!$A$34:$A$777,$A92,СВЦЭМ!$B$34:$B$777,U$83)+'СЕТ СН'!$H$11+СВЦЭМ!$D$10+'СЕТ СН'!$H$6-'СЕТ СН'!$H$23</f>
        <v>866.95969243000002</v>
      </c>
      <c r="V92" s="37">
        <f>SUMIFS(СВЦЭМ!$D$34:$D$777,СВЦЭМ!$A$34:$A$777,$A92,СВЦЭМ!$B$34:$B$777,V$83)+'СЕТ СН'!$H$11+СВЦЭМ!$D$10+'СЕТ СН'!$H$6-'СЕТ СН'!$H$23</f>
        <v>875.08565681999983</v>
      </c>
      <c r="W92" s="37">
        <f>SUMIFS(СВЦЭМ!$D$34:$D$777,СВЦЭМ!$A$34:$A$777,$A92,СВЦЭМ!$B$34:$B$777,W$83)+'СЕТ СН'!$H$11+СВЦЭМ!$D$10+'СЕТ СН'!$H$6-'СЕТ СН'!$H$23</f>
        <v>926.54184923000014</v>
      </c>
      <c r="X92" s="37">
        <f>SUMIFS(СВЦЭМ!$D$34:$D$777,СВЦЭМ!$A$34:$A$777,$A92,СВЦЭМ!$B$34:$B$777,X$83)+'СЕТ СН'!$H$11+СВЦЭМ!$D$10+'СЕТ СН'!$H$6-'СЕТ СН'!$H$23</f>
        <v>996.23963869000011</v>
      </c>
      <c r="Y92" s="37">
        <f>SUMIFS(СВЦЭМ!$D$34:$D$777,СВЦЭМ!$A$34:$A$777,$A92,СВЦЭМ!$B$34:$B$777,Y$83)+'СЕТ СН'!$H$11+СВЦЭМ!$D$10+'СЕТ СН'!$H$6-'СЕТ СН'!$H$23</f>
        <v>1076.5115969799999</v>
      </c>
    </row>
    <row r="93" spans="1:27" ht="15.75" x14ac:dyDescent="0.2">
      <c r="A93" s="36">
        <f t="shared" si="2"/>
        <v>43110</v>
      </c>
      <c r="B93" s="37">
        <f>SUMIFS(СВЦЭМ!$D$34:$D$777,СВЦЭМ!$A$34:$A$777,$A93,СВЦЭМ!$B$34:$B$777,B$83)+'СЕТ СН'!$H$11+СВЦЭМ!$D$10+'СЕТ СН'!$H$6-'СЕТ СН'!$H$23</f>
        <v>1078.6535454199998</v>
      </c>
      <c r="C93" s="37">
        <f>SUMIFS(СВЦЭМ!$D$34:$D$777,СВЦЭМ!$A$34:$A$777,$A93,СВЦЭМ!$B$34:$B$777,C$83)+'СЕТ СН'!$H$11+СВЦЭМ!$D$10+'СЕТ СН'!$H$6-'СЕТ СН'!$H$23</f>
        <v>1138.4451374999999</v>
      </c>
      <c r="D93" s="37">
        <f>SUMIFS(СВЦЭМ!$D$34:$D$777,СВЦЭМ!$A$34:$A$777,$A93,СВЦЭМ!$B$34:$B$777,D$83)+'СЕТ СН'!$H$11+СВЦЭМ!$D$10+'СЕТ СН'!$H$6-'СЕТ СН'!$H$23</f>
        <v>1164.8157569999998</v>
      </c>
      <c r="E93" s="37">
        <f>SUMIFS(СВЦЭМ!$D$34:$D$777,СВЦЭМ!$A$34:$A$777,$A93,СВЦЭМ!$B$34:$B$777,E$83)+'СЕТ СН'!$H$11+СВЦЭМ!$D$10+'СЕТ СН'!$H$6-'СЕТ СН'!$H$23</f>
        <v>1162.4661774599999</v>
      </c>
      <c r="F93" s="37">
        <f>SUMIFS(СВЦЭМ!$D$34:$D$777,СВЦЭМ!$A$34:$A$777,$A93,СВЦЭМ!$B$34:$B$777,F$83)+'СЕТ СН'!$H$11+СВЦЭМ!$D$10+'СЕТ СН'!$H$6-'СЕТ СН'!$H$23</f>
        <v>1162.6500472599996</v>
      </c>
      <c r="G93" s="37">
        <f>SUMIFS(СВЦЭМ!$D$34:$D$777,СВЦЭМ!$A$34:$A$777,$A93,СВЦЭМ!$B$34:$B$777,G$83)+'СЕТ СН'!$H$11+СВЦЭМ!$D$10+'СЕТ СН'!$H$6-'СЕТ СН'!$H$23</f>
        <v>1165.2548999099999</v>
      </c>
      <c r="H93" s="37">
        <f>SUMIFS(СВЦЭМ!$D$34:$D$777,СВЦЭМ!$A$34:$A$777,$A93,СВЦЭМ!$B$34:$B$777,H$83)+'СЕТ СН'!$H$11+СВЦЭМ!$D$10+'СЕТ СН'!$H$6-'СЕТ СН'!$H$23</f>
        <v>1115.0930598799996</v>
      </c>
      <c r="I93" s="37">
        <f>SUMIFS(СВЦЭМ!$D$34:$D$777,СВЦЭМ!$A$34:$A$777,$A93,СВЦЭМ!$B$34:$B$777,I$83)+'СЕТ СН'!$H$11+СВЦЭМ!$D$10+'СЕТ СН'!$H$6-'СЕТ СН'!$H$23</f>
        <v>1040.7218234799998</v>
      </c>
      <c r="J93" s="37">
        <f>SUMIFS(СВЦЭМ!$D$34:$D$777,СВЦЭМ!$A$34:$A$777,$A93,СВЦЭМ!$B$34:$B$777,J$83)+'СЕТ СН'!$H$11+СВЦЭМ!$D$10+'СЕТ СН'!$H$6-'СЕТ СН'!$H$23</f>
        <v>982.18441360000008</v>
      </c>
      <c r="K93" s="37">
        <f>SUMIFS(СВЦЭМ!$D$34:$D$777,СВЦЭМ!$A$34:$A$777,$A93,СВЦЭМ!$B$34:$B$777,K$83)+'СЕТ СН'!$H$11+СВЦЭМ!$D$10+'СЕТ СН'!$H$6-'СЕТ СН'!$H$23</f>
        <v>902.89784844000008</v>
      </c>
      <c r="L93" s="37">
        <f>SUMIFS(СВЦЭМ!$D$34:$D$777,СВЦЭМ!$A$34:$A$777,$A93,СВЦЭМ!$B$34:$B$777,L$83)+'СЕТ СН'!$H$11+СВЦЭМ!$D$10+'СЕТ СН'!$H$6-'СЕТ СН'!$H$23</f>
        <v>824.90179382000008</v>
      </c>
      <c r="M93" s="37">
        <f>SUMIFS(СВЦЭМ!$D$34:$D$777,СВЦЭМ!$A$34:$A$777,$A93,СВЦЭМ!$B$34:$B$777,M$83)+'СЕТ СН'!$H$11+СВЦЭМ!$D$10+'СЕТ СН'!$H$6-'СЕТ СН'!$H$23</f>
        <v>815.69067729000005</v>
      </c>
      <c r="N93" s="37">
        <f>SUMIFS(СВЦЭМ!$D$34:$D$777,СВЦЭМ!$A$34:$A$777,$A93,СВЦЭМ!$B$34:$B$777,N$83)+'СЕТ СН'!$H$11+СВЦЭМ!$D$10+'СЕТ СН'!$H$6-'СЕТ СН'!$H$23</f>
        <v>824.06843489000005</v>
      </c>
      <c r="O93" s="37">
        <f>SUMIFS(СВЦЭМ!$D$34:$D$777,СВЦЭМ!$A$34:$A$777,$A93,СВЦЭМ!$B$34:$B$777,O$83)+'СЕТ СН'!$H$11+СВЦЭМ!$D$10+'СЕТ СН'!$H$6-'СЕТ СН'!$H$23</f>
        <v>827.34184973000004</v>
      </c>
      <c r="P93" s="37">
        <f>SUMIFS(СВЦЭМ!$D$34:$D$777,СВЦЭМ!$A$34:$A$777,$A93,СВЦЭМ!$B$34:$B$777,P$83)+'СЕТ СН'!$H$11+СВЦЭМ!$D$10+'СЕТ СН'!$H$6-'СЕТ СН'!$H$23</f>
        <v>838.75503811999999</v>
      </c>
      <c r="Q93" s="37">
        <f>SUMIFS(СВЦЭМ!$D$34:$D$777,СВЦЭМ!$A$34:$A$777,$A93,СВЦЭМ!$B$34:$B$777,Q$83)+'СЕТ СН'!$H$11+СВЦЭМ!$D$10+'СЕТ СН'!$H$6-'СЕТ СН'!$H$23</f>
        <v>845.06101013999989</v>
      </c>
      <c r="R93" s="37">
        <f>SUMIFS(СВЦЭМ!$D$34:$D$777,СВЦЭМ!$A$34:$A$777,$A93,СВЦЭМ!$B$34:$B$777,R$83)+'СЕТ СН'!$H$11+СВЦЭМ!$D$10+'СЕТ СН'!$H$6-'СЕТ СН'!$H$23</f>
        <v>844.59068623999985</v>
      </c>
      <c r="S93" s="37">
        <f>SUMIFS(СВЦЭМ!$D$34:$D$777,СВЦЭМ!$A$34:$A$777,$A93,СВЦЭМ!$B$34:$B$777,S$83)+'СЕТ СН'!$H$11+СВЦЭМ!$D$10+'СЕТ СН'!$H$6-'СЕТ СН'!$H$23</f>
        <v>819.13919351000015</v>
      </c>
      <c r="T93" s="37">
        <f>SUMIFS(СВЦЭМ!$D$34:$D$777,СВЦЭМ!$A$34:$A$777,$A93,СВЦЭМ!$B$34:$B$777,T$83)+'СЕТ СН'!$H$11+СВЦЭМ!$D$10+'СЕТ СН'!$H$6-'СЕТ СН'!$H$23</f>
        <v>783.21289549999995</v>
      </c>
      <c r="U93" s="37">
        <f>SUMIFS(СВЦЭМ!$D$34:$D$777,СВЦЭМ!$A$34:$A$777,$A93,СВЦЭМ!$B$34:$B$777,U$83)+'СЕТ СН'!$H$11+СВЦЭМ!$D$10+'СЕТ СН'!$H$6-'СЕТ СН'!$H$23</f>
        <v>785.77667439000004</v>
      </c>
      <c r="V93" s="37">
        <f>SUMIFS(СВЦЭМ!$D$34:$D$777,СВЦЭМ!$A$34:$A$777,$A93,СВЦЭМ!$B$34:$B$777,V$83)+'СЕТ СН'!$H$11+СВЦЭМ!$D$10+'СЕТ СН'!$H$6-'СЕТ СН'!$H$23</f>
        <v>794.26192688000003</v>
      </c>
      <c r="W93" s="37">
        <f>SUMIFS(СВЦЭМ!$D$34:$D$777,СВЦЭМ!$A$34:$A$777,$A93,СВЦЭМ!$B$34:$B$777,W$83)+'СЕТ СН'!$H$11+СВЦЭМ!$D$10+'СЕТ СН'!$H$6-'СЕТ СН'!$H$23</f>
        <v>845.4639083899998</v>
      </c>
      <c r="X93" s="37">
        <f>SUMIFS(СВЦЭМ!$D$34:$D$777,СВЦЭМ!$A$34:$A$777,$A93,СВЦЭМ!$B$34:$B$777,X$83)+'СЕТ СН'!$H$11+СВЦЭМ!$D$10+'СЕТ СН'!$H$6-'СЕТ СН'!$H$23</f>
        <v>930.51694181000005</v>
      </c>
      <c r="Y93" s="37">
        <f>SUMIFS(СВЦЭМ!$D$34:$D$777,СВЦЭМ!$A$34:$A$777,$A93,СВЦЭМ!$B$34:$B$777,Y$83)+'СЕТ СН'!$H$11+СВЦЭМ!$D$10+'СЕТ СН'!$H$6-'СЕТ СН'!$H$23</f>
        <v>1008.9820078999998</v>
      </c>
    </row>
    <row r="94" spans="1:27" ht="15.75" x14ac:dyDescent="0.2">
      <c r="A94" s="36">
        <f t="shared" si="2"/>
        <v>43111</v>
      </c>
      <c r="B94" s="37">
        <f>SUMIFS(СВЦЭМ!$D$34:$D$777,СВЦЭМ!$A$34:$A$777,$A94,СВЦЭМ!$B$34:$B$777,B$83)+'СЕТ СН'!$H$11+СВЦЭМ!$D$10+'СЕТ СН'!$H$6-'СЕТ СН'!$H$23</f>
        <v>1097.55843035</v>
      </c>
      <c r="C94" s="37">
        <f>SUMIFS(СВЦЭМ!$D$34:$D$777,СВЦЭМ!$A$34:$A$777,$A94,СВЦЭМ!$B$34:$B$777,C$83)+'СЕТ СН'!$H$11+СВЦЭМ!$D$10+'СЕТ СН'!$H$6-'СЕТ СН'!$H$23</f>
        <v>1145.5074630999998</v>
      </c>
      <c r="D94" s="37">
        <f>SUMIFS(СВЦЭМ!$D$34:$D$777,СВЦЭМ!$A$34:$A$777,$A94,СВЦЭМ!$B$34:$B$777,D$83)+'СЕТ СН'!$H$11+СВЦЭМ!$D$10+'СЕТ СН'!$H$6-'СЕТ СН'!$H$23</f>
        <v>1186.5381143199997</v>
      </c>
      <c r="E94" s="37">
        <f>SUMIFS(СВЦЭМ!$D$34:$D$777,СВЦЭМ!$A$34:$A$777,$A94,СВЦЭМ!$B$34:$B$777,E$83)+'СЕТ СН'!$H$11+СВЦЭМ!$D$10+'СЕТ СН'!$H$6-'СЕТ СН'!$H$23</f>
        <v>1186.57145683</v>
      </c>
      <c r="F94" s="37">
        <f>SUMIFS(СВЦЭМ!$D$34:$D$777,СВЦЭМ!$A$34:$A$777,$A94,СВЦЭМ!$B$34:$B$777,F$83)+'СЕТ СН'!$H$11+СВЦЭМ!$D$10+'СЕТ СН'!$H$6-'СЕТ СН'!$H$23</f>
        <v>1186.5204050499997</v>
      </c>
      <c r="G94" s="37">
        <f>SUMIFS(СВЦЭМ!$D$34:$D$777,СВЦЭМ!$A$34:$A$777,$A94,СВЦЭМ!$B$34:$B$777,G$83)+'СЕТ СН'!$H$11+СВЦЭМ!$D$10+'СЕТ СН'!$H$6-'СЕТ СН'!$H$23</f>
        <v>1179.9354489299999</v>
      </c>
      <c r="H94" s="37">
        <f>SUMIFS(СВЦЭМ!$D$34:$D$777,СВЦЭМ!$A$34:$A$777,$A94,СВЦЭМ!$B$34:$B$777,H$83)+'СЕТ СН'!$H$11+СВЦЭМ!$D$10+'СЕТ СН'!$H$6-'СЕТ СН'!$H$23</f>
        <v>1124.4254305099998</v>
      </c>
      <c r="I94" s="37">
        <f>SUMIFS(СВЦЭМ!$D$34:$D$777,СВЦЭМ!$A$34:$A$777,$A94,СВЦЭМ!$B$34:$B$777,I$83)+'СЕТ СН'!$H$11+СВЦЭМ!$D$10+'СЕТ СН'!$H$6-'СЕТ СН'!$H$23</f>
        <v>1040.4637658199999</v>
      </c>
      <c r="J94" s="37">
        <f>SUMIFS(СВЦЭМ!$D$34:$D$777,СВЦЭМ!$A$34:$A$777,$A94,СВЦЭМ!$B$34:$B$777,J$83)+'СЕТ СН'!$H$11+СВЦЭМ!$D$10+'СЕТ СН'!$H$6-'СЕТ СН'!$H$23</f>
        <v>985.03191746999994</v>
      </c>
      <c r="K94" s="37">
        <f>SUMIFS(СВЦЭМ!$D$34:$D$777,СВЦЭМ!$A$34:$A$777,$A94,СВЦЭМ!$B$34:$B$777,K$83)+'СЕТ СН'!$H$11+СВЦЭМ!$D$10+'СЕТ СН'!$H$6-'СЕТ СН'!$H$23</f>
        <v>904.99360652999997</v>
      </c>
      <c r="L94" s="37">
        <f>SUMIFS(СВЦЭМ!$D$34:$D$777,СВЦЭМ!$A$34:$A$777,$A94,СВЦЭМ!$B$34:$B$777,L$83)+'СЕТ СН'!$H$11+СВЦЭМ!$D$10+'СЕТ СН'!$H$6-'СЕТ СН'!$H$23</f>
        <v>818.56141063000007</v>
      </c>
      <c r="M94" s="37">
        <f>SUMIFS(СВЦЭМ!$D$34:$D$777,СВЦЭМ!$A$34:$A$777,$A94,СВЦЭМ!$B$34:$B$777,M$83)+'СЕТ СН'!$H$11+СВЦЭМ!$D$10+'СЕТ СН'!$H$6-'СЕТ СН'!$H$23</f>
        <v>808.30846394000002</v>
      </c>
      <c r="N94" s="37">
        <f>SUMIFS(СВЦЭМ!$D$34:$D$777,СВЦЭМ!$A$34:$A$777,$A94,СВЦЭМ!$B$34:$B$777,N$83)+'СЕТ СН'!$H$11+СВЦЭМ!$D$10+'СЕТ СН'!$H$6-'СЕТ СН'!$H$23</f>
        <v>820.15950815999997</v>
      </c>
      <c r="O94" s="37">
        <f>SUMIFS(СВЦЭМ!$D$34:$D$777,СВЦЭМ!$A$34:$A$777,$A94,СВЦЭМ!$B$34:$B$777,O$83)+'СЕТ СН'!$H$11+СВЦЭМ!$D$10+'СЕТ СН'!$H$6-'СЕТ СН'!$H$23</f>
        <v>837.43433936999998</v>
      </c>
      <c r="P94" s="37">
        <f>SUMIFS(СВЦЭМ!$D$34:$D$777,СВЦЭМ!$A$34:$A$777,$A94,СВЦЭМ!$B$34:$B$777,P$83)+'СЕТ СН'!$H$11+СВЦЭМ!$D$10+'СЕТ СН'!$H$6-'СЕТ СН'!$H$23</f>
        <v>848.3955365600001</v>
      </c>
      <c r="Q94" s="37">
        <f>SUMIFS(СВЦЭМ!$D$34:$D$777,СВЦЭМ!$A$34:$A$777,$A94,СВЦЭМ!$B$34:$B$777,Q$83)+'СЕТ СН'!$H$11+СВЦЭМ!$D$10+'СЕТ СН'!$H$6-'СЕТ СН'!$H$23</f>
        <v>855.93129983999972</v>
      </c>
      <c r="R94" s="37">
        <f>SUMIFS(СВЦЭМ!$D$34:$D$777,СВЦЭМ!$A$34:$A$777,$A94,СВЦЭМ!$B$34:$B$777,R$83)+'СЕТ СН'!$H$11+СВЦЭМ!$D$10+'СЕТ СН'!$H$6-'СЕТ СН'!$H$23</f>
        <v>853.73104067999986</v>
      </c>
      <c r="S94" s="37">
        <f>SUMIFS(СВЦЭМ!$D$34:$D$777,СВЦЭМ!$A$34:$A$777,$A94,СВЦЭМ!$B$34:$B$777,S$83)+'СЕТ СН'!$H$11+СВЦЭМ!$D$10+'СЕТ СН'!$H$6-'СЕТ СН'!$H$23</f>
        <v>831.5811476099999</v>
      </c>
      <c r="T94" s="37">
        <f>SUMIFS(СВЦЭМ!$D$34:$D$777,СВЦЭМ!$A$34:$A$777,$A94,СВЦЭМ!$B$34:$B$777,T$83)+'СЕТ СН'!$H$11+СВЦЭМ!$D$10+'СЕТ СН'!$H$6-'СЕТ СН'!$H$23</f>
        <v>808.01718029000006</v>
      </c>
      <c r="U94" s="37">
        <f>SUMIFS(СВЦЭМ!$D$34:$D$777,СВЦЭМ!$A$34:$A$777,$A94,СВЦЭМ!$B$34:$B$777,U$83)+'СЕТ СН'!$H$11+СВЦЭМ!$D$10+'СЕТ СН'!$H$6-'СЕТ СН'!$H$23</f>
        <v>806.71824563999996</v>
      </c>
      <c r="V94" s="37">
        <f>SUMIFS(СВЦЭМ!$D$34:$D$777,СВЦЭМ!$A$34:$A$777,$A94,СВЦЭМ!$B$34:$B$777,V$83)+'СЕТ СН'!$H$11+СВЦЭМ!$D$10+'СЕТ СН'!$H$6-'СЕТ СН'!$H$23</f>
        <v>818.15873139999997</v>
      </c>
      <c r="W94" s="37">
        <f>SUMIFS(СВЦЭМ!$D$34:$D$777,СВЦЭМ!$A$34:$A$777,$A94,СВЦЭМ!$B$34:$B$777,W$83)+'СЕТ СН'!$H$11+СВЦЭМ!$D$10+'СЕТ СН'!$H$6-'СЕТ СН'!$H$23</f>
        <v>881.78442174999975</v>
      </c>
      <c r="X94" s="37">
        <f>SUMIFS(СВЦЭМ!$D$34:$D$777,СВЦЭМ!$A$34:$A$777,$A94,СВЦЭМ!$B$34:$B$777,X$83)+'СЕТ СН'!$H$11+СВЦЭМ!$D$10+'СЕТ СН'!$H$6-'СЕТ СН'!$H$23</f>
        <v>973.07291558999998</v>
      </c>
      <c r="Y94" s="37">
        <f>SUMIFS(СВЦЭМ!$D$34:$D$777,СВЦЭМ!$A$34:$A$777,$A94,СВЦЭМ!$B$34:$B$777,Y$83)+'СЕТ СН'!$H$11+СВЦЭМ!$D$10+'СЕТ СН'!$H$6-'СЕТ СН'!$H$23</f>
        <v>1062.0025220399998</v>
      </c>
    </row>
    <row r="95" spans="1:27" ht="15.75" x14ac:dyDescent="0.2">
      <c r="A95" s="36">
        <f t="shared" si="2"/>
        <v>43112</v>
      </c>
      <c r="B95" s="37">
        <f>SUMIFS(СВЦЭМ!$D$34:$D$777,СВЦЭМ!$A$34:$A$777,$A95,СВЦЭМ!$B$34:$B$777,B$83)+'СЕТ СН'!$H$11+СВЦЭМ!$D$10+'СЕТ СН'!$H$6-'СЕТ СН'!$H$23</f>
        <v>1087.34371302</v>
      </c>
      <c r="C95" s="37">
        <f>SUMIFS(СВЦЭМ!$D$34:$D$777,СВЦЭМ!$A$34:$A$777,$A95,СВЦЭМ!$B$34:$B$777,C$83)+'СЕТ СН'!$H$11+СВЦЭМ!$D$10+'СЕТ СН'!$H$6-'СЕТ СН'!$H$23</f>
        <v>1085.7108269699997</v>
      </c>
      <c r="D95" s="37">
        <f>SUMIFS(СВЦЭМ!$D$34:$D$777,СВЦЭМ!$A$34:$A$777,$A95,СВЦЭМ!$B$34:$B$777,D$83)+'СЕТ СН'!$H$11+СВЦЭМ!$D$10+'СЕТ СН'!$H$6-'СЕТ СН'!$H$23</f>
        <v>1126.0873544299998</v>
      </c>
      <c r="E95" s="37">
        <f>SUMIFS(СВЦЭМ!$D$34:$D$777,СВЦЭМ!$A$34:$A$777,$A95,СВЦЭМ!$B$34:$B$777,E$83)+'СЕТ СН'!$H$11+СВЦЭМ!$D$10+'СЕТ СН'!$H$6-'СЕТ СН'!$H$23</f>
        <v>1143.7492768899997</v>
      </c>
      <c r="F95" s="37">
        <f>SUMIFS(СВЦЭМ!$D$34:$D$777,СВЦЭМ!$A$34:$A$777,$A95,СВЦЭМ!$B$34:$B$777,F$83)+'СЕТ СН'!$H$11+СВЦЭМ!$D$10+'СЕТ СН'!$H$6-'СЕТ СН'!$H$23</f>
        <v>1134.1625230999998</v>
      </c>
      <c r="G95" s="37">
        <f>SUMIFS(СВЦЭМ!$D$34:$D$777,СВЦЭМ!$A$34:$A$777,$A95,СВЦЭМ!$B$34:$B$777,G$83)+'СЕТ СН'!$H$11+СВЦЭМ!$D$10+'СЕТ СН'!$H$6-'СЕТ СН'!$H$23</f>
        <v>1114.7531948799997</v>
      </c>
      <c r="H95" s="37">
        <f>SUMIFS(СВЦЭМ!$D$34:$D$777,СВЦЭМ!$A$34:$A$777,$A95,СВЦЭМ!$B$34:$B$777,H$83)+'СЕТ СН'!$H$11+СВЦЭМ!$D$10+'СЕТ СН'!$H$6-'СЕТ СН'!$H$23</f>
        <v>1084.4844383599998</v>
      </c>
      <c r="I95" s="37">
        <f>SUMIFS(СВЦЭМ!$D$34:$D$777,СВЦЭМ!$A$34:$A$777,$A95,СВЦЭМ!$B$34:$B$777,I$83)+'СЕТ СН'!$H$11+СВЦЭМ!$D$10+'СЕТ СН'!$H$6-'СЕТ СН'!$H$23</f>
        <v>1027.9410576099999</v>
      </c>
      <c r="J95" s="37">
        <f>SUMIFS(СВЦЭМ!$D$34:$D$777,СВЦЭМ!$A$34:$A$777,$A95,СВЦЭМ!$B$34:$B$777,J$83)+'СЕТ СН'!$H$11+СВЦЭМ!$D$10+'СЕТ СН'!$H$6-'СЕТ СН'!$H$23</f>
        <v>969.25154219999979</v>
      </c>
      <c r="K95" s="37">
        <f>SUMIFS(СВЦЭМ!$D$34:$D$777,СВЦЭМ!$A$34:$A$777,$A95,СВЦЭМ!$B$34:$B$777,K$83)+'СЕТ СН'!$H$11+СВЦЭМ!$D$10+'СЕТ СН'!$H$6-'СЕТ СН'!$H$23</f>
        <v>898.41887290999978</v>
      </c>
      <c r="L95" s="37">
        <f>SUMIFS(СВЦЭМ!$D$34:$D$777,СВЦЭМ!$A$34:$A$777,$A95,СВЦЭМ!$B$34:$B$777,L$83)+'СЕТ СН'!$H$11+СВЦЭМ!$D$10+'СЕТ СН'!$H$6-'СЕТ СН'!$H$23</f>
        <v>827.54251730999988</v>
      </c>
      <c r="M95" s="37">
        <f>SUMIFS(СВЦЭМ!$D$34:$D$777,СВЦЭМ!$A$34:$A$777,$A95,СВЦЭМ!$B$34:$B$777,M$83)+'СЕТ СН'!$H$11+СВЦЭМ!$D$10+'СЕТ СН'!$H$6-'СЕТ СН'!$H$23</f>
        <v>814.75544632000003</v>
      </c>
      <c r="N95" s="37">
        <f>SUMIFS(СВЦЭМ!$D$34:$D$777,СВЦЭМ!$A$34:$A$777,$A95,СВЦЭМ!$B$34:$B$777,N$83)+'СЕТ СН'!$H$11+СВЦЭМ!$D$10+'СЕТ СН'!$H$6-'СЕТ СН'!$H$23</f>
        <v>827.26230288999989</v>
      </c>
      <c r="O95" s="37">
        <f>SUMIFS(СВЦЭМ!$D$34:$D$777,СВЦЭМ!$A$34:$A$777,$A95,СВЦЭМ!$B$34:$B$777,O$83)+'СЕТ СН'!$H$11+СВЦЭМ!$D$10+'СЕТ СН'!$H$6-'СЕТ СН'!$H$23</f>
        <v>834.24607518000005</v>
      </c>
      <c r="P95" s="37">
        <f>SUMIFS(СВЦЭМ!$D$34:$D$777,СВЦЭМ!$A$34:$A$777,$A95,СВЦЭМ!$B$34:$B$777,P$83)+'СЕТ СН'!$H$11+СВЦЭМ!$D$10+'СЕТ СН'!$H$6-'СЕТ СН'!$H$23</f>
        <v>851.27656804999981</v>
      </c>
      <c r="Q95" s="37">
        <f>SUMIFS(СВЦЭМ!$D$34:$D$777,СВЦЭМ!$A$34:$A$777,$A95,СВЦЭМ!$B$34:$B$777,Q$83)+'СЕТ СН'!$H$11+СВЦЭМ!$D$10+'СЕТ СН'!$H$6-'СЕТ СН'!$H$23</f>
        <v>857.82725357999982</v>
      </c>
      <c r="R95" s="37">
        <f>SUMIFS(СВЦЭМ!$D$34:$D$777,СВЦЭМ!$A$34:$A$777,$A95,СВЦЭМ!$B$34:$B$777,R$83)+'СЕТ СН'!$H$11+СВЦЭМ!$D$10+'СЕТ СН'!$H$6-'СЕТ СН'!$H$23</f>
        <v>859.56287699999996</v>
      </c>
      <c r="S95" s="37">
        <f>SUMIFS(СВЦЭМ!$D$34:$D$777,СВЦЭМ!$A$34:$A$777,$A95,СВЦЭМ!$B$34:$B$777,S$83)+'СЕТ СН'!$H$11+СВЦЭМ!$D$10+'СЕТ СН'!$H$6-'СЕТ СН'!$H$23</f>
        <v>833.13422997999999</v>
      </c>
      <c r="T95" s="37">
        <f>SUMIFS(СВЦЭМ!$D$34:$D$777,СВЦЭМ!$A$34:$A$777,$A95,СВЦЭМ!$B$34:$B$777,T$83)+'СЕТ СН'!$H$11+СВЦЭМ!$D$10+'СЕТ СН'!$H$6-'СЕТ СН'!$H$23</f>
        <v>802.27134777999993</v>
      </c>
      <c r="U95" s="37">
        <f>SUMIFS(СВЦЭМ!$D$34:$D$777,СВЦЭМ!$A$34:$A$777,$A95,СВЦЭМ!$B$34:$B$777,U$83)+'СЕТ СН'!$H$11+СВЦЭМ!$D$10+'СЕТ СН'!$H$6-'СЕТ СН'!$H$23</f>
        <v>804.35356762999993</v>
      </c>
      <c r="V95" s="37">
        <f>SUMIFS(СВЦЭМ!$D$34:$D$777,СВЦЭМ!$A$34:$A$777,$A95,СВЦЭМ!$B$34:$B$777,V$83)+'СЕТ СН'!$H$11+СВЦЭМ!$D$10+'СЕТ СН'!$H$6-'СЕТ СН'!$H$23</f>
        <v>812.77724340999987</v>
      </c>
      <c r="W95" s="37">
        <f>SUMIFS(СВЦЭМ!$D$34:$D$777,СВЦЭМ!$A$34:$A$777,$A95,СВЦЭМ!$B$34:$B$777,W$83)+'СЕТ СН'!$H$11+СВЦЭМ!$D$10+'СЕТ СН'!$H$6-'СЕТ СН'!$H$23</f>
        <v>867.23437635999983</v>
      </c>
      <c r="X95" s="37">
        <f>SUMIFS(СВЦЭМ!$D$34:$D$777,СВЦЭМ!$A$34:$A$777,$A95,СВЦЭМ!$B$34:$B$777,X$83)+'СЕТ СН'!$H$11+СВЦЭМ!$D$10+'СЕТ СН'!$H$6-'СЕТ СН'!$H$23</f>
        <v>956.50879739999993</v>
      </c>
      <c r="Y95" s="37">
        <f>SUMIFS(СВЦЭМ!$D$34:$D$777,СВЦЭМ!$A$34:$A$777,$A95,СВЦЭМ!$B$34:$B$777,Y$83)+'СЕТ СН'!$H$11+СВЦЭМ!$D$10+'СЕТ СН'!$H$6-'СЕТ СН'!$H$23</f>
        <v>1040.5742841599999</v>
      </c>
    </row>
    <row r="96" spans="1:27" ht="15.75" x14ac:dyDescent="0.2">
      <c r="A96" s="36">
        <f t="shared" si="2"/>
        <v>43113</v>
      </c>
      <c r="B96" s="37">
        <f>SUMIFS(СВЦЭМ!$D$34:$D$777,СВЦЭМ!$A$34:$A$777,$A96,СВЦЭМ!$B$34:$B$777,B$83)+'СЕТ СН'!$H$11+СВЦЭМ!$D$10+'СЕТ СН'!$H$6-'СЕТ СН'!$H$23</f>
        <v>1068.4937295799996</v>
      </c>
      <c r="C96" s="37">
        <f>SUMIFS(СВЦЭМ!$D$34:$D$777,СВЦЭМ!$A$34:$A$777,$A96,СВЦЭМ!$B$34:$B$777,C$83)+'СЕТ СН'!$H$11+СВЦЭМ!$D$10+'СЕТ СН'!$H$6-'СЕТ СН'!$H$23</f>
        <v>1110.1371143299998</v>
      </c>
      <c r="D96" s="37">
        <f>SUMIFS(СВЦЭМ!$D$34:$D$777,СВЦЭМ!$A$34:$A$777,$A96,СВЦЭМ!$B$34:$B$777,D$83)+'СЕТ СН'!$H$11+СВЦЭМ!$D$10+'СЕТ СН'!$H$6-'СЕТ СН'!$H$23</f>
        <v>1151.4545133099996</v>
      </c>
      <c r="E96" s="37">
        <f>SUMIFS(СВЦЭМ!$D$34:$D$777,СВЦЭМ!$A$34:$A$777,$A96,СВЦЭМ!$B$34:$B$777,E$83)+'СЕТ СН'!$H$11+СВЦЭМ!$D$10+'СЕТ СН'!$H$6-'СЕТ СН'!$H$23</f>
        <v>1164.5926028999997</v>
      </c>
      <c r="F96" s="37">
        <f>SUMIFS(СВЦЭМ!$D$34:$D$777,СВЦЭМ!$A$34:$A$777,$A96,СВЦЭМ!$B$34:$B$777,F$83)+'СЕТ СН'!$H$11+СВЦЭМ!$D$10+'СЕТ СН'!$H$6-'СЕТ СН'!$H$23</f>
        <v>1162.9792763599999</v>
      </c>
      <c r="G96" s="37">
        <f>SUMIFS(СВЦЭМ!$D$34:$D$777,СВЦЭМ!$A$34:$A$777,$A96,СВЦЭМ!$B$34:$B$777,G$83)+'СЕТ СН'!$H$11+СВЦЭМ!$D$10+'СЕТ СН'!$H$6-'СЕТ СН'!$H$23</f>
        <v>1148.2491192699999</v>
      </c>
      <c r="H96" s="37">
        <f>SUMIFS(СВЦЭМ!$D$34:$D$777,СВЦЭМ!$A$34:$A$777,$A96,СВЦЭМ!$B$34:$B$777,H$83)+'СЕТ СН'!$H$11+СВЦЭМ!$D$10+'СЕТ СН'!$H$6-'СЕТ СН'!$H$23</f>
        <v>1133.8565962499997</v>
      </c>
      <c r="I96" s="37">
        <f>SUMIFS(СВЦЭМ!$D$34:$D$777,СВЦЭМ!$A$34:$A$777,$A96,СВЦЭМ!$B$34:$B$777,I$83)+'СЕТ СН'!$H$11+СВЦЭМ!$D$10+'СЕТ СН'!$H$6-'СЕТ СН'!$H$23</f>
        <v>1076.5136154999996</v>
      </c>
      <c r="J96" s="37">
        <f>SUMIFS(СВЦЭМ!$D$34:$D$777,СВЦЭМ!$A$34:$A$777,$A96,СВЦЭМ!$B$34:$B$777,J$83)+'СЕТ СН'!$H$11+СВЦЭМ!$D$10+'СЕТ СН'!$H$6-'СЕТ СН'!$H$23</f>
        <v>1034.9905061999998</v>
      </c>
      <c r="K96" s="37">
        <f>SUMIFS(СВЦЭМ!$D$34:$D$777,СВЦЭМ!$A$34:$A$777,$A96,СВЦЭМ!$B$34:$B$777,K$83)+'СЕТ СН'!$H$11+СВЦЭМ!$D$10+'СЕТ СН'!$H$6-'СЕТ СН'!$H$23</f>
        <v>944.13293376000013</v>
      </c>
      <c r="L96" s="37">
        <f>SUMIFS(СВЦЭМ!$D$34:$D$777,СВЦЭМ!$A$34:$A$777,$A96,СВЦЭМ!$B$34:$B$777,L$83)+'СЕТ СН'!$H$11+СВЦЭМ!$D$10+'СЕТ СН'!$H$6-'СЕТ СН'!$H$23</f>
        <v>850.55636444999993</v>
      </c>
      <c r="M96" s="37">
        <f>SUMIFS(СВЦЭМ!$D$34:$D$777,СВЦЭМ!$A$34:$A$777,$A96,СВЦЭМ!$B$34:$B$777,M$83)+'СЕТ СН'!$H$11+СВЦЭМ!$D$10+'СЕТ СН'!$H$6-'СЕТ СН'!$H$23</f>
        <v>829.88059661999989</v>
      </c>
      <c r="N96" s="37">
        <f>SUMIFS(СВЦЭМ!$D$34:$D$777,СВЦЭМ!$A$34:$A$777,$A96,СВЦЭМ!$B$34:$B$777,N$83)+'СЕТ СН'!$H$11+СВЦЭМ!$D$10+'СЕТ СН'!$H$6-'СЕТ СН'!$H$23</f>
        <v>821.65480376000016</v>
      </c>
      <c r="O96" s="37">
        <f>SUMIFS(СВЦЭМ!$D$34:$D$777,СВЦЭМ!$A$34:$A$777,$A96,СВЦЭМ!$B$34:$B$777,O$83)+'СЕТ СН'!$H$11+СВЦЭМ!$D$10+'СЕТ СН'!$H$6-'СЕТ СН'!$H$23</f>
        <v>831.18715056999997</v>
      </c>
      <c r="P96" s="37">
        <f>SUMIFS(СВЦЭМ!$D$34:$D$777,СВЦЭМ!$A$34:$A$777,$A96,СВЦЭМ!$B$34:$B$777,P$83)+'СЕТ СН'!$H$11+СВЦЭМ!$D$10+'СЕТ СН'!$H$6-'СЕТ СН'!$H$23</f>
        <v>841.49730938000005</v>
      </c>
      <c r="Q96" s="37">
        <f>SUMIFS(СВЦЭМ!$D$34:$D$777,СВЦЭМ!$A$34:$A$777,$A96,СВЦЭМ!$B$34:$B$777,Q$83)+'СЕТ СН'!$H$11+СВЦЭМ!$D$10+'СЕТ СН'!$H$6-'СЕТ СН'!$H$23</f>
        <v>844.21341727999982</v>
      </c>
      <c r="R96" s="37">
        <f>SUMIFS(СВЦЭМ!$D$34:$D$777,СВЦЭМ!$A$34:$A$777,$A96,СВЦЭМ!$B$34:$B$777,R$83)+'СЕТ СН'!$H$11+СВЦЭМ!$D$10+'СЕТ СН'!$H$6-'СЕТ СН'!$H$23</f>
        <v>845.1091652299998</v>
      </c>
      <c r="S96" s="37">
        <f>SUMIFS(СВЦЭМ!$D$34:$D$777,СВЦЭМ!$A$34:$A$777,$A96,СВЦЭМ!$B$34:$B$777,S$83)+'СЕТ СН'!$H$11+СВЦЭМ!$D$10+'СЕТ СН'!$H$6-'СЕТ СН'!$H$23</f>
        <v>824.08573693000005</v>
      </c>
      <c r="T96" s="37">
        <f>SUMIFS(СВЦЭМ!$D$34:$D$777,СВЦЭМ!$A$34:$A$777,$A96,СВЦЭМ!$B$34:$B$777,T$83)+'СЕТ СН'!$H$11+СВЦЭМ!$D$10+'СЕТ СН'!$H$6-'СЕТ СН'!$H$23</f>
        <v>785.04383588999997</v>
      </c>
      <c r="U96" s="37">
        <f>SUMIFS(СВЦЭМ!$D$34:$D$777,СВЦЭМ!$A$34:$A$777,$A96,СВЦЭМ!$B$34:$B$777,U$83)+'СЕТ СН'!$H$11+СВЦЭМ!$D$10+'СЕТ СН'!$H$6-'СЕТ СН'!$H$23</f>
        <v>782.60518207000007</v>
      </c>
      <c r="V96" s="37">
        <f>SUMIFS(СВЦЭМ!$D$34:$D$777,СВЦЭМ!$A$34:$A$777,$A96,СВЦЭМ!$B$34:$B$777,V$83)+'СЕТ СН'!$H$11+СВЦЭМ!$D$10+'СЕТ СН'!$H$6-'СЕТ СН'!$H$23</f>
        <v>796.85900509999999</v>
      </c>
      <c r="W96" s="37">
        <f>SUMIFS(СВЦЭМ!$D$34:$D$777,СВЦЭМ!$A$34:$A$777,$A96,СВЦЭМ!$B$34:$B$777,W$83)+'СЕТ СН'!$H$11+СВЦЭМ!$D$10+'СЕТ СН'!$H$6-'СЕТ СН'!$H$23</f>
        <v>851.70306418999974</v>
      </c>
      <c r="X96" s="37">
        <f>SUMIFS(СВЦЭМ!$D$34:$D$777,СВЦЭМ!$A$34:$A$777,$A96,СВЦЭМ!$B$34:$B$777,X$83)+'СЕТ СН'!$H$11+СВЦЭМ!$D$10+'СЕТ СН'!$H$6-'СЕТ СН'!$H$23</f>
        <v>941.52982467999993</v>
      </c>
      <c r="Y96" s="37">
        <f>SUMIFS(СВЦЭМ!$D$34:$D$777,СВЦЭМ!$A$34:$A$777,$A96,СВЦЭМ!$B$34:$B$777,Y$83)+'СЕТ СН'!$H$11+СВЦЭМ!$D$10+'СЕТ СН'!$H$6-'СЕТ СН'!$H$23</f>
        <v>1024.4844061599997</v>
      </c>
    </row>
    <row r="97" spans="1:25" ht="15.75" x14ac:dyDescent="0.2">
      <c r="A97" s="36">
        <f t="shared" si="2"/>
        <v>43114</v>
      </c>
      <c r="B97" s="37">
        <f>SUMIFS(СВЦЭМ!$D$34:$D$777,СВЦЭМ!$A$34:$A$777,$A97,СВЦЭМ!$B$34:$B$777,B$83)+'СЕТ СН'!$H$11+СВЦЭМ!$D$10+'СЕТ СН'!$H$6-'СЕТ СН'!$H$23</f>
        <v>1086.46473707</v>
      </c>
      <c r="C97" s="37">
        <f>SUMIFS(СВЦЭМ!$D$34:$D$777,СВЦЭМ!$A$34:$A$777,$A97,СВЦЭМ!$B$34:$B$777,C$83)+'СЕТ СН'!$H$11+СВЦЭМ!$D$10+'СЕТ СН'!$H$6-'СЕТ СН'!$H$23</f>
        <v>1125.88641805</v>
      </c>
      <c r="D97" s="37">
        <f>SUMIFS(СВЦЭМ!$D$34:$D$777,СВЦЭМ!$A$34:$A$777,$A97,СВЦЭМ!$B$34:$B$777,D$83)+'СЕТ СН'!$H$11+СВЦЭМ!$D$10+'СЕТ СН'!$H$6-'СЕТ СН'!$H$23</f>
        <v>1164.6487371899998</v>
      </c>
      <c r="E97" s="37">
        <f>SUMIFS(СВЦЭМ!$D$34:$D$777,СВЦЭМ!$A$34:$A$777,$A97,СВЦЭМ!$B$34:$B$777,E$83)+'СЕТ СН'!$H$11+СВЦЭМ!$D$10+'СЕТ СН'!$H$6-'СЕТ СН'!$H$23</f>
        <v>1177.4980727099996</v>
      </c>
      <c r="F97" s="37">
        <f>SUMIFS(СВЦЭМ!$D$34:$D$777,СВЦЭМ!$A$34:$A$777,$A97,СВЦЭМ!$B$34:$B$777,F$83)+'СЕТ СН'!$H$11+СВЦЭМ!$D$10+'СЕТ СН'!$H$6-'СЕТ СН'!$H$23</f>
        <v>1177.2724681299997</v>
      </c>
      <c r="G97" s="37">
        <f>SUMIFS(СВЦЭМ!$D$34:$D$777,СВЦЭМ!$A$34:$A$777,$A97,СВЦЭМ!$B$34:$B$777,G$83)+'СЕТ СН'!$H$11+СВЦЭМ!$D$10+'СЕТ СН'!$H$6-'СЕТ СН'!$H$23</f>
        <v>1167.56486559</v>
      </c>
      <c r="H97" s="37">
        <f>SUMIFS(СВЦЭМ!$D$34:$D$777,СВЦЭМ!$A$34:$A$777,$A97,СВЦЭМ!$B$34:$B$777,H$83)+'СЕТ СН'!$H$11+СВЦЭМ!$D$10+'СЕТ СН'!$H$6-'СЕТ СН'!$H$23</f>
        <v>1160.3293110299996</v>
      </c>
      <c r="I97" s="37">
        <f>SUMIFS(СВЦЭМ!$D$34:$D$777,СВЦЭМ!$A$34:$A$777,$A97,СВЦЭМ!$B$34:$B$777,I$83)+'СЕТ СН'!$H$11+СВЦЭМ!$D$10+'СЕТ СН'!$H$6-'СЕТ СН'!$H$23</f>
        <v>1116.8728018199999</v>
      </c>
      <c r="J97" s="37">
        <f>SUMIFS(СВЦЭМ!$D$34:$D$777,СВЦЭМ!$A$34:$A$777,$A97,СВЦЭМ!$B$34:$B$777,J$83)+'СЕТ СН'!$H$11+СВЦЭМ!$D$10+'СЕТ СН'!$H$6-'СЕТ СН'!$H$23</f>
        <v>1048.1041968999998</v>
      </c>
      <c r="K97" s="37">
        <f>SUMIFS(СВЦЭМ!$D$34:$D$777,СВЦЭМ!$A$34:$A$777,$A97,СВЦЭМ!$B$34:$B$777,K$83)+'СЕТ СН'!$H$11+СВЦЭМ!$D$10+'СЕТ СН'!$H$6-'СЕТ СН'!$H$23</f>
        <v>943.15415614999995</v>
      </c>
      <c r="L97" s="37">
        <f>SUMIFS(СВЦЭМ!$D$34:$D$777,СВЦЭМ!$A$34:$A$777,$A97,СВЦЭМ!$B$34:$B$777,L$83)+'СЕТ СН'!$H$11+СВЦЭМ!$D$10+'СЕТ СН'!$H$6-'СЕТ СН'!$H$23</f>
        <v>833.61353689999999</v>
      </c>
      <c r="M97" s="37">
        <f>SUMIFS(СВЦЭМ!$D$34:$D$777,СВЦЭМ!$A$34:$A$777,$A97,СВЦЭМ!$B$34:$B$777,M$83)+'СЕТ СН'!$H$11+СВЦЭМ!$D$10+'СЕТ СН'!$H$6-'СЕТ СН'!$H$23</f>
        <v>821.4391942200001</v>
      </c>
      <c r="N97" s="37">
        <f>SUMIFS(СВЦЭМ!$D$34:$D$777,СВЦЭМ!$A$34:$A$777,$A97,СВЦЭМ!$B$34:$B$777,N$83)+'СЕТ СН'!$H$11+СВЦЭМ!$D$10+'СЕТ СН'!$H$6-'СЕТ СН'!$H$23</f>
        <v>831.49833966000017</v>
      </c>
      <c r="O97" s="37">
        <f>SUMIFS(СВЦЭМ!$D$34:$D$777,СВЦЭМ!$A$34:$A$777,$A97,СВЦЭМ!$B$34:$B$777,O$83)+'СЕТ СН'!$H$11+СВЦЭМ!$D$10+'СЕТ СН'!$H$6-'СЕТ СН'!$H$23</f>
        <v>837.23600347000013</v>
      </c>
      <c r="P97" s="37">
        <f>SUMIFS(СВЦЭМ!$D$34:$D$777,СВЦЭМ!$A$34:$A$777,$A97,СВЦЭМ!$B$34:$B$777,P$83)+'СЕТ СН'!$H$11+СВЦЭМ!$D$10+'СЕТ СН'!$H$6-'СЕТ СН'!$H$23</f>
        <v>844.50928768000006</v>
      </c>
      <c r="Q97" s="37">
        <f>SUMIFS(СВЦЭМ!$D$34:$D$777,СВЦЭМ!$A$34:$A$777,$A97,СВЦЭМ!$B$34:$B$777,Q$83)+'СЕТ СН'!$H$11+СВЦЭМ!$D$10+'СЕТ СН'!$H$6-'СЕТ СН'!$H$23</f>
        <v>847.9784751200001</v>
      </c>
      <c r="R97" s="37">
        <f>SUMIFS(СВЦЭМ!$D$34:$D$777,СВЦЭМ!$A$34:$A$777,$A97,СВЦЭМ!$B$34:$B$777,R$83)+'СЕТ СН'!$H$11+СВЦЭМ!$D$10+'СЕТ СН'!$H$6-'СЕТ СН'!$H$23</f>
        <v>850.91572905999976</v>
      </c>
      <c r="S97" s="37">
        <f>SUMIFS(СВЦЭМ!$D$34:$D$777,СВЦЭМ!$A$34:$A$777,$A97,СВЦЭМ!$B$34:$B$777,S$83)+'СЕТ СН'!$H$11+СВЦЭМ!$D$10+'СЕТ СН'!$H$6-'СЕТ СН'!$H$23</f>
        <v>820.19345091000002</v>
      </c>
      <c r="T97" s="37">
        <f>SUMIFS(СВЦЭМ!$D$34:$D$777,СВЦЭМ!$A$34:$A$777,$A97,СВЦЭМ!$B$34:$B$777,T$83)+'СЕТ СН'!$H$11+СВЦЭМ!$D$10+'СЕТ СН'!$H$6-'СЕТ СН'!$H$23</f>
        <v>781.58618863000004</v>
      </c>
      <c r="U97" s="37">
        <f>SUMIFS(СВЦЭМ!$D$34:$D$777,СВЦЭМ!$A$34:$A$777,$A97,СВЦЭМ!$B$34:$B$777,U$83)+'СЕТ СН'!$H$11+СВЦЭМ!$D$10+'СЕТ СН'!$H$6-'СЕТ СН'!$H$23</f>
        <v>781.50219804999995</v>
      </c>
      <c r="V97" s="37">
        <f>SUMIFS(СВЦЭМ!$D$34:$D$777,СВЦЭМ!$A$34:$A$777,$A97,СВЦЭМ!$B$34:$B$777,V$83)+'СЕТ СН'!$H$11+СВЦЭМ!$D$10+'СЕТ СН'!$H$6-'СЕТ СН'!$H$23</f>
        <v>796.71331436999992</v>
      </c>
      <c r="W97" s="37">
        <f>SUMIFS(СВЦЭМ!$D$34:$D$777,СВЦЭМ!$A$34:$A$777,$A97,СВЦЭМ!$B$34:$B$777,W$83)+'СЕТ СН'!$H$11+СВЦЭМ!$D$10+'СЕТ СН'!$H$6-'СЕТ СН'!$H$23</f>
        <v>855.17398452999998</v>
      </c>
      <c r="X97" s="37">
        <f>SUMIFS(СВЦЭМ!$D$34:$D$777,СВЦЭМ!$A$34:$A$777,$A97,СВЦЭМ!$B$34:$B$777,X$83)+'СЕТ СН'!$H$11+СВЦЭМ!$D$10+'СЕТ СН'!$H$6-'СЕТ СН'!$H$23</f>
        <v>930.40430970999989</v>
      </c>
      <c r="Y97" s="37">
        <f>SUMIFS(СВЦЭМ!$D$34:$D$777,СВЦЭМ!$A$34:$A$777,$A97,СВЦЭМ!$B$34:$B$777,Y$83)+'СЕТ СН'!$H$11+СВЦЭМ!$D$10+'СЕТ СН'!$H$6-'СЕТ СН'!$H$23</f>
        <v>1017.4811646999998</v>
      </c>
    </row>
    <row r="98" spans="1:25" ht="15.75" x14ac:dyDescent="0.2">
      <c r="A98" s="36">
        <f t="shared" si="2"/>
        <v>43115</v>
      </c>
      <c r="B98" s="37">
        <f>SUMIFS(СВЦЭМ!$D$34:$D$777,СВЦЭМ!$A$34:$A$777,$A98,СВЦЭМ!$B$34:$B$777,B$83)+'СЕТ СН'!$H$11+СВЦЭМ!$D$10+'СЕТ СН'!$H$6-'СЕТ СН'!$H$23</f>
        <v>1040.7123944799996</v>
      </c>
      <c r="C98" s="37">
        <f>SUMIFS(СВЦЭМ!$D$34:$D$777,СВЦЭМ!$A$34:$A$777,$A98,СВЦЭМ!$B$34:$B$777,C$83)+'СЕТ СН'!$H$11+СВЦЭМ!$D$10+'СЕТ СН'!$H$6-'СЕТ СН'!$H$23</f>
        <v>1082.5344648999999</v>
      </c>
      <c r="D98" s="37">
        <f>SUMIFS(СВЦЭМ!$D$34:$D$777,СВЦЭМ!$A$34:$A$777,$A98,СВЦЭМ!$B$34:$B$777,D$83)+'СЕТ СН'!$H$11+СВЦЭМ!$D$10+'СЕТ СН'!$H$6-'СЕТ СН'!$H$23</f>
        <v>1126.33421684</v>
      </c>
      <c r="E98" s="37">
        <f>SUMIFS(СВЦЭМ!$D$34:$D$777,СВЦЭМ!$A$34:$A$777,$A98,СВЦЭМ!$B$34:$B$777,E$83)+'СЕТ СН'!$H$11+СВЦЭМ!$D$10+'СЕТ СН'!$H$6-'СЕТ СН'!$H$23</f>
        <v>1146.4574702299997</v>
      </c>
      <c r="F98" s="37">
        <f>SUMIFS(СВЦЭМ!$D$34:$D$777,СВЦЭМ!$A$34:$A$777,$A98,СВЦЭМ!$B$34:$B$777,F$83)+'СЕТ СН'!$H$11+СВЦЭМ!$D$10+'СЕТ СН'!$H$6-'СЕТ СН'!$H$23</f>
        <v>1140.6740123299996</v>
      </c>
      <c r="G98" s="37">
        <f>SUMIFS(СВЦЭМ!$D$34:$D$777,СВЦЭМ!$A$34:$A$777,$A98,СВЦЭМ!$B$34:$B$777,G$83)+'СЕТ СН'!$H$11+СВЦЭМ!$D$10+'СЕТ СН'!$H$6-'СЕТ СН'!$H$23</f>
        <v>1120.9658958699997</v>
      </c>
      <c r="H98" s="37">
        <f>SUMIFS(СВЦЭМ!$D$34:$D$777,СВЦЭМ!$A$34:$A$777,$A98,СВЦЭМ!$B$34:$B$777,H$83)+'СЕТ СН'!$H$11+СВЦЭМ!$D$10+'СЕТ СН'!$H$6-'СЕТ СН'!$H$23</f>
        <v>1084.2255959099998</v>
      </c>
      <c r="I98" s="37">
        <f>SUMIFS(СВЦЭМ!$D$34:$D$777,СВЦЭМ!$A$34:$A$777,$A98,СВЦЭМ!$B$34:$B$777,I$83)+'СЕТ СН'!$H$11+СВЦЭМ!$D$10+'СЕТ СН'!$H$6-'СЕТ СН'!$H$23</f>
        <v>1026.5644200799998</v>
      </c>
      <c r="J98" s="37">
        <f>SUMIFS(СВЦЭМ!$D$34:$D$777,СВЦЭМ!$A$34:$A$777,$A98,СВЦЭМ!$B$34:$B$777,J$83)+'СЕТ СН'!$H$11+СВЦЭМ!$D$10+'СЕТ СН'!$H$6-'СЕТ СН'!$H$23</f>
        <v>995.13902444999997</v>
      </c>
      <c r="K98" s="37">
        <f>SUMIFS(СВЦЭМ!$D$34:$D$777,СВЦЭМ!$A$34:$A$777,$A98,СВЦЭМ!$B$34:$B$777,K$83)+'СЕТ СН'!$H$11+СВЦЭМ!$D$10+'СЕТ СН'!$H$6-'СЕТ СН'!$H$23</f>
        <v>918.62236800999983</v>
      </c>
      <c r="L98" s="37">
        <f>SUMIFS(СВЦЭМ!$D$34:$D$777,СВЦЭМ!$A$34:$A$777,$A98,СВЦЭМ!$B$34:$B$777,L$83)+'СЕТ СН'!$H$11+СВЦЭМ!$D$10+'СЕТ СН'!$H$6-'СЕТ СН'!$H$23</f>
        <v>825.82181129999992</v>
      </c>
      <c r="M98" s="37">
        <f>SUMIFS(СВЦЭМ!$D$34:$D$777,СВЦЭМ!$A$34:$A$777,$A98,СВЦЭМ!$B$34:$B$777,M$83)+'СЕТ СН'!$H$11+СВЦЭМ!$D$10+'СЕТ СН'!$H$6-'СЕТ СН'!$H$23</f>
        <v>810.47178436000002</v>
      </c>
      <c r="N98" s="37">
        <f>SUMIFS(СВЦЭМ!$D$34:$D$777,СВЦЭМ!$A$34:$A$777,$A98,СВЦЭМ!$B$34:$B$777,N$83)+'СЕТ СН'!$H$11+СВЦЭМ!$D$10+'СЕТ СН'!$H$6-'СЕТ СН'!$H$23</f>
        <v>822.87266207999994</v>
      </c>
      <c r="O98" s="37">
        <f>SUMIFS(СВЦЭМ!$D$34:$D$777,СВЦЭМ!$A$34:$A$777,$A98,СВЦЭМ!$B$34:$B$777,O$83)+'СЕТ СН'!$H$11+СВЦЭМ!$D$10+'СЕТ СН'!$H$6-'СЕТ СН'!$H$23</f>
        <v>823.99280353000006</v>
      </c>
      <c r="P98" s="37">
        <f>SUMIFS(СВЦЭМ!$D$34:$D$777,СВЦЭМ!$A$34:$A$777,$A98,СВЦЭМ!$B$34:$B$777,P$83)+'СЕТ СН'!$H$11+СВЦЭМ!$D$10+'СЕТ СН'!$H$6-'СЕТ СН'!$H$23</f>
        <v>823.95415586000001</v>
      </c>
      <c r="Q98" s="37">
        <f>SUMIFS(СВЦЭМ!$D$34:$D$777,СВЦЭМ!$A$34:$A$777,$A98,СВЦЭМ!$B$34:$B$777,Q$83)+'СЕТ СН'!$H$11+СВЦЭМ!$D$10+'СЕТ СН'!$H$6-'СЕТ СН'!$H$23</f>
        <v>830.26281453000013</v>
      </c>
      <c r="R98" s="37">
        <f>SUMIFS(СВЦЭМ!$D$34:$D$777,СВЦЭМ!$A$34:$A$777,$A98,СВЦЭМ!$B$34:$B$777,R$83)+'СЕТ СН'!$H$11+СВЦЭМ!$D$10+'СЕТ СН'!$H$6-'СЕТ СН'!$H$23</f>
        <v>827.49631632000012</v>
      </c>
      <c r="S98" s="37">
        <f>SUMIFS(СВЦЭМ!$D$34:$D$777,СВЦЭМ!$A$34:$A$777,$A98,СВЦЭМ!$B$34:$B$777,S$83)+'СЕТ СН'!$H$11+СВЦЭМ!$D$10+'СЕТ СН'!$H$6-'СЕТ СН'!$H$23</f>
        <v>801.72567414000002</v>
      </c>
      <c r="T98" s="37">
        <f>SUMIFS(СВЦЭМ!$D$34:$D$777,СВЦЭМ!$A$34:$A$777,$A98,СВЦЭМ!$B$34:$B$777,T$83)+'СЕТ СН'!$H$11+СВЦЭМ!$D$10+'СЕТ СН'!$H$6-'СЕТ СН'!$H$23</f>
        <v>769.72889786000007</v>
      </c>
      <c r="U98" s="37">
        <f>SUMIFS(СВЦЭМ!$D$34:$D$777,СВЦЭМ!$A$34:$A$777,$A98,СВЦЭМ!$B$34:$B$777,U$83)+'СЕТ СН'!$H$11+СВЦЭМ!$D$10+'СЕТ СН'!$H$6-'СЕТ СН'!$H$23</f>
        <v>768.05351514999995</v>
      </c>
      <c r="V98" s="37">
        <f>SUMIFS(СВЦЭМ!$D$34:$D$777,СВЦЭМ!$A$34:$A$777,$A98,СВЦЭМ!$B$34:$B$777,V$83)+'СЕТ СН'!$H$11+СВЦЭМ!$D$10+'СЕТ СН'!$H$6-'СЕТ СН'!$H$23</f>
        <v>783.57115082999997</v>
      </c>
      <c r="W98" s="37">
        <f>SUMIFS(СВЦЭМ!$D$34:$D$777,СВЦЭМ!$A$34:$A$777,$A98,СВЦЭМ!$B$34:$B$777,W$83)+'СЕТ СН'!$H$11+СВЦЭМ!$D$10+'СЕТ СН'!$H$6-'СЕТ СН'!$H$23</f>
        <v>839.34438765000016</v>
      </c>
      <c r="X98" s="37">
        <f>SUMIFS(СВЦЭМ!$D$34:$D$777,СВЦЭМ!$A$34:$A$777,$A98,СВЦЭМ!$B$34:$B$777,X$83)+'СЕТ СН'!$H$11+СВЦЭМ!$D$10+'СЕТ СН'!$H$6-'СЕТ СН'!$H$23</f>
        <v>921.54226084999993</v>
      </c>
      <c r="Y98" s="37">
        <f>SUMIFS(СВЦЭМ!$D$34:$D$777,СВЦЭМ!$A$34:$A$777,$A98,СВЦЭМ!$B$34:$B$777,Y$83)+'СЕТ СН'!$H$11+СВЦЭМ!$D$10+'СЕТ СН'!$H$6-'СЕТ СН'!$H$23</f>
        <v>1010.9459044399997</v>
      </c>
    </row>
    <row r="99" spans="1:25" ht="15.75" x14ac:dyDescent="0.2">
      <c r="A99" s="36">
        <f t="shared" si="2"/>
        <v>43116</v>
      </c>
      <c r="B99" s="37">
        <f>SUMIFS(СВЦЭМ!$D$34:$D$777,СВЦЭМ!$A$34:$A$777,$A99,СВЦЭМ!$B$34:$B$777,B$83)+'СЕТ СН'!$H$11+СВЦЭМ!$D$10+'СЕТ СН'!$H$6-'СЕТ СН'!$H$23</f>
        <v>1019.19020543</v>
      </c>
      <c r="C99" s="37">
        <f>SUMIFS(СВЦЭМ!$D$34:$D$777,СВЦЭМ!$A$34:$A$777,$A99,СВЦЭМ!$B$34:$B$777,C$83)+'СЕТ СН'!$H$11+СВЦЭМ!$D$10+'СЕТ СН'!$H$6-'СЕТ СН'!$H$23</f>
        <v>1052.3480326099998</v>
      </c>
      <c r="D99" s="37">
        <f>SUMIFS(СВЦЭМ!$D$34:$D$777,СВЦЭМ!$A$34:$A$777,$A99,СВЦЭМ!$B$34:$B$777,D$83)+'СЕТ СН'!$H$11+СВЦЭМ!$D$10+'СЕТ СН'!$H$6-'СЕТ СН'!$H$23</f>
        <v>1089.9018891599999</v>
      </c>
      <c r="E99" s="37">
        <f>SUMIFS(СВЦЭМ!$D$34:$D$777,СВЦЭМ!$A$34:$A$777,$A99,СВЦЭМ!$B$34:$B$777,E$83)+'СЕТ СН'!$H$11+СВЦЭМ!$D$10+'СЕТ СН'!$H$6-'СЕТ СН'!$H$23</f>
        <v>1083.3353853399999</v>
      </c>
      <c r="F99" s="37">
        <f>SUMIFS(СВЦЭМ!$D$34:$D$777,СВЦЭМ!$A$34:$A$777,$A99,СВЦЭМ!$B$34:$B$777,F$83)+'СЕТ СН'!$H$11+СВЦЭМ!$D$10+'СЕТ СН'!$H$6-'СЕТ СН'!$H$23</f>
        <v>1067.2839178999998</v>
      </c>
      <c r="G99" s="37">
        <f>SUMIFS(СВЦЭМ!$D$34:$D$777,СВЦЭМ!$A$34:$A$777,$A99,СВЦЭМ!$B$34:$B$777,G$83)+'СЕТ СН'!$H$11+СВЦЭМ!$D$10+'СЕТ СН'!$H$6-'СЕТ СН'!$H$23</f>
        <v>1057.3772872899999</v>
      </c>
      <c r="H99" s="37">
        <f>SUMIFS(СВЦЭМ!$D$34:$D$777,СВЦЭМ!$A$34:$A$777,$A99,СВЦЭМ!$B$34:$B$777,H$83)+'СЕТ СН'!$H$11+СВЦЭМ!$D$10+'СЕТ СН'!$H$6-'СЕТ СН'!$H$23</f>
        <v>1042.2318105499999</v>
      </c>
      <c r="I99" s="37">
        <f>SUMIFS(СВЦЭМ!$D$34:$D$777,СВЦЭМ!$A$34:$A$777,$A99,СВЦЭМ!$B$34:$B$777,I$83)+'СЕТ СН'!$H$11+СВЦЭМ!$D$10+'СЕТ СН'!$H$6-'СЕТ СН'!$H$23</f>
        <v>976.35903165999991</v>
      </c>
      <c r="J99" s="37">
        <f>SUMIFS(СВЦЭМ!$D$34:$D$777,СВЦЭМ!$A$34:$A$777,$A99,СВЦЭМ!$B$34:$B$777,J$83)+'СЕТ СН'!$H$11+СВЦЭМ!$D$10+'СЕТ СН'!$H$6-'СЕТ СН'!$H$23</f>
        <v>939.16658289999998</v>
      </c>
      <c r="K99" s="37">
        <f>SUMIFS(СВЦЭМ!$D$34:$D$777,СВЦЭМ!$A$34:$A$777,$A99,СВЦЭМ!$B$34:$B$777,K$83)+'СЕТ СН'!$H$11+СВЦЭМ!$D$10+'СЕТ СН'!$H$6-'СЕТ СН'!$H$23</f>
        <v>852.06634785000017</v>
      </c>
      <c r="L99" s="37">
        <f>SUMIFS(СВЦЭМ!$D$34:$D$777,СВЦЭМ!$A$34:$A$777,$A99,СВЦЭМ!$B$34:$B$777,L$83)+'СЕТ СН'!$H$11+СВЦЭМ!$D$10+'СЕТ СН'!$H$6-'СЕТ СН'!$H$23</f>
        <v>814.15940712999998</v>
      </c>
      <c r="M99" s="37">
        <f>SUMIFS(СВЦЭМ!$D$34:$D$777,СВЦЭМ!$A$34:$A$777,$A99,СВЦЭМ!$B$34:$B$777,M$83)+'СЕТ СН'!$H$11+СВЦЭМ!$D$10+'СЕТ СН'!$H$6-'СЕТ СН'!$H$23</f>
        <v>820.36664454999993</v>
      </c>
      <c r="N99" s="37">
        <f>SUMIFS(СВЦЭМ!$D$34:$D$777,СВЦЭМ!$A$34:$A$777,$A99,СВЦЭМ!$B$34:$B$777,N$83)+'СЕТ СН'!$H$11+СВЦЭМ!$D$10+'СЕТ СН'!$H$6-'СЕТ СН'!$H$23</f>
        <v>835.34458964999988</v>
      </c>
      <c r="O99" s="37">
        <f>SUMIFS(СВЦЭМ!$D$34:$D$777,СВЦЭМ!$A$34:$A$777,$A99,СВЦЭМ!$B$34:$B$777,O$83)+'СЕТ СН'!$H$11+СВЦЭМ!$D$10+'СЕТ СН'!$H$6-'СЕТ СН'!$H$23</f>
        <v>842.64007577999985</v>
      </c>
      <c r="P99" s="37">
        <f>SUMIFS(СВЦЭМ!$D$34:$D$777,СВЦЭМ!$A$34:$A$777,$A99,СВЦЭМ!$B$34:$B$777,P$83)+'СЕТ СН'!$H$11+СВЦЭМ!$D$10+'СЕТ СН'!$H$6-'СЕТ СН'!$H$23</f>
        <v>852.81362363999972</v>
      </c>
      <c r="Q99" s="37">
        <f>SUMIFS(СВЦЭМ!$D$34:$D$777,СВЦЭМ!$A$34:$A$777,$A99,СВЦЭМ!$B$34:$B$777,Q$83)+'СЕТ СН'!$H$11+СВЦЭМ!$D$10+'СЕТ СН'!$H$6-'СЕТ СН'!$H$23</f>
        <v>855.43993458999978</v>
      </c>
      <c r="R99" s="37">
        <f>SUMIFS(СВЦЭМ!$D$34:$D$777,СВЦЭМ!$A$34:$A$777,$A99,СВЦЭМ!$B$34:$B$777,R$83)+'СЕТ СН'!$H$11+СВЦЭМ!$D$10+'СЕТ СН'!$H$6-'СЕТ СН'!$H$23</f>
        <v>855.54579001000013</v>
      </c>
      <c r="S99" s="37">
        <f>SUMIFS(СВЦЭМ!$D$34:$D$777,СВЦЭМ!$A$34:$A$777,$A99,СВЦЭМ!$B$34:$B$777,S$83)+'СЕТ СН'!$H$11+СВЦЭМ!$D$10+'СЕТ СН'!$H$6-'СЕТ СН'!$H$23</f>
        <v>837.53709910999999</v>
      </c>
      <c r="T99" s="37">
        <f>SUMIFS(СВЦЭМ!$D$34:$D$777,СВЦЭМ!$A$34:$A$777,$A99,СВЦЭМ!$B$34:$B$777,T$83)+'СЕТ СН'!$H$11+СВЦЭМ!$D$10+'СЕТ СН'!$H$6-'СЕТ СН'!$H$23</f>
        <v>795.14226297000016</v>
      </c>
      <c r="U99" s="37">
        <f>SUMIFS(СВЦЭМ!$D$34:$D$777,СВЦЭМ!$A$34:$A$777,$A99,СВЦЭМ!$B$34:$B$777,U$83)+'СЕТ СН'!$H$11+СВЦЭМ!$D$10+'СЕТ СН'!$H$6-'СЕТ СН'!$H$23</f>
        <v>794.45183697000004</v>
      </c>
      <c r="V99" s="37">
        <f>SUMIFS(СВЦЭМ!$D$34:$D$777,СВЦЭМ!$A$34:$A$777,$A99,СВЦЭМ!$B$34:$B$777,V$83)+'СЕТ СН'!$H$11+СВЦЭМ!$D$10+'СЕТ СН'!$H$6-'СЕТ СН'!$H$23</f>
        <v>813.00706253999999</v>
      </c>
      <c r="W99" s="37">
        <f>SUMIFS(СВЦЭМ!$D$34:$D$777,СВЦЭМ!$A$34:$A$777,$A99,СВЦЭМ!$B$34:$B$777,W$83)+'СЕТ СН'!$H$11+СВЦЭМ!$D$10+'СЕТ СН'!$H$6-'СЕТ СН'!$H$23</f>
        <v>829.99992931999998</v>
      </c>
      <c r="X99" s="37">
        <f>SUMIFS(СВЦЭМ!$D$34:$D$777,СВЦЭМ!$A$34:$A$777,$A99,СВЦЭМ!$B$34:$B$777,X$83)+'СЕТ СН'!$H$11+СВЦЭМ!$D$10+'СЕТ СН'!$H$6-'СЕТ СН'!$H$23</f>
        <v>891.57072128999982</v>
      </c>
      <c r="Y99" s="37">
        <f>SUMIFS(СВЦЭМ!$D$34:$D$777,СВЦЭМ!$A$34:$A$777,$A99,СВЦЭМ!$B$34:$B$777,Y$83)+'СЕТ СН'!$H$11+СВЦЭМ!$D$10+'СЕТ СН'!$H$6-'СЕТ СН'!$H$23</f>
        <v>964.92041013999972</v>
      </c>
    </row>
    <row r="100" spans="1:25" ht="15.75" x14ac:dyDescent="0.2">
      <c r="A100" s="36">
        <f t="shared" si="2"/>
        <v>43117</v>
      </c>
      <c r="B100" s="37">
        <f>SUMIFS(СВЦЭМ!$D$34:$D$777,СВЦЭМ!$A$34:$A$777,$A100,СВЦЭМ!$B$34:$B$777,B$83)+'СЕТ СН'!$H$11+СВЦЭМ!$D$10+'СЕТ СН'!$H$6-'СЕТ СН'!$H$23</f>
        <v>1033.5374431499999</v>
      </c>
      <c r="C100" s="37">
        <f>SUMIFS(СВЦЭМ!$D$34:$D$777,СВЦЭМ!$A$34:$A$777,$A100,СВЦЭМ!$B$34:$B$777,C$83)+'СЕТ СН'!$H$11+СВЦЭМ!$D$10+'СЕТ СН'!$H$6-'СЕТ СН'!$H$23</f>
        <v>1078.4252272199997</v>
      </c>
      <c r="D100" s="37">
        <f>SUMIFS(СВЦЭМ!$D$34:$D$777,СВЦЭМ!$A$34:$A$777,$A100,СВЦЭМ!$B$34:$B$777,D$83)+'СЕТ СН'!$H$11+СВЦЭМ!$D$10+'СЕТ СН'!$H$6-'СЕТ СН'!$H$23</f>
        <v>1123.72259846</v>
      </c>
      <c r="E100" s="37">
        <f>SUMIFS(СВЦЭМ!$D$34:$D$777,СВЦЭМ!$A$34:$A$777,$A100,СВЦЭМ!$B$34:$B$777,E$83)+'СЕТ СН'!$H$11+СВЦЭМ!$D$10+'СЕТ СН'!$H$6-'СЕТ СН'!$H$23</f>
        <v>1137.0901860199997</v>
      </c>
      <c r="F100" s="37">
        <f>SUMIFS(СВЦЭМ!$D$34:$D$777,СВЦЭМ!$A$34:$A$777,$A100,СВЦЭМ!$B$34:$B$777,F$83)+'СЕТ СН'!$H$11+СВЦЭМ!$D$10+'СЕТ СН'!$H$6-'СЕТ СН'!$H$23</f>
        <v>1140.6962162699997</v>
      </c>
      <c r="G100" s="37">
        <f>SUMIFS(СВЦЭМ!$D$34:$D$777,СВЦЭМ!$A$34:$A$777,$A100,СВЦЭМ!$B$34:$B$777,G$83)+'СЕТ СН'!$H$11+СВЦЭМ!$D$10+'СЕТ СН'!$H$6-'СЕТ СН'!$H$23</f>
        <v>1114.7454143</v>
      </c>
      <c r="H100" s="37">
        <f>SUMIFS(СВЦЭМ!$D$34:$D$777,СВЦЭМ!$A$34:$A$777,$A100,СВЦЭМ!$B$34:$B$777,H$83)+'СЕТ СН'!$H$11+СВЦЭМ!$D$10+'СЕТ СН'!$H$6-'СЕТ СН'!$H$23</f>
        <v>1052.6700872099996</v>
      </c>
      <c r="I100" s="37">
        <f>SUMIFS(СВЦЭМ!$D$34:$D$777,СВЦЭМ!$A$34:$A$777,$A100,СВЦЭМ!$B$34:$B$777,I$83)+'СЕТ СН'!$H$11+СВЦЭМ!$D$10+'СЕТ СН'!$H$6-'СЕТ СН'!$H$23</f>
        <v>979.47111837999967</v>
      </c>
      <c r="J100" s="37">
        <f>SUMIFS(СВЦЭМ!$D$34:$D$777,СВЦЭМ!$A$34:$A$777,$A100,СВЦЭМ!$B$34:$B$777,J$83)+'СЕТ СН'!$H$11+СВЦЭМ!$D$10+'СЕТ СН'!$H$6-'СЕТ СН'!$H$23</f>
        <v>923.29361299999994</v>
      </c>
      <c r="K100" s="37">
        <f>SUMIFS(СВЦЭМ!$D$34:$D$777,СВЦЭМ!$A$34:$A$777,$A100,СВЦЭМ!$B$34:$B$777,K$83)+'СЕТ СН'!$H$11+СВЦЭМ!$D$10+'СЕТ СН'!$H$6-'СЕТ СН'!$H$23</f>
        <v>851.37256615999979</v>
      </c>
      <c r="L100" s="37">
        <f>SUMIFS(СВЦЭМ!$D$34:$D$777,СВЦЭМ!$A$34:$A$777,$A100,СВЦЭМ!$B$34:$B$777,L$83)+'СЕТ СН'!$H$11+СВЦЭМ!$D$10+'СЕТ СН'!$H$6-'СЕТ СН'!$H$23</f>
        <v>820.58354591</v>
      </c>
      <c r="M100" s="37">
        <f>SUMIFS(СВЦЭМ!$D$34:$D$777,СВЦЭМ!$A$34:$A$777,$A100,СВЦЭМ!$B$34:$B$777,M$83)+'СЕТ СН'!$H$11+СВЦЭМ!$D$10+'СЕТ СН'!$H$6-'СЕТ СН'!$H$23</f>
        <v>825.01966989999994</v>
      </c>
      <c r="N100" s="37">
        <f>SUMIFS(СВЦЭМ!$D$34:$D$777,СВЦЭМ!$A$34:$A$777,$A100,СВЦЭМ!$B$34:$B$777,N$83)+'СЕТ СН'!$H$11+СВЦЭМ!$D$10+'СЕТ СН'!$H$6-'СЕТ СН'!$H$23</f>
        <v>831.49133663999999</v>
      </c>
      <c r="O100" s="37">
        <f>SUMIFS(СВЦЭМ!$D$34:$D$777,СВЦЭМ!$A$34:$A$777,$A100,СВЦЭМ!$B$34:$B$777,O$83)+'СЕТ СН'!$H$11+СВЦЭМ!$D$10+'СЕТ СН'!$H$6-'СЕТ СН'!$H$23</f>
        <v>837.47334327999999</v>
      </c>
      <c r="P100" s="37">
        <f>SUMIFS(СВЦЭМ!$D$34:$D$777,СВЦЭМ!$A$34:$A$777,$A100,СВЦЭМ!$B$34:$B$777,P$83)+'СЕТ СН'!$H$11+СВЦЭМ!$D$10+'СЕТ СН'!$H$6-'СЕТ СН'!$H$23</f>
        <v>853.37732957999981</v>
      </c>
      <c r="Q100" s="37">
        <f>SUMIFS(СВЦЭМ!$D$34:$D$777,СВЦЭМ!$A$34:$A$777,$A100,СВЦЭМ!$B$34:$B$777,Q$83)+'СЕТ СН'!$H$11+СВЦЭМ!$D$10+'СЕТ СН'!$H$6-'СЕТ СН'!$H$23</f>
        <v>863.93326830999979</v>
      </c>
      <c r="R100" s="37">
        <f>SUMIFS(СВЦЭМ!$D$34:$D$777,СВЦЭМ!$A$34:$A$777,$A100,СВЦЭМ!$B$34:$B$777,R$83)+'СЕТ СН'!$H$11+СВЦЭМ!$D$10+'СЕТ СН'!$H$6-'СЕТ СН'!$H$23</f>
        <v>874.25822703000006</v>
      </c>
      <c r="S100" s="37">
        <f>SUMIFS(СВЦЭМ!$D$34:$D$777,СВЦЭМ!$A$34:$A$777,$A100,СВЦЭМ!$B$34:$B$777,S$83)+'СЕТ СН'!$H$11+СВЦЭМ!$D$10+'СЕТ СН'!$H$6-'СЕТ СН'!$H$23</f>
        <v>868.96558783000012</v>
      </c>
      <c r="T100" s="37">
        <f>SUMIFS(СВЦЭМ!$D$34:$D$777,СВЦЭМ!$A$34:$A$777,$A100,СВЦЭМ!$B$34:$B$777,T$83)+'СЕТ СН'!$H$11+СВЦЭМ!$D$10+'СЕТ СН'!$H$6-'СЕТ СН'!$H$23</f>
        <v>846.02849325999989</v>
      </c>
      <c r="U100" s="37">
        <f>SUMIFS(СВЦЭМ!$D$34:$D$777,СВЦЭМ!$A$34:$A$777,$A100,СВЦЭМ!$B$34:$B$777,U$83)+'СЕТ СН'!$H$11+СВЦЭМ!$D$10+'СЕТ СН'!$H$6-'СЕТ СН'!$H$23</f>
        <v>859.18640088999985</v>
      </c>
      <c r="V100" s="37">
        <f>SUMIFS(СВЦЭМ!$D$34:$D$777,СВЦЭМ!$A$34:$A$777,$A100,СВЦЭМ!$B$34:$B$777,V$83)+'СЕТ СН'!$H$11+СВЦЭМ!$D$10+'СЕТ СН'!$H$6-'СЕТ СН'!$H$23</f>
        <v>876.24693747999993</v>
      </c>
      <c r="W100" s="37">
        <f>SUMIFS(СВЦЭМ!$D$34:$D$777,СВЦЭМ!$A$34:$A$777,$A100,СВЦЭМ!$B$34:$B$777,W$83)+'СЕТ СН'!$H$11+СВЦЭМ!$D$10+'СЕТ СН'!$H$6-'СЕТ СН'!$H$23</f>
        <v>866.5463513699998</v>
      </c>
      <c r="X100" s="37">
        <f>SUMIFS(СВЦЭМ!$D$34:$D$777,СВЦЭМ!$A$34:$A$777,$A100,СВЦЭМ!$B$34:$B$777,X$83)+'СЕТ СН'!$H$11+СВЦЭМ!$D$10+'СЕТ СН'!$H$6-'СЕТ СН'!$H$23</f>
        <v>888.22954976999984</v>
      </c>
      <c r="Y100" s="37">
        <f>SUMIFS(СВЦЭМ!$D$34:$D$777,СВЦЭМ!$A$34:$A$777,$A100,СВЦЭМ!$B$34:$B$777,Y$83)+'СЕТ СН'!$H$11+СВЦЭМ!$D$10+'СЕТ СН'!$H$6-'СЕТ СН'!$H$23</f>
        <v>969.99535802999992</v>
      </c>
    </row>
    <row r="101" spans="1:25" ht="15.75" x14ac:dyDescent="0.2">
      <c r="A101" s="36">
        <f t="shared" si="2"/>
        <v>43118</v>
      </c>
      <c r="B101" s="37">
        <f>SUMIFS(СВЦЭМ!$D$34:$D$777,СВЦЭМ!$A$34:$A$777,$A101,СВЦЭМ!$B$34:$B$777,B$83)+'СЕТ СН'!$H$11+СВЦЭМ!$D$10+'СЕТ СН'!$H$6-'СЕТ СН'!$H$23</f>
        <v>1052.1184908699997</v>
      </c>
      <c r="C101" s="37">
        <f>SUMIFS(СВЦЭМ!$D$34:$D$777,СВЦЭМ!$A$34:$A$777,$A101,СВЦЭМ!$B$34:$B$777,C$83)+'СЕТ СН'!$H$11+СВЦЭМ!$D$10+'СЕТ СН'!$H$6-'СЕТ СН'!$H$23</f>
        <v>1104.9257807499998</v>
      </c>
      <c r="D101" s="37">
        <f>SUMIFS(СВЦЭМ!$D$34:$D$777,СВЦЭМ!$A$34:$A$777,$A101,СВЦЭМ!$B$34:$B$777,D$83)+'СЕТ СН'!$H$11+СВЦЭМ!$D$10+'СЕТ СН'!$H$6-'СЕТ СН'!$H$23</f>
        <v>1148.0548321499996</v>
      </c>
      <c r="E101" s="37">
        <f>SUMIFS(СВЦЭМ!$D$34:$D$777,СВЦЭМ!$A$34:$A$777,$A101,СВЦЭМ!$B$34:$B$777,E$83)+'СЕТ СН'!$H$11+СВЦЭМ!$D$10+'СЕТ СН'!$H$6-'СЕТ СН'!$H$23</f>
        <v>1155.6806017999997</v>
      </c>
      <c r="F101" s="37">
        <f>SUMIFS(СВЦЭМ!$D$34:$D$777,СВЦЭМ!$A$34:$A$777,$A101,СВЦЭМ!$B$34:$B$777,F$83)+'СЕТ СН'!$H$11+СВЦЭМ!$D$10+'СЕТ СН'!$H$6-'СЕТ СН'!$H$23</f>
        <v>1154.0437119599997</v>
      </c>
      <c r="G101" s="37">
        <f>SUMIFS(СВЦЭМ!$D$34:$D$777,СВЦЭМ!$A$34:$A$777,$A101,СВЦЭМ!$B$34:$B$777,G$83)+'СЕТ СН'!$H$11+СВЦЭМ!$D$10+'СЕТ СН'!$H$6-'СЕТ СН'!$H$23</f>
        <v>1131.9932132399999</v>
      </c>
      <c r="H101" s="37">
        <f>SUMIFS(СВЦЭМ!$D$34:$D$777,СВЦЭМ!$A$34:$A$777,$A101,СВЦЭМ!$B$34:$B$777,H$83)+'СЕТ СН'!$H$11+СВЦЭМ!$D$10+'СЕТ СН'!$H$6-'СЕТ СН'!$H$23</f>
        <v>1072.0537226299998</v>
      </c>
      <c r="I101" s="37">
        <f>SUMIFS(СВЦЭМ!$D$34:$D$777,СВЦЭМ!$A$34:$A$777,$A101,СВЦЭМ!$B$34:$B$777,I$83)+'СЕТ СН'!$H$11+СВЦЭМ!$D$10+'СЕТ СН'!$H$6-'СЕТ СН'!$H$23</f>
        <v>997.03235307999978</v>
      </c>
      <c r="J101" s="37">
        <f>SUMIFS(СВЦЭМ!$D$34:$D$777,СВЦЭМ!$A$34:$A$777,$A101,СВЦЭМ!$B$34:$B$777,J$83)+'СЕТ СН'!$H$11+СВЦЭМ!$D$10+'СЕТ СН'!$H$6-'СЕТ СН'!$H$23</f>
        <v>945.51370598000005</v>
      </c>
      <c r="K101" s="37">
        <f>SUMIFS(СВЦЭМ!$D$34:$D$777,СВЦЭМ!$A$34:$A$777,$A101,СВЦЭМ!$B$34:$B$777,K$83)+'СЕТ СН'!$H$11+СВЦЭМ!$D$10+'СЕТ СН'!$H$6-'СЕТ СН'!$H$23</f>
        <v>871.63468177000016</v>
      </c>
      <c r="L101" s="37">
        <f>SUMIFS(СВЦЭМ!$D$34:$D$777,СВЦЭМ!$A$34:$A$777,$A101,СВЦЭМ!$B$34:$B$777,L$83)+'СЕТ СН'!$H$11+СВЦЭМ!$D$10+'СЕТ СН'!$H$6-'СЕТ СН'!$H$23</f>
        <v>837.53380342000003</v>
      </c>
      <c r="M101" s="37">
        <f>SUMIFS(СВЦЭМ!$D$34:$D$777,СВЦЭМ!$A$34:$A$777,$A101,СВЦЭМ!$B$34:$B$777,M$83)+'СЕТ СН'!$H$11+СВЦЭМ!$D$10+'СЕТ СН'!$H$6-'СЕТ СН'!$H$23</f>
        <v>841.77802738000003</v>
      </c>
      <c r="N101" s="37">
        <f>SUMIFS(СВЦЭМ!$D$34:$D$777,СВЦЭМ!$A$34:$A$777,$A101,СВЦЭМ!$B$34:$B$777,N$83)+'СЕТ СН'!$H$11+СВЦЭМ!$D$10+'СЕТ СН'!$H$6-'СЕТ СН'!$H$23</f>
        <v>852.87297863000015</v>
      </c>
      <c r="O101" s="37">
        <f>SUMIFS(СВЦЭМ!$D$34:$D$777,СВЦЭМ!$A$34:$A$777,$A101,СВЦЭМ!$B$34:$B$777,O$83)+'СЕТ СН'!$H$11+СВЦЭМ!$D$10+'СЕТ СН'!$H$6-'СЕТ СН'!$H$23</f>
        <v>850.1785412800001</v>
      </c>
      <c r="P101" s="37">
        <f>SUMIFS(СВЦЭМ!$D$34:$D$777,СВЦЭМ!$A$34:$A$777,$A101,СВЦЭМ!$B$34:$B$777,P$83)+'СЕТ СН'!$H$11+СВЦЭМ!$D$10+'СЕТ СН'!$H$6-'СЕТ СН'!$H$23</f>
        <v>866.03308666999976</v>
      </c>
      <c r="Q101" s="37">
        <f>SUMIFS(СВЦЭМ!$D$34:$D$777,СВЦЭМ!$A$34:$A$777,$A101,СВЦЭМ!$B$34:$B$777,Q$83)+'СЕТ СН'!$H$11+СВЦЭМ!$D$10+'СЕТ СН'!$H$6-'СЕТ СН'!$H$23</f>
        <v>886.92885783999975</v>
      </c>
      <c r="R101" s="37">
        <f>SUMIFS(СВЦЭМ!$D$34:$D$777,СВЦЭМ!$A$34:$A$777,$A101,СВЦЭМ!$B$34:$B$777,R$83)+'СЕТ СН'!$H$11+СВЦЭМ!$D$10+'СЕТ СН'!$H$6-'СЕТ СН'!$H$23</f>
        <v>885.4803567199998</v>
      </c>
      <c r="S101" s="37">
        <f>SUMIFS(СВЦЭМ!$D$34:$D$777,СВЦЭМ!$A$34:$A$777,$A101,СВЦЭМ!$B$34:$B$777,S$83)+'СЕТ СН'!$H$11+СВЦЭМ!$D$10+'СЕТ СН'!$H$6-'СЕТ СН'!$H$23</f>
        <v>874.19940870999983</v>
      </c>
      <c r="T101" s="37">
        <f>SUMIFS(СВЦЭМ!$D$34:$D$777,СВЦЭМ!$A$34:$A$777,$A101,СВЦЭМ!$B$34:$B$777,T$83)+'СЕТ СН'!$H$11+СВЦЭМ!$D$10+'СЕТ СН'!$H$6-'СЕТ СН'!$H$23</f>
        <v>837.48634064999999</v>
      </c>
      <c r="U101" s="37">
        <f>SUMIFS(СВЦЭМ!$D$34:$D$777,СВЦЭМ!$A$34:$A$777,$A101,СВЦЭМ!$B$34:$B$777,U$83)+'СЕТ СН'!$H$11+СВЦЭМ!$D$10+'СЕТ СН'!$H$6-'СЕТ СН'!$H$23</f>
        <v>848.67188937000003</v>
      </c>
      <c r="V101" s="37">
        <f>SUMIFS(СВЦЭМ!$D$34:$D$777,СВЦЭМ!$A$34:$A$777,$A101,СВЦЭМ!$B$34:$B$777,V$83)+'СЕТ СН'!$H$11+СВЦЭМ!$D$10+'СЕТ СН'!$H$6-'СЕТ СН'!$H$23</f>
        <v>866.44762361000005</v>
      </c>
      <c r="W101" s="37">
        <f>SUMIFS(СВЦЭМ!$D$34:$D$777,СВЦЭМ!$A$34:$A$777,$A101,СВЦЭМ!$B$34:$B$777,W$83)+'СЕТ СН'!$H$11+СВЦЭМ!$D$10+'СЕТ СН'!$H$6-'СЕТ СН'!$H$23</f>
        <v>872.48454872000013</v>
      </c>
      <c r="X101" s="37">
        <f>SUMIFS(СВЦЭМ!$D$34:$D$777,СВЦЭМ!$A$34:$A$777,$A101,СВЦЭМ!$B$34:$B$777,X$83)+'СЕТ СН'!$H$11+СВЦЭМ!$D$10+'СЕТ СН'!$H$6-'СЕТ СН'!$H$23</f>
        <v>931.8672819300001</v>
      </c>
      <c r="Y101" s="37">
        <f>SUMIFS(СВЦЭМ!$D$34:$D$777,СВЦЭМ!$A$34:$A$777,$A101,СВЦЭМ!$B$34:$B$777,Y$83)+'СЕТ СН'!$H$11+СВЦЭМ!$D$10+'СЕТ СН'!$H$6-'СЕТ СН'!$H$23</f>
        <v>1014.5569433699999</v>
      </c>
    </row>
    <row r="102" spans="1:25" ht="15.75" x14ac:dyDescent="0.2">
      <c r="A102" s="36">
        <f t="shared" si="2"/>
        <v>43119</v>
      </c>
      <c r="B102" s="37">
        <f>SUMIFS(СВЦЭМ!$D$34:$D$777,СВЦЭМ!$A$34:$A$777,$A102,СВЦЭМ!$B$34:$B$777,B$83)+'СЕТ СН'!$H$11+СВЦЭМ!$D$10+'СЕТ СН'!$H$6-'СЕТ СН'!$H$23</f>
        <v>1030.4392775499996</v>
      </c>
      <c r="C102" s="37">
        <f>SUMIFS(СВЦЭМ!$D$34:$D$777,СВЦЭМ!$A$34:$A$777,$A102,СВЦЭМ!$B$34:$B$777,C$83)+'СЕТ СН'!$H$11+СВЦЭМ!$D$10+'СЕТ СН'!$H$6-'СЕТ СН'!$H$23</f>
        <v>1077.3326076899998</v>
      </c>
      <c r="D102" s="37">
        <f>SUMIFS(СВЦЭМ!$D$34:$D$777,СВЦЭМ!$A$34:$A$777,$A102,СВЦЭМ!$B$34:$B$777,D$83)+'СЕТ СН'!$H$11+СВЦЭМ!$D$10+'СЕТ СН'!$H$6-'СЕТ СН'!$H$23</f>
        <v>1124.4665390699997</v>
      </c>
      <c r="E102" s="37">
        <f>SUMIFS(СВЦЭМ!$D$34:$D$777,СВЦЭМ!$A$34:$A$777,$A102,СВЦЭМ!$B$34:$B$777,E$83)+'СЕТ СН'!$H$11+СВЦЭМ!$D$10+'СЕТ СН'!$H$6-'СЕТ СН'!$H$23</f>
        <v>1132.7898089999999</v>
      </c>
      <c r="F102" s="37">
        <f>SUMIFS(СВЦЭМ!$D$34:$D$777,СВЦЭМ!$A$34:$A$777,$A102,СВЦЭМ!$B$34:$B$777,F$83)+'СЕТ СН'!$H$11+СВЦЭМ!$D$10+'СЕТ СН'!$H$6-'СЕТ СН'!$H$23</f>
        <v>1133.6146924799996</v>
      </c>
      <c r="G102" s="37">
        <f>SUMIFS(СВЦЭМ!$D$34:$D$777,СВЦЭМ!$A$34:$A$777,$A102,СВЦЭМ!$B$34:$B$777,G$83)+'СЕТ СН'!$H$11+СВЦЭМ!$D$10+'СЕТ СН'!$H$6-'СЕТ СН'!$H$23</f>
        <v>1112.26377469</v>
      </c>
      <c r="H102" s="37">
        <f>SUMIFS(СВЦЭМ!$D$34:$D$777,СВЦЭМ!$A$34:$A$777,$A102,СВЦЭМ!$B$34:$B$777,H$83)+'СЕТ СН'!$H$11+СВЦЭМ!$D$10+'СЕТ СН'!$H$6-'СЕТ СН'!$H$23</f>
        <v>1056.9274349899997</v>
      </c>
      <c r="I102" s="37">
        <f>SUMIFS(СВЦЭМ!$D$34:$D$777,СВЦЭМ!$A$34:$A$777,$A102,СВЦЭМ!$B$34:$B$777,I$83)+'СЕТ СН'!$H$11+СВЦЭМ!$D$10+'СЕТ СН'!$H$6-'СЕТ СН'!$H$23</f>
        <v>987.4650926999999</v>
      </c>
      <c r="J102" s="37">
        <f>SUMIFS(СВЦЭМ!$D$34:$D$777,СВЦЭМ!$A$34:$A$777,$A102,СВЦЭМ!$B$34:$B$777,J$83)+'СЕТ СН'!$H$11+СВЦЭМ!$D$10+'СЕТ СН'!$H$6-'СЕТ СН'!$H$23</f>
        <v>937.23642294000012</v>
      </c>
      <c r="K102" s="37">
        <f>SUMIFS(СВЦЭМ!$D$34:$D$777,СВЦЭМ!$A$34:$A$777,$A102,СВЦЭМ!$B$34:$B$777,K$83)+'СЕТ СН'!$H$11+СВЦЭМ!$D$10+'СЕТ СН'!$H$6-'СЕТ СН'!$H$23</f>
        <v>872.85486645000003</v>
      </c>
      <c r="L102" s="37">
        <f>SUMIFS(СВЦЭМ!$D$34:$D$777,СВЦЭМ!$A$34:$A$777,$A102,СВЦЭМ!$B$34:$B$777,L$83)+'СЕТ СН'!$H$11+СВЦЭМ!$D$10+'СЕТ СН'!$H$6-'СЕТ СН'!$H$23</f>
        <v>849.80415014999983</v>
      </c>
      <c r="M102" s="37">
        <f>SUMIFS(СВЦЭМ!$D$34:$D$777,СВЦЭМ!$A$34:$A$777,$A102,СВЦЭМ!$B$34:$B$777,M$83)+'СЕТ СН'!$H$11+СВЦЭМ!$D$10+'СЕТ СН'!$H$6-'СЕТ СН'!$H$23</f>
        <v>855.70683792000011</v>
      </c>
      <c r="N102" s="37">
        <f>SUMIFS(СВЦЭМ!$D$34:$D$777,СВЦЭМ!$A$34:$A$777,$A102,СВЦЭМ!$B$34:$B$777,N$83)+'СЕТ СН'!$H$11+СВЦЭМ!$D$10+'СЕТ СН'!$H$6-'СЕТ СН'!$H$23</f>
        <v>870.95694411999978</v>
      </c>
      <c r="O102" s="37">
        <f>SUMIFS(СВЦЭМ!$D$34:$D$777,СВЦЭМ!$A$34:$A$777,$A102,СВЦЭМ!$B$34:$B$777,O$83)+'СЕТ СН'!$H$11+СВЦЭМ!$D$10+'СЕТ СН'!$H$6-'СЕТ СН'!$H$23</f>
        <v>864.14480097999979</v>
      </c>
      <c r="P102" s="37">
        <f>SUMIFS(СВЦЭМ!$D$34:$D$777,СВЦЭМ!$A$34:$A$777,$A102,СВЦЭМ!$B$34:$B$777,P$83)+'СЕТ СН'!$H$11+СВЦЭМ!$D$10+'СЕТ СН'!$H$6-'СЕТ СН'!$H$23</f>
        <v>881.91960880999989</v>
      </c>
      <c r="Q102" s="37">
        <f>SUMIFS(СВЦЭМ!$D$34:$D$777,СВЦЭМ!$A$34:$A$777,$A102,СВЦЭМ!$B$34:$B$777,Q$83)+'СЕТ СН'!$H$11+СВЦЭМ!$D$10+'СЕТ СН'!$H$6-'СЕТ СН'!$H$23</f>
        <v>892.88641592999977</v>
      </c>
      <c r="R102" s="37">
        <f>SUMIFS(СВЦЭМ!$D$34:$D$777,СВЦЭМ!$A$34:$A$777,$A102,СВЦЭМ!$B$34:$B$777,R$83)+'СЕТ СН'!$H$11+СВЦЭМ!$D$10+'СЕТ СН'!$H$6-'СЕТ СН'!$H$23</f>
        <v>897.75280383999973</v>
      </c>
      <c r="S102" s="37">
        <f>SUMIFS(СВЦЭМ!$D$34:$D$777,СВЦЭМ!$A$34:$A$777,$A102,СВЦЭМ!$B$34:$B$777,S$83)+'СЕТ СН'!$H$11+СВЦЭМ!$D$10+'СЕТ СН'!$H$6-'СЕТ СН'!$H$23</f>
        <v>886.27038722999998</v>
      </c>
      <c r="T102" s="37">
        <f>SUMIFS(СВЦЭМ!$D$34:$D$777,СВЦЭМ!$A$34:$A$777,$A102,СВЦЭМ!$B$34:$B$777,T$83)+'СЕТ СН'!$H$11+СВЦЭМ!$D$10+'СЕТ СН'!$H$6-'СЕТ СН'!$H$23</f>
        <v>842.47162475000016</v>
      </c>
      <c r="U102" s="37">
        <f>SUMIFS(СВЦЭМ!$D$34:$D$777,СВЦЭМ!$A$34:$A$777,$A102,СВЦЭМ!$B$34:$B$777,U$83)+'СЕТ СН'!$H$11+СВЦЭМ!$D$10+'СЕТ СН'!$H$6-'СЕТ СН'!$H$23</f>
        <v>850.18700542999989</v>
      </c>
      <c r="V102" s="37">
        <f>SUMIFS(СВЦЭМ!$D$34:$D$777,СВЦЭМ!$A$34:$A$777,$A102,СВЦЭМ!$B$34:$B$777,V$83)+'СЕТ СН'!$H$11+СВЦЭМ!$D$10+'СЕТ СН'!$H$6-'СЕТ СН'!$H$23</f>
        <v>868.55377005999992</v>
      </c>
      <c r="W102" s="37">
        <f>SUMIFS(СВЦЭМ!$D$34:$D$777,СВЦЭМ!$A$34:$A$777,$A102,СВЦЭМ!$B$34:$B$777,W$83)+'СЕТ СН'!$H$11+СВЦЭМ!$D$10+'СЕТ СН'!$H$6-'СЕТ СН'!$H$23</f>
        <v>853.31827959999976</v>
      </c>
      <c r="X102" s="37">
        <f>SUMIFS(СВЦЭМ!$D$34:$D$777,СВЦЭМ!$A$34:$A$777,$A102,СВЦЭМ!$B$34:$B$777,X$83)+'СЕТ СН'!$H$11+СВЦЭМ!$D$10+'СЕТ СН'!$H$6-'СЕТ СН'!$H$23</f>
        <v>907.71968428000002</v>
      </c>
      <c r="Y102" s="37">
        <f>SUMIFS(СВЦЭМ!$D$34:$D$777,СВЦЭМ!$A$34:$A$777,$A102,СВЦЭМ!$B$34:$B$777,Y$83)+'СЕТ СН'!$H$11+СВЦЭМ!$D$10+'СЕТ СН'!$H$6-'СЕТ СН'!$H$23</f>
        <v>994.13334937999991</v>
      </c>
    </row>
    <row r="103" spans="1:25" ht="15.75" x14ac:dyDescent="0.2">
      <c r="A103" s="36">
        <f t="shared" si="2"/>
        <v>43120</v>
      </c>
      <c r="B103" s="37">
        <f>SUMIFS(СВЦЭМ!$D$34:$D$777,СВЦЭМ!$A$34:$A$777,$A103,СВЦЭМ!$B$34:$B$777,B$83)+'СЕТ СН'!$H$11+СВЦЭМ!$D$10+'СЕТ СН'!$H$6-'СЕТ СН'!$H$23</f>
        <v>1029.8511208899999</v>
      </c>
      <c r="C103" s="37">
        <f>SUMIFS(СВЦЭМ!$D$34:$D$777,СВЦЭМ!$A$34:$A$777,$A103,СВЦЭМ!$B$34:$B$777,C$83)+'СЕТ СН'!$H$11+СВЦЭМ!$D$10+'СЕТ СН'!$H$6-'СЕТ СН'!$H$23</f>
        <v>1074.0187821</v>
      </c>
      <c r="D103" s="37">
        <f>SUMIFS(СВЦЭМ!$D$34:$D$777,СВЦЭМ!$A$34:$A$777,$A103,СВЦЭМ!$B$34:$B$777,D$83)+'СЕТ СН'!$H$11+СВЦЭМ!$D$10+'СЕТ СН'!$H$6-'СЕТ СН'!$H$23</f>
        <v>1115.3605389999998</v>
      </c>
      <c r="E103" s="37">
        <f>SUMIFS(СВЦЭМ!$D$34:$D$777,СВЦЭМ!$A$34:$A$777,$A103,СВЦЭМ!$B$34:$B$777,E$83)+'СЕТ СН'!$H$11+СВЦЭМ!$D$10+'СЕТ СН'!$H$6-'СЕТ СН'!$H$23</f>
        <v>1121.8040615999998</v>
      </c>
      <c r="F103" s="37">
        <f>SUMIFS(СВЦЭМ!$D$34:$D$777,СВЦЭМ!$A$34:$A$777,$A103,СВЦЭМ!$B$34:$B$777,F$83)+'СЕТ СН'!$H$11+СВЦЭМ!$D$10+'СЕТ СН'!$H$6-'СЕТ СН'!$H$23</f>
        <v>1116.2802357899996</v>
      </c>
      <c r="G103" s="37">
        <f>SUMIFS(СВЦЭМ!$D$34:$D$777,СВЦЭМ!$A$34:$A$777,$A103,СВЦЭМ!$B$34:$B$777,G$83)+'СЕТ СН'!$H$11+СВЦЭМ!$D$10+'СЕТ СН'!$H$6-'СЕТ СН'!$H$23</f>
        <v>1102.0320883199997</v>
      </c>
      <c r="H103" s="37">
        <f>SUMIFS(СВЦЭМ!$D$34:$D$777,СВЦЭМ!$A$34:$A$777,$A103,СВЦЭМ!$B$34:$B$777,H$83)+'СЕТ СН'!$H$11+СВЦЭМ!$D$10+'СЕТ СН'!$H$6-'СЕТ СН'!$H$23</f>
        <v>1082.8663255299998</v>
      </c>
      <c r="I103" s="37">
        <f>SUMIFS(СВЦЭМ!$D$34:$D$777,СВЦЭМ!$A$34:$A$777,$A103,СВЦЭМ!$B$34:$B$777,I$83)+'СЕТ СН'!$H$11+СВЦЭМ!$D$10+'СЕТ СН'!$H$6-'СЕТ СН'!$H$23</f>
        <v>1038.5884214399998</v>
      </c>
      <c r="J103" s="37">
        <f>SUMIFS(СВЦЭМ!$D$34:$D$777,СВЦЭМ!$A$34:$A$777,$A103,СВЦЭМ!$B$34:$B$777,J$83)+'СЕТ СН'!$H$11+СВЦЭМ!$D$10+'СЕТ СН'!$H$6-'СЕТ СН'!$H$23</f>
        <v>970.11805857999991</v>
      </c>
      <c r="K103" s="37">
        <f>SUMIFS(СВЦЭМ!$D$34:$D$777,СВЦЭМ!$A$34:$A$777,$A103,СВЦЭМ!$B$34:$B$777,K$83)+'СЕТ СН'!$H$11+СВЦЭМ!$D$10+'СЕТ СН'!$H$6-'СЕТ СН'!$H$23</f>
        <v>878.57543096999973</v>
      </c>
      <c r="L103" s="37">
        <f>SUMIFS(СВЦЭМ!$D$34:$D$777,СВЦЭМ!$A$34:$A$777,$A103,СВЦЭМ!$B$34:$B$777,L$83)+'СЕТ СН'!$H$11+СВЦЭМ!$D$10+'СЕТ СН'!$H$6-'СЕТ СН'!$H$23</f>
        <v>825.82757079999999</v>
      </c>
      <c r="M103" s="37">
        <f>SUMIFS(СВЦЭМ!$D$34:$D$777,СВЦЭМ!$A$34:$A$777,$A103,СВЦЭМ!$B$34:$B$777,M$83)+'СЕТ СН'!$H$11+СВЦЭМ!$D$10+'СЕТ СН'!$H$6-'СЕТ СН'!$H$23</f>
        <v>836.23846960999992</v>
      </c>
      <c r="N103" s="37">
        <f>SUMIFS(СВЦЭМ!$D$34:$D$777,СВЦЭМ!$A$34:$A$777,$A103,СВЦЭМ!$B$34:$B$777,N$83)+'СЕТ СН'!$H$11+СВЦЭМ!$D$10+'СЕТ СН'!$H$6-'СЕТ СН'!$H$23</f>
        <v>843.8429759500001</v>
      </c>
      <c r="O103" s="37">
        <f>SUMIFS(СВЦЭМ!$D$34:$D$777,СВЦЭМ!$A$34:$A$777,$A103,СВЦЭМ!$B$34:$B$777,O$83)+'СЕТ СН'!$H$11+СВЦЭМ!$D$10+'СЕТ СН'!$H$6-'СЕТ СН'!$H$23</f>
        <v>868.83811101999993</v>
      </c>
      <c r="P103" s="37">
        <f>SUMIFS(СВЦЭМ!$D$34:$D$777,СВЦЭМ!$A$34:$A$777,$A103,СВЦЭМ!$B$34:$B$777,P$83)+'СЕТ СН'!$H$11+СВЦЭМ!$D$10+'СЕТ СН'!$H$6-'СЕТ СН'!$H$23</f>
        <v>885.92933469999991</v>
      </c>
      <c r="Q103" s="37">
        <f>SUMIFS(СВЦЭМ!$D$34:$D$777,СВЦЭМ!$A$34:$A$777,$A103,СВЦЭМ!$B$34:$B$777,Q$83)+'СЕТ СН'!$H$11+СВЦЭМ!$D$10+'СЕТ СН'!$H$6-'СЕТ СН'!$H$23</f>
        <v>885.77905440000006</v>
      </c>
      <c r="R103" s="37">
        <f>SUMIFS(СВЦЭМ!$D$34:$D$777,СВЦЭМ!$A$34:$A$777,$A103,СВЦЭМ!$B$34:$B$777,R$83)+'СЕТ СН'!$H$11+СВЦЭМ!$D$10+'СЕТ СН'!$H$6-'СЕТ СН'!$H$23</f>
        <v>887.88006297999993</v>
      </c>
      <c r="S103" s="37">
        <f>SUMIFS(СВЦЭМ!$D$34:$D$777,СВЦЭМ!$A$34:$A$777,$A103,СВЦЭМ!$B$34:$B$777,S$83)+'СЕТ СН'!$H$11+СВЦЭМ!$D$10+'СЕТ СН'!$H$6-'СЕТ СН'!$H$23</f>
        <v>859.0760521200001</v>
      </c>
      <c r="T103" s="37">
        <f>SUMIFS(СВЦЭМ!$D$34:$D$777,СВЦЭМ!$A$34:$A$777,$A103,СВЦЭМ!$B$34:$B$777,T$83)+'СЕТ СН'!$H$11+СВЦЭМ!$D$10+'СЕТ СН'!$H$6-'СЕТ СН'!$H$23</f>
        <v>812.31304869000007</v>
      </c>
      <c r="U103" s="37">
        <f>SUMIFS(СВЦЭМ!$D$34:$D$777,СВЦЭМ!$A$34:$A$777,$A103,СВЦЭМ!$B$34:$B$777,U$83)+'СЕТ СН'!$H$11+СВЦЭМ!$D$10+'СЕТ СН'!$H$6-'СЕТ СН'!$H$23</f>
        <v>813.51661784999999</v>
      </c>
      <c r="V103" s="37">
        <f>SUMIFS(СВЦЭМ!$D$34:$D$777,СВЦЭМ!$A$34:$A$777,$A103,СВЦЭМ!$B$34:$B$777,V$83)+'СЕТ СН'!$H$11+СВЦЭМ!$D$10+'СЕТ СН'!$H$6-'СЕТ СН'!$H$23</f>
        <v>837.35405593000007</v>
      </c>
      <c r="W103" s="37">
        <f>SUMIFS(СВЦЭМ!$D$34:$D$777,СВЦЭМ!$A$34:$A$777,$A103,СВЦЭМ!$B$34:$B$777,W$83)+'СЕТ СН'!$H$11+СВЦЭМ!$D$10+'СЕТ СН'!$H$6-'СЕТ СН'!$H$23</f>
        <v>842.76257709999993</v>
      </c>
      <c r="X103" s="37">
        <f>SUMIFS(СВЦЭМ!$D$34:$D$777,СВЦЭМ!$A$34:$A$777,$A103,СВЦЭМ!$B$34:$B$777,X$83)+'СЕТ СН'!$H$11+СВЦЭМ!$D$10+'СЕТ СН'!$H$6-'СЕТ СН'!$H$23</f>
        <v>918.80401757999982</v>
      </c>
      <c r="Y103" s="37">
        <f>SUMIFS(СВЦЭМ!$D$34:$D$777,СВЦЭМ!$A$34:$A$777,$A103,СВЦЭМ!$B$34:$B$777,Y$83)+'СЕТ СН'!$H$11+СВЦЭМ!$D$10+'СЕТ СН'!$H$6-'СЕТ СН'!$H$23</f>
        <v>995.79340356999967</v>
      </c>
    </row>
    <row r="104" spans="1:25" ht="15.75" x14ac:dyDescent="0.2">
      <c r="A104" s="36">
        <f t="shared" si="2"/>
        <v>43121</v>
      </c>
      <c r="B104" s="37">
        <f>SUMIFS(СВЦЭМ!$D$34:$D$777,СВЦЭМ!$A$34:$A$777,$A104,СВЦЭМ!$B$34:$B$777,B$83)+'СЕТ СН'!$H$11+СВЦЭМ!$D$10+'СЕТ СН'!$H$6-'СЕТ СН'!$H$23</f>
        <v>1046.1486383299998</v>
      </c>
      <c r="C104" s="37">
        <f>SUMIFS(СВЦЭМ!$D$34:$D$777,СВЦЭМ!$A$34:$A$777,$A104,СВЦЭМ!$B$34:$B$777,C$83)+'СЕТ СН'!$H$11+СВЦЭМ!$D$10+'СЕТ СН'!$H$6-'СЕТ СН'!$H$23</f>
        <v>1097.7636936199997</v>
      </c>
      <c r="D104" s="37">
        <f>SUMIFS(СВЦЭМ!$D$34:$D$777,СВЦЭМ!$A$34:$A$777,$A104,СВЦЭМ!$B$34:$B$777,D$83)+'СЕТ СН'!$H$11+СВЦЭМ!$D$10+'СЕТ СН'!$H$6-'СЕТ СН'!$H$23</f>
        <v>1139.7904644799996</v>
      </c>
      <c r="E104" s="37">
        <f>SUMIFS(СВЦЭМ!$D$34:$D$777,СВЦЭМ!$A$34:$A$777,$A104,СВЦЭМ!$B$34:$B$777,E$83)+'СЕТ СН'!$H$11+СВЦЭМ!$D$10+'СЕТ СН'!$H$6-'СЕТ СН'!$H$23</f>
        <v>1151.5120721599997</v>
      </c>
      <c r="F104" s="37">
        <f>SUMIFS(СВЦЭМ!$D$34:$D$777,СВЦЭМ!$A$34:$A$777,$A104,СВЦЭМ!$B$34:$B$777,F$83)+'СЕТ СН'!$H$11+СВЦЭМ!$D$10+'СЕТ СН'!$H$6-'СЕТ СН'!$H$23</f>
        <v>1158.0099832399997</v>
      </c>
      <c r="G104" s="37">
        <f>SUMIFS(СВЦЭМ!$D$34:$D$777,СВЦЭМ!$A$34:$A$777,$A104,СВЦЭМ!$B$34:$B$777,G$83)+'СЕТ СН'!$H$11+СВЦЭМ!$D$10+'СЕТ СН'!$H$6-'СЕТ СН'!$H$23</f>
        <v>1148.0830397699997</v>
      </c>
      <c r="H104" s="37">
        <f>SUMIFS(СВЦЭМ!$D$34:$D$777,СВЦЭМ!$A$34:$A$777,$A104,СВЦЭМ!$B$34:$B$777,H$83)+'СЕТ СН'!$H$11+СВЦЭМ!$D$10+'СЕТ СН'!$H$6-'СЕТ СН'!$H$23</f>
        <v>1108.88782193</v>
      </c>
      <c r="I104" s="37">
        <f>SUMIFS(СВЦЭМ!$D$34:$D$777,СВЦЭМ!$A$34:$A$777,$A104,СВЦЭМ!$B$34:$B$777,I$83)+'СЕТ СН'!$H$11+СВЦЭМ!$D$10+'СЕТ СН'!$H$6-'СЕТ СН'!$H$23</f>
        <v>1051.7986422199997</v>
      </c>
      <c r="J104" s="37">
        <f>SUMIFS(СВЦЭМ!$D$34:$D$777,СВЦЭМ!$A$34:$A$777,$A104,СВЦЭМ!$B$34:$B$777,J$83)+'СЕТ СН'!$H$11+СВЦЭМ!$D$10+'СЕТ СН'!$H$6-'СЕТ СН'!$H$23</f>
        <v>982.88577559999987</v>
      </c>
      <c r="K104" s="37">
        <f>SUMIFS(СВЦЭМ!$D$34:$D$777,СВЦЭМ!$A$34:$A$777,$A104,СВЦЭМ!$B$34:$B$777,K$83)+'СЕТ СН'!$H$11+СВЦЭМ!$D$10+'СЕТ СН'!$H$6-'СЕТ СН'!$H$23</f>
        <v>903.5758681399999</v>
      </c>
      <c r="L104" s="37">
        <f>SUMIFS(СВЦЭМ!$D$34:$D$777,СВЦЭМ!$A$34:$A$777,$A104,СВЦЭМ!$B$34:$B$777,L$83)+'СЕТ СН'!$H$11+СВЦЭМ!$D$10+'СЕТ СН'!$H$6-'СЕТ СН'!$H$23</f>
        <v>851.61439398000005</v>
      </c>
      <c r="M104" s="37">
        <f>SUMIFS(СВЦЭМ!$D$34:$D$777,СВЦЭМ!$A$34:$A$777,$A104,СВЦЭМ!$B$34:$B$777,M$83)+'СЕТ СН'!$H$11+СВЦЭМ!$D$10+'СЕТ СН'!$H$6-'СЕТ СН'!$H$23</f>
        <v>847.79463040999974</v>
      </c>
      <c r="N104" s="37">
        <f>SUMIFS(СВЦЭМ!$D$34:$D$777,СВЦЭМ!$A$34:$A$777,$A104,СВЦЭМ!$B$34:$B$777,N$83)+'СЕТ СН'!$H$11+СВЦЭМ!$D$10+'СЕТ СН'!$H$6-'СЕТ СН'!$H$23</f>
        <v>856.76804069000002</v>
      </c>
      <c r="O104" s="37">
        <f>SUMIFS(СВЦЭМ!$D$34:$D$777,СВЦЭМ!$A$34:$A$777,$A104,СВЦЭМ!$B$34:$B$777,O$83)+'СЕТ СН'!$H$11+СВЦЭМ!$D$10+'СЕТ СН'!$H$6-'СЕТ СН'!$H$23</f>
        <v>862.12049391999983</v>
      </c>
      <c r="P104" s="37">
        <f>SUMIFS(СВЦЭМ!$D$34:$D$777,СВЦЭМ!$A$34:$A$777,$A104,СВЦЭМ!$B$34:$B$777,P$83)+'СЕТ СН'!$H$11+СВЦЭМ!$D$10+'СЕТ СН'!$H$6-'СЕТ СН'!$H$23</f>
        <v>878.7009399599998</v>
      </c>
      <c r="Q104" s="37">
        <f>SUMIFS(СВЦЭМ!$D$34:$D$777,СВЦЭМ!$A$34:$A$777,$A104,СВЦЭМ!$B$34:$B$777,Q$83)+'СЕТ СН'!$H$11+СВЦЭМ!$D$10+'СЕТ СН'!$H$6-'СЕТ СН'!$H$23</f>
        <v>883.49970394000013</v>
      </c>
      <c r="R104" s="37">
        <f>SUMIFS(СВЦЭМ!$D$34:$D$777,СВЦЭМ!$A$34:$A$777,$A104,СВЦЭМ!$B$34:$B$777,R$83)+'СЕТ СН'!$H$11+СВЦЭМ!$D$10+'СЕТ СН'!$H$6-'СЕТ СН'!$H$23</f>
        <v>882.07752671999981</v>
      </c>
      <c r="S104" s="37">
        <f>SUMIFS(СВЦЭМ!$D$34:$D$777,СВЦЭМ!$A$34:$A$777,$A104,СВЦЭМ!$B$34:$B$777,S$83)+'СЕТ СН'!$H$11+СВЦЭМ!$D$10+'СЕТ СН'!$H$6-'СЕТ СН'!$H$23</f>
        <v>852.46972905999985</v>
      </c>
      <c r="T104" s="37">
        <f>SUMIFS(СВЦЭМ!$D$34:$D$777,СВЦЭМ!$A$34:$A$777,$A104,СВЦЭМ!$B$34:$B$777,T$83)+'СЕТ СН'!$H$11+СВЦЭМ!$D$10+'СЕТ СН'!$H$6-'СЕТ СН'!$H$23</f>
        <v>814.67529062000006</v>
      </c>
      <c r="U104" s="37">
        <f>SUMIFS(СВЦЭМ!$D$34:$D$777,СВЦЭМ!$A$34:$A$777,$A104,СВЦЭМ!$B$34:$B$777,U$83)+'СЕТ СН'!$H$11+СВЦЭМ!$D$10+'СЕТ СН'!$H$6-'СЕТ СН'!$H$23</f>
        <v>809.42663640000012</v>
      </c>
      <c r="V104" s="37">
        <f>SUMIFS(СВЦЭМ!$D$34:$D$777,СВЦЭМ!$A$34:$A$777,$A104,СВЦЭМ!$B$34:$B$777,V$83)+'СЕТ СН'!$H$11+СВЦЭМ!$D$10+'СЕТ СН'!$H$6-'СЕТ СН'!$H$23</f>
        <v>821.73425643999997</v>
      </c>
      <c r="W104" s="37">
        <f>SUMIFS(СВЦЭМ!$D$34:$D$777,СВЦЭМ!$A$34:$A$777,$A104,СВЦЭМ!$B$34:$B$777,W$83)+'СЕТ СН'!$H$11+СВЦЭМ!$D$10+'СЕТ СН'!$H$6-'СЕТ СН'!$H$23</f>
        <v>828.6996030900001</v>
      </c>
      <c r="X104" s="37">
        <f>SUMIFS(СВЦЭМ!$D$34:$D$777,СВЦЭМ!$A$34:$A$777,$A104,СВЦЭМ!$B$34:$B$777,X$83)+'СЕТ СН'!$H$11+СВЦЭМ!$D$10+'СЕТ СН'!$H$6-'СЕТ СН'!$H$23</f>
        <v>912.39079253000011</v>
      </c>
      <c r="Y104" s="37">
        <f>SUMIFS(СВЦЭМ!$D$34:$D$777,СВЦЭМ!$A$34:$A$777,$A104,СВЦЭМ!$B$34:$B$777,Y$83)+'СЕТ СН'!$H$11+СВЦЭМ!$D$10+'СЕТ СН'!$H$6-'СЕТ СН'!$H$23</f>
        <v>982.56549546999997</v>
      </c>
    </row>
    <row r="105" spans="1:25" ht="15.75" x14ac:dyDescent="0.2">
      <c r="A105" s="36">
        <f t="shared" si="2"/>
        <v>43122</v>
      </c>
      <c r="B105" s="37">
        <f>SUMIFS(СВЦЭМ!$D$34:$D$777,СВЦЭМ!$A$34:$A$777,$A105,СВЦЭМ!$B$34:$B$777,B$83)+'СЕТ СН'!$H$11+СВЦЭМ!$D$10+'СЕТ СН'!$H$6-'СЕТ СН'!$H$23</f>
        <v>1073.2682079499996</v>
      </c>
      <c r="C105" s="37">
        <f>SUMIFS(СВЦЭМ!$D$34:$D$777,СВЦЭМ!$A$34:$A$777,$A105,СВЦЭМ!$B$34:$B$777,C$83)+'СЕТ СН'!$H$11+СВЦЭМ!$D$10+'СЕТ СН'!$H$6-'СЕТ СН'!$H$23</f>
        <v>1118.5413735399998</v>
      </c>
      <c r="D105" s="37">
        <f>SUMIFS(СВЦЭМ!$D$34:$D$777,СВЦЭМ!$A$34:$A$777,$A105,СВЦЭМ!$B$34:$B$777,D$83)+'СЕТ СН'!$H$11+СВЦЭМ!$D$10+'СЕТ СН'!$H$6-'СЕТ СН'!$H$23</f>
        <v>1159.9430094999998</v>
      </c>
      <c r="E105" s="37">
        <f>SUMIFS(СВЦЭМ!$D$34:$D$777,СВЦЭМ!$A$34:$A$777,$A105,СВЦЭМ!$B$34:$B$777,E$83)+'СЕТ СН'!$H$11+СВЦЭМ!$D$10+'СЕТ СН'!$H$6-'СЕТ СН'!$H$23</f>
        <v>1175.2002781799997</v>
      </c>
      <c r="F105" s="37">
        <f>SUMIFS(СВЦЭМ!$D$34:$D$777,СВЦЭМ!$A$34:$A$777,$A105,СВЦЭМ!$B$34:$B$777,F$83)+'СЕТ СН'!$H$11+СВЦЭМ!$D$10+'СЕТ СН'!$H$6-'СЕТ СН'!$H$23</f>
        <v>1170.2592994699999</v>
      </c>
      <c r="G105" s="37">
        <f>SUMIFS(СВЦЭМ!$D$34:$D$777,СВЦЭМ!$A$34:$A$777,$A105,СВЦЭМ!$B$34:$B$777,G$83)+'СЕТ СН'!$H$11+СВЦЭМ!$D$10+'СЕТ СН'!$H$6-'СЕТ СН'!$H$23</f>
        <v>1141.9418314499999</v>
      </c>
      <c r="H105" s="37">
        <f>SUMIFS(СВЦЭМ!$D$34:$D$777,СВЦЭМ!$A$34:$A$777,$A105,СВЦЭМ!$B$34:$B$777,H$83)+'СЕТ СН'!$H$11+СВЦЭМ!$D$10+'СЕТ СН'!$H$6-'СЕТ СН'!$H$23</f>
        <v>1089.1757865299996</v>
      </c>
      <c r="I105" s="37">
        <f>SUMIFS(СВЦЭМ!$D$34:$D$777,СВЦЭМ!$A$34:$A$777,$A105,СВЦЭМ!$B$34:$B$777,I$83)+'СЕТ СН'!$H$11+СВЦЭМ!$D$10+'СЕТ СН'!$H$6-'СЕТ СН'!$H$23</f>
        <v>1006.8352756</v>
      </c>
      <c r="J105" s="37">
        <f>SUMIFS(СВЦЭМ!$D$34:$D$777,СВЦЭМ!$A$34:$A$777,$A105,СВЦЭМ!$B$34:$B$777,J$83)+'СЕТ СН'!$H$11+СВЦЭМ!$D$10+'СЕТ СН'!$H$6-'СЕТ СН'!$H$23</f>
        <v>957.40486388000011</v>
      </c>
      <c r="K105" s="37">
        <f>SUMIFS(СВЦЭМ!$D$34:$D$777,СВЦЭМ!$A$34:$A$777,$A105,СВЦЭМ!$B$34:$B$777,K$83)+'СЕТ СН'!$H$11+СВЦЭМ!$D$10+'СЕТ СН'!$H$6-'СЕТ СН'!$H$23</f>
        <v>882.75017773999991</v>
      </c>
      <c r="L105" s="37">
        <f>SUMIFS(СВЦЭМ!$D$34:$D$777,СВЦЭМ!$A$34:$A$777,$A105,СВЦЭМ!$B$34:$B$777,L$83)+'СЕТ СН'!$H$11+СВЦЭМ!$D$10+'СЕТ СН'!$H$6-'СЕТ СН'!$H$23</f>
        <v>851.37907105999977</v>
      </c>
      <c r="M105" s="37">
        <f>SUMIFS(СВЦЭМ!$D$34:$D$777,СВЦЭМ!$A$34:$A$777,$A105,СВЦЭМ!$B$34:$B$777,M$83)+'СЕТ СН'!$H$11+СВЦЭМ!$D$10+'СЕТ СН'!$H$6-'СЕТ СН'!$H$23</f>
        <v>862.63954195000008</v>
      </c>
      <c r="N105" s="37">
        <f>SUMIFS(СВЦЭМ!$D$34:$D$777,СВЦЭМ!$A$34:$A$777,$A105,СВЦЭМ!$B$34:$B$777,N$83)+'СЕТ СН'!$H$11+СВЦЭМ!$D$10+'СЕТ СН'!$H$6-'СЕТ СН'!$H$23</f>
        <v>880.85962226000004</v>
      </c>
      <c r="O105" s="37">
        <f>SUMIFS(СВЦЭМ!$D$34:$D$777,СВЦЭМ!$A$34:$A$777,$A105,СВЦЭМ!$B$34:$B$777,O$83)+'СЕТ СН'!$H$11+СВЦЭМ!$D$10+'СЕТ СН'!$H$6-'СЕТ СН'!$H$23</f>
        <v>891.49181434000013</v>
      </c>
      <c r="P105" s="37">
        <f>SUMIFS(СВЦЭМ!$D$34:$D$777,СВЦЭМ!$A$34:$A$777,$A105,СВЦЭМ!$B$34:$B$777,P$83)+'СЕТ СН'!$H$11+СВЦЭМ!$D$10+'СЕТ СН'!$H$6-'СЕТ СН'!$H$23</f>
        <v>905.45543452999993</v>
      </c>
      <c r="Q105" s="37">
        <f>SUMIFS(СВЦЭМ!$D$34:$D$777,СВЦЭМ!$A$34:$A$777,$A105,СВЦЭМ!$B$34:$B$777,Q$83)+'СЕТ СН'!$H$11+СВЦЭМ!$D$10+'СЕТ СН'!$H$6-'СЕТ СН'!$H$23</f>
        <v>913.25606042999982</v>
      </c>
      <c r="R105" s="37">
        <f>SUMIFS(СВЦЭМ!$D$34:$D$777,СВЦЭМ!$A$34:$A$777,$A105,СВЦЭМ!$B$34:$B$777,R$83)+'СЕТ СН'!$H$11+СВЦЭМ!$D$10+'СЕТ СН'!$H$6-'СЕТ СН'!$H$23</f>
        <v>912.59805714000015</v>
      </c>
      <c r="S105" s="37">
        <f>SUMIFS(СВЦЭМ!$D$34:$D$777,СВЦЭМ!$A$34:$A$777,$A105,СВЦЭМ!$B$34:$B$777,S$83)+'СЕТ СН'!$H$11+СВЦЭМ!$D$10+'СЕТ СН'!$H$6-'СЕТ СН'!$H$23</f>
        <v>884.65327772000012</v>
      </c>
      <c r="T105" s="37">
        <f>SUMIFS(СВЦЭМ!$D$34:$D$777,СВЦЭМ!$A$34:$A$777,$A105,СВЦЭМ!$B$34:$B$777,T$83)+'СЕТ СН'!$H$11+СВЦЭМ!$D$10+'СЕТ СН'!$H$6-'СЕТ СН'!$H$23</f>
        <v>836.75941836000004</v>
      </c>
      <c r="U105" s="37">
        <f>SUMIFS(СВЦЭМ!$D$34:$D$777,СВЦЭМ!$A$34:$A$777,$A105,СВЦЭМ!$B$34:$B$777,U$83)+'СЕТ СН'!$H$11+СВЦЭМ!$D$10+'СЕТ СН'!$H$6-'СЕТ СН'!$H$23</f>
        <v>837.63853692999999</v>
      </c>
      <c r="V105" s="37">
        <f>SUMIFS(СВЦЭМ!$D$34:$D$777,СВЦЭМ!$A$34:$A$777,$A105,СВЦЭМ!$B$34:$B$777,V$83)+'СЕТ СН'!$H$11+СВЦЭМ!$D$10+'СЕТ СН'!$H$6-'СЕТ СН'!$H$23</f>
        <v>855.7641084600001</v>
      </c>
      <c r="W105" s="37">
        <f>SUMIFS(СВЦЭМ!$D$34:$D$777,СВЦЭМ!$A$34:$A$777,$A105,СВЦЭМ!$B$34:$B$777,W$83)+'СЕТ СН'!$H$11+СВЦЭМ!$D$10+'СЕТ СН'!$H$6-'СЕТ СН'!$H$23</f>
        <v>868.02173452999989</v>
      </c>
      <c r="X105" s="37">
        <f>SUMIFS(СВЦЭМ!$D$34:$D$777,СВЦЭМ!$A$34:$A$777,$A105,СВЦЭМ!$B$34:$B$777,X$83)+'СЕТ СН'!$H$11+СВЦЭМ!$D$10+'СЕТ СН'!$H$6-'СЕТ СН'!$H$23</f>
        <v>933.71398383999997</v>
      </c>
      <c r="Y105" s="37">
        <f>SUMIFS(СВЦЭМ!$D$34:$D$777,СВЦЭМ!$A$34:$A$777,$A105,СВЦЭМ!$B$34:$B$777,Y$83)+'СЕТ СН'!$H$11+СВЦЭМ!$D$10+'СЕТ СН'!$H$6-'СЕТ СН'!$H$23</f>
        <v>1015.78317183</v>
      </c>
    </row>
    <row r="106" spans="1:25" ht="15.75" x14ac:dyDescent="0.2">
      <c r="A106" s="36">
        <f t="shared" si="2"/>
        <v>43123</v>
      </c>
      <c r="B106" s="37">
        <f>SUMIFS(СВЦЭМ!$D$34:$D$777,СВЦЭМ!$A$34:$A$777,$A106,СВЦЭМ!$B$34:$B$777,B$83)+'СЕТ СН'!$H$11+СВЦЭМ!$D$10+'СЕТ СН'!$H$6-'СЕТ СН'!$H$23</f>
        <v>1050.6189420999999</v>
      </c>
      <c r="C106" s="37">
        <f>SUMIFS(СВЦЭМ!$D$34:$D$777,СВЦЭМ!$A$34:$A$777,$A106,СВЦЭМ!$B$34:$B$777,C$83)+'СЕТ СН'!$H$11+СВЦЭМ!$D$10+'СЕТ СН'!$H$6-'СЕТ СН'!$H$23</f>
        <v>1096.7272280499997</v>
      </c>
      <c r="D106" s="37">
        <f>SUMIFS(СВЦЭМ!$D$34:$D$777,СВЦЭМ!$A$34:$A$777,$A106,СВЦЭМ!$B$34:$B$777,D$83)+'СЕТ СН'!$H$11+СВЦЭМ!$D$10+'СЕТ СН'!$H$6-'СЕТ СН'!$H$23</f>
        <v>1139.1959003399998</v>
      </c>
      <c r="E106" s="37">
        <f>SUMIFS(СВЦЭМ!$D$34:$D$777,СВЦЭМ!$A$34:$A$777,$A106,СВЦЭМ!$B$34:$B$777,E$83)+'СЕТ СН'!$H$11+СВЦЭМ!$D$10+'СЕТ СН'!$H$6-'СЕТ СН'!$H$23</f>
        <v>1150.00320096</v>
      </c>
      <c r="F106" s="37">
        <f>SUMIFS(СВЦЭМ!$D$34:$D$777,СВЦЭМ!$A$34:$A$777,$A106,СВЦЭМ!$B$34:$B$777,F$83)+'СЕТ СН'!$H$11+СВЦЭМ!$D$10+'СЕТ СН'!$H$6-'СЕТ СН'!$H$23</f>
        <v>1152.2274713399997</v>
      </c>
      <c r="G106" s="37">
        <f>SUMIFS(СВЦЭМ!$D$34:$D$777,СВЦЭМ!$A$34:$A$777,$A106,СВЦЭМ!$B$34:$B$777,G$83)+'СЕТ СН'!$H$11+СВЦЭМ!$D$10+'СЕТ СН'!$H$6-'СЕТ СН'!$H$23</f>
        <v>1133.2586611299998</v>
      </c>
      <c r="H106" s="37">
        <f>SUMIFS(СВЦЭМ!$D$34:$D$777,СВЦЭМ!$A$34:$A$777,$A106,СВЦЭМ!$B$34:$B$777,H$83)+'СЕТ СН'!$H$11+СВЦЭМ!$D$10+'СЕТ СН'!$H$6-'СЕТ СН'!$H$23</f>
        <v>1076.6226263499998</v>
      </c>
      <c r="I106" s="37">
        <f>SUMIFS(СВЦЭМ!$D$34:$D$777,СВЦЭМ!$A$34:$A$777,$A106,СВЦЭМ!$B$34:$B$777,I$83)+'СЕТ СН'!$H$11+СВЦЭМ!$D$10+'СЕТ СН'!$H$6-'СЕТ СН'!$H$23</f>
        <v>996.52150605000008</v>
      </c>
      <c r="J106" s="37">
        <f>SUMIFS(СВЦЭМ!$D$34:$D$777,СВЦЭМ!$A$34:$A$777,$A106,СВЦЭМ!$B$34:$B$777,J$83)+'СЕТ СН'!$H$11+СВЦЭМ!$D$10+'СЕТ СН'!$H$6-'СЕТ СН'!$H$23</f>
        <v>942.17254130999993</v>
      </c>
      <c r="K106" s="37">
        <f>SUMIFS(СВЦЭМ!$D$34:$D$777,СВЦЭМ!$A$34:$A$777,$A106,СВЦЭМ!$B$34:$B$777,K$83)+'СЕТ СН'!$H$11+СВЦЭМ!$D$10+'СЕТ СН'!$H$6-'СЕТ СН'!$H$23</f>
        <v>864.09526955000013</v>
      </c>
      <c r="L106" s="37">
        <f>SUMIFS(СВЦЭМ!$D$34:$D$777,СВЦЭМ!$A$34:$A$777,$A106,СВЦЭМ!$B$34:$B$777,L$83)+'СЕТ СН'!$H$11+СВЦЭМ!$D$10+'СЕТ СН'!$H$6-'СЕТ СН'!$H$23</f>
        <v>837.70605277000016</v>
      </c>
      <c r="M106" s="37">
        <f>SUMIFS(СВЦЭМ!$D$34:$D$777,СВЦЭМ!$A$34:$A$777,$A106,СВЦЭМ!$B$34:$B$777,M$83)+'СЕТ СН'!$H$11+СВЦЭМ!$D$10+'СЕТ СН'!$H$6-'СЕТ СН'!$H$23</f>
        <v>846.79436280999983</v>
      </c>
      <c r="N106" s="37">
        <f>SUMIFS(СВЦЭМ!$D$34:$D$777,СВЦЭМ!$A$34:$A$777,$A106,СВЦЭМ!$B$34:$B$777,N$83)+'СЕТ СН'!$H$11+СВЦЭМ!$D$10+'СЕТ СН'!$H$6-'СЕТ СН'!$H$23</f>
        <v>865.86232725000002</v>
      </c>
      <c r="O106" s="37">
        <f>SUMIFS(СВЦЭМ!$D$34:$D$777,СВЦЭМ!$A$34:$A$777,$A106,СВЦЭМ!$B$34:$B$777,O$83)+'СЕТ СН'!$H$11+СВЦЭМ!$D$10+'СЕТ СН'!$H$6-'СЕТ СН'!$H$23</f>
        <v>867.41846950999991</v>
      </c>
      <c r="P106" s="37">
        <f>SUMIFS(СВЦЭМ!$D$34:$D$777,СВЦЭМ!$A$34:$A$777,$A106,СВЦЭМ!$B$34:$B$777,P$83)+'СЕТ СН'!$H$11+СВЦЭМ!$D$10+'СЕТ СН'!$H$6-'СЕТ СН'!$H$23</f>
        <v>883.09658847999992</v>
      </c>
      <c r="Q106" s="37">
        <f>SUMIFS(СВЦЭМ!$D$34:$D$777,СВЦЭМ!$A$34:$A$777,$A106,СВЦЭМ!$B$34:$B$777,Q$83)+'СЕТ СН'!$H$11+СВЦЭМ!$D$10+'СЕТ СН'!$H$6-'СЕТ СН'!$H$23</f>
        <v>891.65466651000008</v>
      </c>
      <c r="R106" s="37">
        <f>SUMIFS(СВЦЭМ!$D$34:$D$777,СВЦЭМ!$A$34:$A$777,$A106,СВЦЭМ!$B$34:$B$777,R$83)+'СЕТ СН'!$H$11+СВЦЭМ!$D$10+'СЕТ СН'!$H$6-'СЕТ СН'!$H$23</f>
        <v>892.63653742000008</v>
      </c>
      <c r="S106" s="37">
        <f>SUMIFS(СВЦЭМ!$D$34:$D$777,СВЦЭМ!$A$34:$A$777,$A106,СВЦЭМ!$B$34:$B$777,S$83)+'СЕТ СН'!$H$11+СВЦЭМ!$D$10+'СЕТ СН'!$H$6-'СЕТ СН'!$H$23</f>
        <v>875.76292997999974</v>
      </c>
      <c r="T106" s="37">
        <f>SUMIFS(СВЦЭМ!$D$34:$D$777,СВЦЭМ!$A$34:$A$777,$A106,СВЦЭМ!$B$34:$B$777,T$83)+'СЕТ СН'!$H$11+СВЦЭМ!$D$10+'СЕТ СН'!$H$6-'СЕТ СН'!$H$23</f>
        <v>831.91373452000005</v>
      </c>
      <c r="U106" s="37">
        <f>SUMIFS(СВЦЭМ!$D$34:$D$777,СВЦЭМ!$A$34:$A$777,$A106,СВЦЭМ!$B$34:$B$777,U$83)+'СЕТ СН'!$H$11+СВЦЭМ!$D$10+'СЕТ СН'!$H$6-'СЕТ СН'!$H$23</f>
        <v>824.88473564000003</v>
      </c>
      <c r="V106" s="37">
        <f>SUMIFS(СВЦЭМ!$D$34:$D$777,СВЦЭМ!$A$34:$A$777,$A106,СВЦЭМ!$B$34:$B$777,V$83)+'СЕТ СН'!$H$11+СВЦЭМ!$D$10+'СЕТ СН'!$H$6-'СЕТ СН'!$H$23</f>
        <v>841.18689224999991</v>
      </c>
      <c r="W106" s="37">
        <f>SUMIFS(СВЦЭМ!$D$34:$D$777,СВЦЭМ!$A$34:$A$777,$A106,СВЦЭМ!$B$34:$B$777,W$83)+'СЕТ СН'!$H$11+СВЦЭМ!$D$10+'СЕТ СН'!$H$6-'СЕТ СН'!$H$23</f>
        <v>849.55155758000012</v>
      </c>
      <c r="X106" s="37">
        <f>SUMIFS(СВЦЭМ!$D$34:$D$777,СВЦЭМ!$A$34:$A$777,$A106,СВЦЭМ!$B$34:$B$777,X$83)+'СЕТ СН'!$H$11+СВЦЭМ!$D$10+'СЕТ СН'!$H$6-'СЕТ СН'!$H$23</f>
        <v>914.46529869000017</v>
      </c>
      <c r="Y106" s="37">
        <f>SUMIFS(СВЦЭМ!$D$34:$D$777,СВЦЭМ!$A$34:$A$777,$A106,СВЦЭМ!$B$34:$B$777,Y$83)+'СЕТ СН'!$H$11+СВЦЭМ!$D$10+'СЕТ СН'!$H$6-'СЕТ СН'!$H$23</f>
        <v>996.32894198999986</v>
      </c>
    </row>
    <row r="107" spans="1:25" ht="15.75" x14ac:dyDescent="0.2">
      <c r="A107" s="36">
        <f t="shared" si="2"/>
        <v>43124</v>
      </c>
      <c r="B107" s="37">
        <f>SUMIFS(СВЦЭМ!$D$34:$D$777,СВЦЭМ!$A$34:$A$777,$A107,СВЦЭМ!$B$34:$B$777,B$83)+'СЕТ СН'!$H$11+СВЦЭМ!$D$10+'СЕТ СН'!$H$6-'СЕТ СН'!$H$23</f>
        <v>1076.2542682699996</v>
      </c>
      <c r="C107" s="37">
        <f>SUMIFS(СВЦЭМ!$D$34:$D$777,СВЦЭМ!$A$34:$A$777,$A107,СВЦЭМ!$B$34:$B$777,C$83)+'СЕТ СН'!$H$11+СВЦЭМ!$D$10+'СЕТ СН'!$H$6-'СЕТ СН'!$H$23</f>
        <v>1125.9189759499995</v>
      </c>
      <c r="D107" s="37">
        <f>SUMIFS(СВЦЭМ!$D$34:$D$777,СВЦЭМ!$A$34:$A$777,$A107,СВЦЭМ!$B$34:$B$777,D$83)+'СЕТ СН'!$H$11+СВЦЭМ!$D$10+'СЕТ СН'!$H$6-'СЕТ СН'!$H$23</f>
        <v>1164.2225390799999</v>
      </c>
      <c r="E107" s="37">
        <f>SUMIFS(СВЦЭМ!$D$34:$D$777,СВЦЭМ!$A$34:$A$777,$A107,СВЦЭМ!$B$34:$B$777,E$83)+'СЕТ СН'!$H$11+СВЦЭМ!$D$10+'СЕТ СН'!$H$6-'СЕТ СН'!$H$23</f>
        <v>1187.09611116</v>
      </c>
      <c r="F107" s="37">
        <f>SUMIFS(СВЦЭМ!$D$34:$D$777,СВЦЭМ!$A$34:$A$777,$A107,СВЦЭМ!$B$34:$B$777,F$83)+'СЕТ СН'!$H$11+СВЦЭМ!$D$10+'СЕТ СН'!$H$6-'СЕТ СН'!$H$23</f>
        <v>1178.7919825599997</v>
      </c>
      <c r="G107" s="37">
        <f>SUMIFS(СВЦЭМ!$D$34:$D$777,СВЦЭМ!$A$34:$A$777,$A107,СВЦЭМ!$B$34:$B$777,G$83)+'СЕТ СН'!$H$11+СВЦЭМ!$D$10+'СЕТ СН'!$H$6-'СЕТ СН'!$H$23</f>
        <v>1151.3578914299997</v>
      </c>
      <c r="H107" s="37">
        <f>SUMIFS(СВЦЭМ!$D$34:$D$777,СВЦЭМ!$A$34:$A$777,$A107,СВЦЭМ!$B$34:$B$777,H$83)+'СЕТ СН'!$H$11+СВЦЭМ!$D$10+'СЕТ СН'!$H$6-'СЕТ СН'!$H$23</f>
        <v>1099.2470915699996</v>
      </c>
      <c r="I107" s="37">
        <f>SUMIFS(СВЦЭМ!$D$34:$D$777,СВЦЭМ!$A$34:$A$777,$A107,СВЦЭМ!$B$34:$B$777,I$83)+'СЕТ СН'!$H$11+СВЦЭМ!$D$10+'СЕТ СН'!$H$6-'СЕТ СН'!$H$23</f>
        <v>1027.7749454299997</v>
      </c>
      <c r="J107" s="37">
        <f>SUMIFS(СВЦЭМ!$D$34:$D$777,СВЦЭМ!$A$34:$A$777,$A107,СВЦЭМ!$B$34:$B$777,J$83)+'СЕТ СН'!$H$11+СВЦЭМ!$D$10+'СЕТ СН'!$H$6-'СЕТ СН'!$H$23</f>
        <v>969.09896693999974</v>
      </c>
      <c r="K107" s="37">
        <f>SUMIFS(СВЦЭМ!$D$34:$D$777,СВЦЭМ!$A$34:$A$777,$A107,СВЦЭМ!$B$34:$B$777,K$83)+'СЕТ СН'!$H$11+СВЦЭМ!$D$10+'СЕТ СН'!$H$6-'СЕТ СН'!$H$23</f>
        <v>896.91976145000001</v>
      </c>
      <c r="L107" s="37">
        <f>SUMIFS(СВЦЭМ!$D$34:$D$777,СВЦЭМ!$A$34:$A$777,$A107,СВЦЭМ!$B$34:$B$777,L$83)+'СЕТ СН'!$H$11+СВЦЭМ!$D$10+'СЕТ СН'!$H$6-'СЕТ СН'!$H$23</f>
        <v>867.1899262799999</v>
      </c>
      <c r="M107" s="37">
        <f>SUMIFS(СВЦЭМ!$D$34:$D$777,СВЦЭМ!$A$34:$A$777,$A107,СВЦЭМ!$B$34:$B$777,M$83)+'СЕТ СН'!$H$11+СВЦЭМ!$D$10+'СЕТ СН'!$H$6-'СЕТ СН'!$H$23</f>
        <v>875.36658990999979</v>
      </c>
      <c r="N107" s="37">
        <f>SUMIFS(СВЦЭМ!$D$34:$D$777,СВЦЭМ!$A$34:$A$777,$A107,СВЦЭМ!$B$34:$B$777,N$83)+'СЕТ СН'!$H$11+СВЦЭМ!$D$10+'СЕТ СН'!$H$6-'СЕТ СН'!$H$23</f>
        <v>892.4076680899999</v>
      </c>
      <c r="O107" s="37">
        <f>SUMIFS(СВЦЭМ!$D$34:$D$777,СВЦЭМ!$A$34:$A$777,$A107,СВЦЭМ!$B$34:$B$777,O$83)+'СЕТ СН'!$H$11+СВЦЭМ!$D$10+'СЕТ СН'!$H$6-'СЕТ СН'!$H$23</f>
        <v>898.13543377999997</v>
      </c>
      <c r="P107" s="37">
        <f>SUMIFS(СВЦЭМ!$D$34:$D$777,СВЦЭМ!$A$34:$A$777,$A107,СВЦЭМ!$B$34:$B$777,P$83)+'СЕТ СН'!$H$11+СВЦЭМ!$D$10+'СЕТ СН'!$H$6-'СЕТ СН'!$H$23</f>
        <v>909.96247590999985</v>
      </c>
      <c r="Q107" s="37">
        <f>SUMIFS(СВЦЭМ!$D$34:$D$777,СВЦЭМ!$A$34:$A$777,$A107,СВЦЭМ!$B$34:$B$777,Q$83)+'СЕТ СН'!$H$11+СВЦЭМ!$D$10+'СЕТ СН'!$H$6-'СЕТ СН'!$H$23</f>
        <v>916.75249976999987</v>
      </c>
      <c r="R107" s="37">
        <f>SUMIFS(СВЦЭМ!$D$34:$D$777,СВЦЭМ!$A$34:$A$777,$A107,СВЦЭМ!$B$34:$B$777,R$83)+'СЕТ СН'!$H$11+СВЦЭМ!$D$10+'СЕТ СН'!$H$6-'СЕТ СН'!$H$23</f>
        <v>919.97534667999992</v>
      </c>
      <c r="S107" s="37">
        <f>SUMIFS(СВЦЭМ!$D$34:$D$777,СВЦЭМ!$A$34:$A$777,$A107,СВЦЭМ!$B$34:$B$777,S$83)+'СЕТ СН'!$H$11+СВЦЭМ!$D$10+'СЕТ СН'!$H$6-'СЕТ СН'!$H$23</f>
        <v>901.77556818000005</v>
      </c>
      <c r="T107" s="37">
        <f>SUMIFS(СВЦЭМ!$D$34:$D$777,СВЦЭМ!$A$34:$A$777,$A107,СВЦЭМ!$B$34:$B$777,T$83)+'СЕТ СН'!$H$11+СВЦЭМ!$D$10+'СЕТ СН'!$H$6-'СЕТ СН'!$H$23</f>
        <v>858.16445296999984</v>
      </c>
      <c r="U107" s="37">
        <f>SUMIFS(СВЦЭМ!$D$34:$D$777,СВЦЭМ!$A$34:$A$777,$A107,СВЦЭМ!$B$34:$B$777,U$83)+'СЕТ СН'!$H$11+СВЦЭМ!$D$10+'СЕТ СН'!$H$6-'СЕТ СН'!$H$23</f>
        <v>854.93044940999982</v>
      </c>
      <c r="V107" s="37">
        <f>SUMIFS(СВЦЭМ!$D$34:$D$777,СВЦЭМ!$A$34:$A$777,$A107,СВЦЭМ!$B$34:$B$777,V$83)+'СЕТ СН'!$H$11+СВЦЭМ!$D$10+'СЕТ СН'!$H$6-'СЕТ СН'!$H$23</f>
        <v>868.10782670999981</v>
      </c>
      <c r="W107" s="37">
        <f>SUMIFS(СВЦЭМ!$D$34:$D$777,СВЦЭМ!$A$34:$A$777,$A107,СВЦЭМ!$B$34:$B$777,W$83)+'СЕТ СН'!$H$11+СВЦЭМ!$D$10+'СЕТ СН'!$H$6-'СЕТ СН'!$H$23</f>
        <v>882.84115318999977</v>
      </c>
      <c r="X107" s="37">
        <f>SUMIFS(СВЦЭМ!$D$34:$D$777,СВЦЭМ!$A$34:$A$777,$A107,СВЦЭМ!$B$34:$B$777,X$83)+'СЕТ СН'!$H$11+СВЦЭМ!$D$10+'СЕТ СН'!$H$6-'СЕТ СН'!$H$23</f>
        <v>944.12108971999999</v>
      </c>
      <c r="Y107" s="37">
        <f>SUMIFS(СВЦЭМ!$D$34:$D$777,СВЦЭМ!$A$34:$A$777,$A107,СВЦЭМ!$B$34:$B$777,Y$83)+'СЕТ СН'!$H$11+СВЦЭМ!$D$10+'СЕТ СН'!$H$6-'СЕТ СН'!$H$23</f>
        <v>1021.2302105599998</v>
      </c>
    </row>
    <row r="108" spans="1:25" ht="15.75" x14ac:dyDescent="0.2">
      <c r="A108" s="36">
        <f t="shared" si="2"/>
        <v>43125</v>
      </c>
      <c r="B108" s="37">
        <f>SUMIFS(СВЦЭМ!$D$34:$D$777,СВЦЭМ!$A$34:$A$777,$A108,СВЦЭМ!$B$34:$B$777,B$83)+'СЕТ СН'!$H$11+СВЦЭМ!$D$10+'СЕТ СН'!$H$6-'СЕТ СН'!$H$23</f>
        <v>1042.8325034699997</v>
      </c>
      <c r="C108" s="37">
        <f>SUMIFS(СВЦЭМ!$D$34:$D$777,СВЦЭМ!$A$34:$A$777,$A108,СВЦЭМ!$B$34:$B$777,C$83)+'СЕТ СН'!$H$11+СВЦЭМ!$D$10+'СЕТ СН'!$H$6-'СЕТ СН'!$H$23</f>
        <v>1097.4621241299997</v>
      </c>
      <c r="D108" s="37">
        <f>SUMIFS(СВЦЭМ!$D$34:$D$777,СВЦЭМ!$A$34:$A$777,$A108,СВЦЭМ!$B$34:$B$777,D$83)+'СЕТ СН'!$H$11+СВЦЭМ!$D$10+'СЕТ СН'!$H$6-'СЕТ СН'!$H$23</f>
        <v>1132.36217012</v>
      </c>
      <c r="E108" s="37">
        <f>SUMIFS(СВЦЭМ!$D$34:$D$777,СВЦЭМ!$A$34:$A$777,$A108,СВЦЭМ!$B$34:$B$777,E$83)+'СЕТ СН'!$H$11+СВЦЭМ!$D$10+'СЕТ СН'!$H$6-'СЕТ СН'!$H$23</f>
        <v>1139.1307095099996</v>
      </c>
      <c r="F108" s="37">
        <f>SUMIFS(СВЦЭМ!$D$34:$D$777,СВЦЭМ!$A$34:$A$777,$A108,СВЦЭМ!$B$34:$B$777,F$83)+'СЕТ СН'!$H$11+СВЦЭМ!$D$10+'СЕТ СН'!$H$6-'СЕТ СН'!$H$23</f>
        <v>1140.4200393699998</v>
      </c>
      <c r="G108" s="37">
        <f>SUMIFS(СВЦЭМ!$D$34:$D$777,СВЦЭМ!$A$34:$A$777,$A108,СВЦЭМ!$B$34:$B$777,G$83)+'СЕТ СН'!$H$11+СВЦЭМ!$D$10+'СЕТ СН'!$H$6-'СЕТ СН'!$H$23</f>
        <v>1125.1008725799998</v>
      </c>
      <c r="H108" s="37">
        <f>SUMIFS(СВЦЭМ!$D$34:$D$777,СВЦЭМ!$A$34:$A$777,$A108,СВЦЭМ!$B$34:$B$777,H$83)+'СЕТ СН'!$H$11+СВЦЭМ!$D$10+'СЕТ СН'!$H$6-'СЕТ СН'!$H$23</f>
        <v>1073.5698750399997</v>
      </c>
      <c r="I108" s="37">
        <f>SUMIFS(СВЦЭМ!$D$34:$D$777,СВЦЭМ!$A$34:$A$777,$A108,СВЦЭМ!$B$34:$B$777,I$83)+'СЕТ СН'!$H$11+СВЦЭМ!$D$10+'СЕТ СН'!$H$6-'СЕТ СН'!$H$23</f>
        <v>1011.7756360899999</v>
      </c>
      <c r="J108" s="37">
        <f>SUMIFS(СВЦЭМ!$D$34:$D$777,СВЦЭМ!$A$34:$A$777,$A108,СВЦЭМ!$B$34:$B$777,J$83)+'СЕТ СН'!$H$11+СВЦЭМ!$D$10+'СЕТ СН'!$H$6-'СЕТ СН'!$H$23</f>
        <v>965.73405349000006</v>
      </c>
      <c r="K108" s="37">
        <f>SUMIFS(СВЦЭМ!$D$34:$D$777,СВЦЭМ!$A$34:$A$777,$A108,СВЦЭМ!$B$34:$B$777,K$83)+'СЕТ СН'!$H$11+СВЦЭМ!$D$10+'СЕТ СН'!$H$6-'СЕТ СН'!$H$23</f>
        <v>908.49573508000014</v>
      </c>
      <c r="L108" s="37">
        <f>SUMIFS(СВЦЭМ!$D$34:$D$777,СВЦЭМ!$A$34:$A$777,$A108,СВЦЭМ!$B$34:$B$777,L$83)+'СЕТ СН'!$H$11+СВЦЭМ!$D$10+'СЕТ СН'!$H$6-'СЕТ СН'!$H$23</f>
        <v>889.86227545999975</v>
      </c>
      <c r="M108" s="37">
        <f>SUMIFS(СВЦЭМ!$D$34:$D$777,СВЦЭМ!$A$34:$A$777,$A108,СВЦЭМ!$B$34:$B$777,M$83)+'СЕТ СН'!$H$11+СВЦЭМ!$D$10+'СЕТ СН'!$H$6-'СЕТ СН'!$H$23</f>
        <v>895.94858524999984</v>
      </c>
      <c r="N108" s="37">
        <f>SUMIFS(СВЦЭМ!$D$34:$D$777,СВЦЭМ!$A$34:$A$777,$A108,СВЦЭМ!$B$34:$B$777,N$83)+'СЕТ СН'!$H$11+СВЦЭМ!$D$10+'СЕТ СН'!$H$6-'СЕТ СН'!$H$23</f>
        <v>900.07111581999982</v>
      </c>
      <c r="O108" s="37">
        <f>SUMIFS(СВЦЭМ!$D$34:$D$777,СВЦЭМ!$A$34:$A$777,$A108,СВЦЭМ!$B$34:$B$777,O$83)+'СЕТ СН'!$H$11+СВЦЭМ!$D$10+'СЕТ СН'!$H$6-'СЕТ СН'!$H$23</f>
        <v>898.99132333</v>
      </c>
      <c r="P108" s="37">
        <f>SUMIFS(СВЦЭМ!$D$34:$D$777,СВЦЭМ!$A$34:$A$777,$A108,СВЦЭМ!$B$34:$B$777,P$83)+'СЕТ СН'!$H$11+СВЦЭМ!$D$10+'СЕТ СН'!$H$6-'СЕТ СН'!$H$23</f>
        <v>907.74981862000016</v>
      </c>
      <c r="Q108" s="37">
        <f>SUMIFS(СВЦЭМ!$D$34:$D$777,СВЦЭМ!$A$34:$A$777,$A108,СВЦЭМ!$B$34:$B$777,Q$83)+'СЕТ СН'!$H$11+СВЦЭМ!$D$10+'СЕТ СН'!$H$6-'СЕТ СН'!$H$23</f>
        <v>909.90302278999991</v>
      </c>
      <c r="R108" s="37">
        <f>SUMIFS(СВЦЭМ!$D$34:$D$777,СВЦЭМ!$A$34:$A$777,$A108,СВЦЭМ!$B$34:$B$777,R$83)+'СЕТ СН'!$H$11+СВЦЭМ!$D$10+'СЕТ СН'!$H$6-'СЕТ СН'!$H$23</f>
        <v>918.13690779000001</v>
      </c>
      <c r="S108" s="37">
        <f>SUMIFS(СВЦЭМ!$D$34:$D$777,СВЦЭМ!$A$34:$A$777,$A108,СВЦЭМ!$B$34:$B$777,S$83)+'СЕТ СН'!$H$11+СВЦЭМ!$D$10+'СЕТ СН'!$H$6-'СЕТ СН'!$H$23</f>
        <v>909.14542163999988</v>
      </c>
      <c r="T108" s="37">
        <f>SUMIFS(СВЦЭМ!$D$34:$D$777,СВЦЭМ!$A$34:$A$777,$A108,СВЦЭМ!$B$34:$B$777,T$83)+'СЕТ СН'!$H$11+СВЦЭМ!$D$10+'СЕТ СН'!$H$6-'СЕТ СН'!$H$23</f>
        <v>895.83427305999987</v>
      </c>
      <c r="U108" s="37">
        <f>SUMIFS(СВЦЭМ!$D$34:$D$777,СВЦЭМ!$A$34:$A$777,$A108,СВЦЭМ!$B$34:$B$777,U$83)+'СЕТ СН'!$H$11+СВЦЭМ!$D$10+'СЕТ СН'!$H$6-'СЕТ СН'!$H$23</f>
        <v>889.07940956000004</v>
      </c>
      <c r="V108" s="37">
        <f>SUMIFS(СВЦЭМ!$D$34:$D$777,СВЦЭМ!$A$34:$A$777,$A108,СВЦЭМ!$B$34:$B$777,V$83)+'СЕТ СН'!$H$11+СВЦЭМ!$D$10+'СЕТ СН'!$H$6-'СЕТ СН'!$H$23</f>
        <v>892.23712150999984</v>
      </c>
      <c r="W108" s="37">
        <f>SUMIFS(СВЦЭМ!$D$34:$D$777,СВЦЭМ!$A$34:$A$777,$A108,СВЦЭМ!$B$34:$B$777,W$83)+'СЕТ СН'!$H$11+СВЦЭМ!$D$10+'СЕТ СН'!$H$6-'СЕТ СН'!$H$23</f>
        <v>895.68952614000011</v>
      </c>
      <c r="X108" s="37">
        <f>SUMIFS(СВЦЭМ!$D$34:$D$777,СВЦЭМ!$A$34:$A$777,$A108,СВЦЭМ!$B$34:$B$777,X$83)+'СЕТ СН'!$H$11+СВЦЭМ!$D$10+'СЕТ СН'!$H$6-'СЕТ СН'!$H$23</f>
        <v>940.69773504999978</v>
      </c>
      <c r="Y108" s="37">
        <f>SUMIFS(СВЦЭМ!$D$34:$D$777,СВЦЭМ!$A$34:$A$777,$A108,СВЦЭМ!$B$34:$B$777,Y$83)+'СЕТ СН'!$H$11+СВЦЭМ!$D$10+'СЕТ СН'!$H$6-'СЕТ СН'!$H$23</f>
        <v>1010.6918832299999</v>
      </c>
    </row>
    <row r="109" spans="1:25" ht="15.75" x14ac:dyDescent="0.2">
      <c r="A109" s="36">
        <f t="shared" si="2"/>
        <v>43126</v>
      </c>
      <c r="B109" s="37">
        <f>SUMIFS(СВЦЭМ!$D$34:$D$777,СВЦЭМ!$A$34:$A$777,$A109,СВЦЭМ!$B$34:$B$777,B$83)+'СЕТ СН'!$H$11+СВЦЭМ!$D$10+'СЕТ СН'!$H$6-'СЕТ СН'!$H$23</f>
        <v>1032.0792527999997</v>
      </c>
      <c r="C109" s="37">
        <f>SUMIFS(СВЦЭМ!$D$34:$D$777,СВЦЭМ!$A$34:$A$777,$A109,СВЦЭМ!$B$34:$B$777,C$83)+'СЕТ СН'!$H$11+СВЦЭМ!$D$10+'СЕТ СН'!$H$6-'СЕТ СН'!$H$23</f>
        <v>1081.8327201299999</v>
      </c>
      <c r="D109" s="37">
        <f>SUMIFS(СВЦЭМ!$D$34:$D$777,СВЦЭМ!$A$34:$A$777,$A109,СВЦЭМ!$B$34:$B$777,D$83)+'СЕТ СН'!$H$11+СВЦЭМ!$D$10+'СЕТ СН'!$H$6-'СЕТ СН'!$H$23</f>
        <v>1118.01738553</v>
      </c>
      <c r="E109" s="37">
        <f>SUMIFS(СВЦЭМ!$D$34:$D$777,СВЦЭМ!$A$34:$A$777,$A109,СВЦЭМ!$B$34:$B$777,E$83)+'СЕТ СН'!$H$11+СВЦЭМ!$D$10+'СЕТ СН'!$H$6-'СЕТ СН'!$H$23</f>
        <v>1132.8479524499999</v>
      </c>
      <c r="F109" s="37">
        <f>SUMIFS(СВЦЭМ!$D$34:$D$777,СВЦЭМ!$A$34:$A$777,$A109,СВЦЭМ!$B$34:$B$777,F$83)+'СЕТ СН'!$H$11+СВЦЭМ!$D$10+'СЕТ СН'!$H$6-'СЕТ СН'!$H$23</f>
        <v>1127.9318687399996</v>
      </c>
      <c r="G109" s="37">
        <f>SUMIFS(СВЦЭМ!$D$34:$D$777,СВЦЭМ!$A$34:$A$777,$A109,СВЦЭМ!$B$34:$B$777,G$83)+'СЕТ СН'!$H$11+СВЦЭМ!$D$10+'СЕТ СН'!$H$6-'СЕТ СН'!$H$23</f>
        <v>1104.8768732599997</v>
      </c>
      <c r="H109" s="37">
        <f>SUMIFS(СВЦЭМ!$D$34:$D$777,СВЦЭМ!$A$34:$A$777,$A109,СВЦЭМ!$B$34:$B$777,H$83)+'СЕТ СН'!$H$11+СВЦЭМ!$D$10+'СЕТ СН'!$H$6-'СЕТ СН'!$H$23</f>
        <v>1049.2923288999996</v>
      </c>
      <c r="I109" s="37">
        <f>SUMIFS(СВЦЭМ!$D$34:$D$777,СВЦЭМ!$A$34:$A$777,$A109,СВЦЭМ!$B$34:$B$777,I$83)+'СЕТ СН'!$H$11+СВЦЭМ!$D$10+'СЕТ СН'!$H$6-'СЕТ СН'!$H$23</f>
        <v>990.9200742700001</v>
      </c>
      <c r="J109" s="37">
        <f>SUMIFS(СВЦЭМ!$D$34:$D$777,СВЦЭМ!$A$34:$A$777,$A109,СВЦЭМ!$B$34:$B$777,J$83)+'СЕТ СН'!$H$11+СВЦЭМ!$D$10+'СЕТ СН'!$H$6-'СЕТ СН'!$H$23</f>
        <v>947.46317688000011</v>
      </c>
      <c r="K109" s="37">
        <f>SUMIFS(СВЦЭМ!$D$34:$D$777,СВЦЭМ!$A$34:$A$777,$A109,СВЦЭМ!$B$34:$B$777,K$83)+'СЕТ СН'!$H$11+СВЦЭМ!$D$10+'СЕТ СН'!$H$6-'СЕТ СН'!$H$23</f>
        <v>876.94302135000009</v>
      </c>
      <c r="L109" s="37">
        <f>SUMIFS(СВЦЭМ!$D$34:$D$777,СВЦЭМ!$A$34:$A$777,$A109,СВЦЭМ!$B$34:$B$777,L$83)+'СЕТ СН'!$H$11+СВЦЭМ!$D$10+'СЕТ СН'!$H$6-'СЕТ СН'!$H$23</f>
        <v>844.86264227000004</v>
      </c>
      <c r="M109" s="37">
        <f>SUMIFS(СВЦЭМ!$D$34:$D$777,СВЦЭМ!$A$34:$A$777,$A109,СВЦЭМ!$B$34:$B$777,M$83)+'СЕТ СН'!$H$11+СВЦЭМ!$D$10+'СЕТ СН'!$H$6-'СЕТ СН'!$H$23</f>
        <v>858.73687755999993</v>
      </c>
      <c r="N109" s="37">
        <f>SUMIFS(СВЦЭМ!$D$34:$D$777,СВЦЭМ!$A$34:$A$777,$A109,СВЦЭМ!$B$34:$B$777,N$83)+'СЕТ СН'!$H$11+СВЦЭМ!$D$10+'СЕТ СН'!$H$6-'СЕТ СН'!$H$23</f>
        <v>870.40245667000011</v>
      </c>
      <c r="O109" s="37">
        <f>SUMIFS(СВЦЭМ!$D$34:$D$777,СВЦЭМ!$A$34:$A$777,$A109,СВЦЭМ!$B$34:$B$777,O$83)+'СЕТ СН'!$H$11+СВЦЭМ!$D$10+'СЕТ СН'!$H$6-'СЕТ СН'!$H$23</f>
        <v>875.28454373999978</v>
      </c>
      <c r="P109" s="37">
        <f>SUMIFS(СВЦЭМ!$D$34:$D$777,СВЦЭМ!$A$34:$A$777,$A109,СВЦЭМ!$B$34:$B$777,P$83)+'СЕТ СН'!$H$11+СВЦЭМ!$D$10+'СЕТ СН'!$H$6-'СЕТ СН'!$H$23</f>
        <v>886.72018093999998</v>
      </c>
      <c r="Q109" s="37">
        <f>SUMIFS(СВЦЭМ!$D$34:$D$777,СВЦЭМ!$A$34:$A$777,$A109,СВЦЭМ!$B$34:$B$777,Q$83)+'СЕТ СН'!$H$11+СВЦЭМ!$D$10+'СЕТ СН'!$H$6-'СЕТ СН'!$H$23</f>
        <v>897.06716463999976</v>
      </c>
      <c r="R109" s="37">
        <f>SUMIFS(СВЦЭМ!$D$34:$D$777,СВЦЭМ!$A$34:$A$777,$A109,СВЦЭМ!$B$34:$B$777,R$83)+'СЕТ СН'!$H$11+СВЦЭМ!$D$10+'СЕТ СН'!$H$6-'СЕТ СН'!$H$23</f>
        <v>902.28559809000001</v>
      </c>
      <c r="S109" s="37">
        <f>SUMIFS(СВЦЭМ!$D$34:$D$777,СВЦЭМ!$A$34:$A$777,$A109,СВЦЭМ!$B$34:$B$777,S$83)+'СЕТ СН'!$H$11+СВЦЭМ!$D$10+'СЕТ СН'!$H$6-'СЕТ СН'!$H$23</f>
        <v>890.28735604999986</v>
      </c>
      <c r="T109" s="37">
        <f>SUMIFS(СВЦЭМ!$D$34:$D$777,СВЦЭМ!$A$34:$A$777,$A109,СВЦЭМ!$B$34:$B$777,T$83)+'СЕТ СН'!$H$11+СВЦЭМ!$D$10+'СЕТ СН'!$H$6-'СЕТ СН'!$H$23</f>
        <v>854.09768649</v>
      </c>
      <c r="U109" s="37">
        <f>SUMIFS(СВЦЭМ!$D$34:$D$777,СВЦЭМ!$A$34:$A$777,$A109,СВЦЭМ!$B$34:$B$777,U$83)+'СЕТ СН'!$H$11+СВЦЭМ!$D$10+'СЕТ СН'!$H$6-'СЕТ СН'!$H$23</f>
        <v>846.23559205999993</v>
      </c>
      <c r="V109" s="37">
        <f>SUMIFS(СВЦЭМ!$D$34:$D$777,СВЦЭМ!$A$34:$A$777,$A109,СВЦЭМ!$B$34:$B$777,V$83)+'СЕТ СН'!$H$11+СВЦЭМ!$D$10+'СЕТ СН'!$H$6-'СЕТ СН'!$H$23</f>
        <v>858.71551938000005</v>
      </c>
      <c r="W109" s="37">
        <f>SUMIFS(СВЦЭМ!$D$34:$D$777,СВЦЭМ!$A$34:$A$777,$A109,СВЦЭМ!$B$34:$B$777,W$83)+'СЕТ СН'!$H$11+СВЦЭМ!$D$10+'СЕТ СН'!$H$6-'СЕТ СН'!$H$23</f>
        <v>880.54041859999973</v>
      </c>
      <c r="X109" s="37">
        <f>SUMIFS(СВЦЭМ!$D$34:$D$777,СВЦЭМ!$A$34:$A$777,$A109,СВЦЭМ!$B$34:$B$777,X$83)+'СЕТ СН'!$H$11+СВЦЭМ!$D$10+'СЕТ СН'!$H$6-'СЕТ СН'!$H$23</f>
        <v>940.90010929999983</v>
      </c>
      <c r="Y109" s="37">
        <f>SUMIFS(СВЦЭМ!$D$34:$D$777,СВЦЭМ!$A$34:$A$777,$A109,СВЦЭМ!$B$34:$B$777,Y$83)+'СЕТ СН'!$H$11+СВЦЭМ!$D$10+'СЕТ СН'!$H$6-'СЕТ СН'!$H$23</f>
        <v>1024.1341490499999</v>
      </c>
    </row>
    <row r="110" spans="1:25" ht="15.75" x14ac:dyDescent="0.2">
      <c r="A110" s="36">
        <f t="shared" si="2"/>
        <v>43127</v>
      </c>
      <c r="B110" s="37">
        <f>SUMIFS(СВЦЭМ!$D$34:$D$777,СВЦЭМ!$A$34:$A$777,$A110,СВЦЭМ!$B$34:$B$777,B$83)+'СЕТ СН'!$H$11+СВЦЭМ!$D$10+'СЕТ СН'!$H$6-'СЕТ СН'!$H$23</f>
        <v>1013.2187615199997</v>
      </c>
      <c r="C110" s="37">
        <f>SUMIFS(СВЦЭМ!$D$34:$D$777,СВЦЭМ!$A$34:$A$777,$A110,СВЦЭМ!$B$34:$B$777,C$83)+'СЕТ СН'!$H$11+СВЦЭМ!$D$10+'СЕТ СН'!$H$6-'СЕТ СН'!$H$23</f>
        <v>1048.3006197299997</v>
      </c>
      <c r="D110" s="37">
        <f>SUMIFS(СВЦЭМ!$D$34:$D$777,СВЦЭМ!$A$34:$A$777,$A110,СВЦЭМ!$B$34:$B$777,D$83)+'СЕТ СН'!$H$11+СВЦЭМ!$D$10+'СЕТ СН'!$H$6-'СЕТ СН'!$H$23</f>
        <v>1117.99673459</v>
      </c>
      <c r="E110" s="37">
        <f>SUMIFS(СВЦЭМ!$D$34:$D$777,СВЦЭМ!$A$34:$A$777,$A110,СВЦЭМ!$B$34:$B$777,E$83)+'СЕТ СН'!$H$11+СВЦЭМ!$D$10+'СЕТ СН'!$H$6-'СЕТ СН'!$H$23</f>
        <v>1128.8672854299998</v>
      </c>
      <c r="F110" s="37">
        <f>SUMIFS(СВЦЭМ!$D$34:$D$777,СВЦЭМ!$A$34:$A$777,$A110,СВЦЭМ!$B$34:$B$777,F$83)+'СЕТ СН'!$H$11+СВЦЭМ!$D$10+'СЕТ СН'!$H$6-'СЕТ СН'!$H$23</f>
        <v>1120.8772301699996</v>
      </c>
      <c r="G110" s="37">
        <f>SUMIFS(СВЦЭМ!$D$34:$D$777,СВЦЭМ!$A$34:$A$777,$A110,СВЦЭМ!$B$34:$B$777,G$83)+'СЕТ СН'!$H$11+СВЦЭМ!$D$10+'СЕТ СН'!$H$6-'СЕТ СН'!$H$23</f>
        <v>1116.3644640799998</v>
      </c>
      <c r="H110" s="37">
        <f>SUMIFS(СВЦЭМ!$D$34:$D$777,СВЦЭМ!$A$34:$A$777,$A110,СВЦЭМ!$B$34:$B$777,H$83)+'СЕТ СН'!$H$11+СВЦЭМ!$D$10+'СЕТ СН'!$H$6-'СЕТ СН'!$H$23</f>
        <v>1088.6281512799997</v>
      </c>
      <c r="I110" s="37">
        <f>SUMIFS(СВЦЭМ!$D$34:$D$777,СВЦЭМ!$A$34:$A$777,$A110,СВЦЭМ!$B$34:$B$777,I$83)+'СЕТ СН'!$H$11+СВЦЭМ!$D$10+'СЕТ СН'!$H$6-'СЕТ СН'!$H$23</f>
        <v>1024.8412820699996</v>
      </c>
      <c r="J110" s="37">
        <f>SUMIFS(СВЦЭМ!$D$34:$D$777,СВЦЭМ!$A$34:$A$777,$A110,СВЦЭМ!$B$34:$B$777,J$83)+'СЕТ СН'!$H$11+СВЦЭМ!$D$10+'СЕТ СН'!$H$6-'СЕТ СН'!$H$23</f>
        <v>963.55961614</v>
      </c>
      <c r="K110" s="37">
        <f>SUMIFS(СВЦЭМ!$D$34:$D$777,СВЦЭМ!$A$34:$A$777,$A110,СВЦЭМ!$B$34:$B$777,K$83)+'СЕТ СН'!$H$11+СВЦЭМ!$D$10+'СЕТ СН'!$H$6-'СЕТ СН'!$H$23</f>
        <v>907.90848006999988</v>
      </c>
      <c r="L110" s="37">
        <f>SUMIFS(СВЦЭМ!$D$34:$D$777,СВЦЭМ!$A$34:$A$777,$A110,СВЦЭМ!$B$34:$B$777,L$83)+'СЕТ СН'!$H$11+СВЦЭМ!$D$10+'СЕТ СН'!$H$6-'СЕТ СН'!$H$23</f>
        <v>881.30921847999991</v>
      </c>
      <c r="M110" s="37">
        <f>SUMIFS(СВЦЭМ!$D$34:$D$777,СВЦЭМ!$A$34:$A$777,$A110,СВЦЭМ!$B$34:$B$777,M$83)+'СЕТ СН'!$H$11+СВЦЭМ!$D$10+'СЕТ СН'!$H$6-'СЕТ СН'!$H$23</f>
        <v>875.07321431000003</v>
      </c>
      <c r="N110" s="37">
        <f>SUMIFS(СВЦЭМ!$D$34:$D$777,СВЦЭМ!$A$34:$A$777,$A110,СВЦЭМ!$B$34:$B$777,N$83)+'СЕТ СН'!$H$11+СВЦЭМ!$D$10+'СЕТ СН'!$H$6-'СЕТ СН'!$H$23</f>
        <v>887.56953944000009</v>
      </c>
      <c r="O110" s="37">
        <f>SUMIFS(СВЦЭМ!$D$34:$D$777,СВЦЭМ!$A$34:$A$777,$A110,СВЦЭМ!$B$34:$B$777,O$83)+'СЕТ СН'!$H$11+СВЦЭМ!$D$10+'СЕТ СН'!$H$6-'СЕТ СН'!$H$23</f>
        <v>896.88113665999992</v>
      </c>
      <c r="P110" s="37">
        <f>SUMIFS(СВЦЭМ!$D$34:$D$777,СВЦЭМ!$A$34:$A$777,$A110,СВЦЭМ!$B$34:$B$777,P$83)+'СЕТ СН'!$H$11+СВЦЭМ!$D$10+'СЕТ СН'!$H$6-'СЕТ СН'!$H$23</f>
        <v>916.17972132999978</v>
      </c>
      <c r="Q110" s="37">
        <f>SUMIFS(СВЦЭМ!$D$34:$D$777,СВЦЭМ!$A$34:$A$777,$A110,СВЦЭМ!$B$34:$B$777,Q$83)+'СЕТ СН'!$H$11+СВЦЭМ!$D$10+'СЕТ СН'!$H$6-'СЕТ СН'!$H$23</f>
        <v>924.23153936999972</v>
      </c>
      <c r="R110" s="37">
        <f>SUMIFS(СВЦЭМ!$D$34:$D$777,СВЦЭМ!$A$34:$A$777,$A110,СВЦЭМ!$B$34:$B$777,R$83)+'СЕТ СН'!$H$11+СВЦЭМ!$D$10+'СЕТ СН'!$H$6-'СЕТ СН'!$H$23</f>
        <v>931.70872315000008</v>
      </c>
      <c r="S110" s="37">
        <f>SUMIFS(СВЦЭМ!$D$34:$D$777,СВЦЭМ!$A$34:$A$777,$A110,СВЦЭМ!$B$34:$B$777,S$83)+'СЕТ СН'!$H$11+СВЦЭМ!$D$10+'СЕТ СН'!$H$6-'СЕТ СН'!$H$23</f>
        <v>912.57503068000017</v>
      </c>
      <c r="T110" s="37">
        <f>SUMIFS(СВЦЭМ!$D$34:$D$777,СВЦЭМ!$A$34:$A$777,$A110,СВЦЭМ!$B$34:$B$777,T$83)+'СЕТ СН'!$H$11+СВЦЭМ!$D$10+'СЕТ СН'!$H$6-'СЕТ СН'!$H$23</f>
        <v>870.43193073999976</v>
      </c>
      <c r="U110" s="37">
        <f>SUMIFS(СВЦЭМ!$D$34:$D$777,СВЦЭМ!$A$34:$A$777,$A110,СВЦЭМ!$B$34:$B$777,U$83)+'СЕТ СН'!$H$11+СВЦЭМ!$D$10+'СЕТ СН'!$H$6-'СЕТ СН'!$H$23</f>
        <v>864.35068891999993</v>
      </c>
      <c r="V110" s="37">
        <f>SUMIFS(СВЦЭМ!$D$34:$D$777,СВЦЭМ!$A$34:$A$777,$A110,СВЦЭМ!$B$34:$B$777,V$83)+'СЕТ СН'!$H$11+СВЦЭМ!$D$10+'СЕТ СН'!$H$6-'СЕТ СН'!$H$23</f>
        <v>872.36323163999998</v>
      </c>
      <c r="W110" s="37">
        <f>SUMIFS(СВЦЭМ!$D$34:$D$777,СВЦЭМ!$A$34:$A$777,$A110,СВЦЭМ!$B$34:$B$777,W$83)+'СЕТ СН'!$H$11+СВЦЭМ!$D$10+'СЕТ СН'!$H$6-'СЕТ СН'!$H$23</f>
        <v>881.63653497000007</v>
      </c>
      <c r="X110" s="37">
        <f>SUMIFS(СВЦЭМ!$D$34:$D$777,СВЦЭМ!$A$34:$A$777,$A110,СВЦЭМ!$B$34:$B$777,X$83)+'СЕТ СН'!$H$11+СВЦЭМ!$D$10+'СЕТ СН'!$H$6-'СЕТ СН'!$H$23</f>
        <v>904.28803494999977</v>
      </c>
      <c r="Y110" s="37">
        <f>SUMIFS(СВЦЭМ!$D$34:$D$777,СВЦЭМ!$A$34:$A$777,$A110,СВЦЭМ!$B$34:$B$777,Y$83)+'СЕТ СН'!$H$11+СВЦЭМ!$D$10+'СЕТ СН'!$H$6-'СЕТ СН'!$H$23</f>
        <v>970.17417592999993</v>
      </c>
    </row>
    <row r="111" spans="1:25" ht="15.75" x14ac:dyDescent="0.2">
      <c r="A111" s="36">
        <f t="shared" si="2"/>
        <v>43128</v>
      </c>
      <c r="B111" s="37">
        <f>SUMIFS(СВЦЭМ!$D$34:$D$777,СВЦЭМ!$A$34:$A$777,$A111,СВЦЭМ!$B$34:$B$777,B$83)+'СЕТ СН'!$H$11+СВЦЭМ!$D$10+'СЕТ СН'!$H$6-'СЕТ СН'!$H$23</f>
        <v>1036.75765697</v>
      </c>
      <c r="C111" s="37">
        <f>SUMIFS(СВЦЭМ!$D$34:$D$777,СВЦЭМ!$A$34:$A$777,$A111,СВЦЭМ!$B$34:$B$777,C$83)+'СЕТ СН'!$H$11+СВЦЭМ!$D$10+'СЕТ СН'!$H$6-'СЕТ СН'!$H$23</f>
        <v>1072.34714648</v>
      </c>
      <c r="D111" s="37">
        <f>SUMIFS(СВЦЭМ!$D$34:$D$777,СВЦЭМ!$A$34:$A$777,$A111,СВЦЭМ!$B$34:$B$777,D$83)+'СЕТ СН'!$H$11+СВЦЭМ!$D$10+'СЕТ СН'!$H$6-'СЕТ СН'!$H$23</f>
        <v>1129.3716058799996</v>
      </c>
      <c r="E111" s="37">
        <f>SUMIFS(СВЦЭМ!$D$34:$D$777,СВЦЭМ!$A$34:$A$777,$A111,СВЦЭМ!$B$34:$B$777,E$83)+'СЕТ СН'!$H$11+СВЦЭМ!$D$10+'СЕТ СН'!$H$6-'СЕТ СН'!$H$23</f>
        <v>1148.2574344699997</v>
      </c>
      <c r="F111" s="37">
        <f>SUMIFS(СВЦЭМ!$D$34:$D$777,СВЦЭМ!$A$34:$A$777,$A111,СВЦЭМ!$B$34:$B$777,F$83)+'СЕТ СН'!$H$11+СВЦЭМ!$D$10+'СЕТ СН'!$H$6-'СЕТ СН'!$H$23</f>
        <v>1151.5719831199999</v>
      </c>
      <c r="G111" s="37">
        <f>SUMIFS(СВЦЭМ!$D$34:$D$777,СВЦЭМ!$A$34:$A$777,$A111,СВЦЭМ!$B$34:$B$777,G$83)+'СЕТ СН'!$H$11+СВЦЭМ!$D$10+'СЕТ СН'!$H$6-'СЕТ СН'!$H$23</f>
        <v>1144.9522050899996</v>
      </c>
      <c r="H111" s="37">
        <f>SUMIFS(СВЦЭМ!$D$34:$D$777,СВЦЭМ!$A$34:$A$777,$A111,СВЦЭМ!$B$34:$B$777,H$83)+'СЕТ СН'!$H$11+СВЦЭМ!$D$10+'СЕТ СН'!$H$6-'СЕТ СН'!$H$23</f>
        <v>1112.4478112699999</v>
      </c>
      <c r="I111" s="37">
        <f>SUMIFS(СВЦЭМ!$D$34:$D$777,СВЦЭМ!$A$34:$A$777,$A111,СВЦЭМ!$B$34:$B$777,I$83)+'СЕТ СН'!$H$11+СВЦЭМ!$D$10+'СЕТ СН'!$H$6-'СЕТ СН'!$H$23</f>
        <v>1054.6609790399998</v>
      </c>
      <c r="J111" s="37">
        <f>SUMIFS(СВЦЭМ!$D$34:$D$777,СВЦЭМ!$A$34:$A$777,$A111,СВЦЭМ!$B$34:$B$777,J$83)+'СЕТ СН'!$H$11+СВЦЭМ!$D$10+'СЕТ СН'!$H$6-'СЕТ СН'!$H$23</f>
        <v>985.79727397999989</v>
      </c>
      <c r="K111" s="37">
        <f>SUMIFS(СВЦЭМ!$D$34:$D$777,СВЦЭМ!$A$34:$A$777,$A111,СВЦЭМ!$B$34:$B$777,K$83)+'СЕТ СН'!$H$11+СВЦЭМ!$D$10+'СЕТ СН'!$H$6-'СЕТ СН'!$H$23</f>
        <v>925.60180777000016</v>
      </c>
      <c r="L111" s="37">
        <f>SUMIFS(СВЦЭМ!$D$34:$D$777,СВЦЭМ!$A$34:$A$777,$A111,СВЦЭМ!$B$34:$B$777,L$83)+'СЕТ СН'!$H$11+СВЦЭМ!$D$10+'СЕТ СН'!$H$6-'СЕТ СН'!$H$23</f>
        <v>891.7551186500001</v>
      </c>
      <c r="M111" s="37">
        <f>SUMIFS(СВЦЭМ!$D$34:$D$777,СВЦЭМ!$A$34:$A$777,$A111,СВЦЭМ!$B$34:$B$777,M$83)+'СЕТ СН'!$H$11+СВЦЭМ!$D$10+'СЕТ СН'!$H$6-'СЕТ СН'!$H$23</f>
        <v>886.46683541000004</v>
      </c>
      <c r="N111" s="37">
        <f>SUMIFS(СВЦЭМ!$D$34:$D$777,СВЦЭМ!$A$34:$A$777,$A111,СВЦЭМ!$B$34:$B$777,N$83)+'СЕТ СН'!$H$11+СВЦЭМ!$D$10+'СЕТ СН'!$H$6-'СЕТ СН'!$H$23</f>
        <v>896.18608075999975</v>
      </c>
      <c r="O111" s="37">
        <f>SUMIFS(СВЦЭМ!$D$34:$D$777,СВЦЭМ!$A$34:$A$777,$A111,СВЦЭМ!$B$34:$B$777,O$83)+'СЕТ СН'!$H$11+СВЦЭМ!$D$10+'СЕТ СН'!$H$6-'СЕТ СН'!$H$23</f>
        <v>903.06409567999992</v>
      </c>
      <c r="P111" s="37">
        <f>SUMIFS(СВЦЭМ!$D$34:$D$777,СВЦЭМ!$A$34:$A$777,$A111,СВЦЭМ!$B$34:$B$777,P$83)+'СЕТ СН'!$H$11+СВЦЭМ!$D$10+'СЕТ СН'!$H$6-'СЕТ СН'!$H$23</f>
        <v>911.6389629900001</v>
      </c>
      <c r="Q111" s="37">
        <f>SUMIFS(СВЦЭМ!$D$34:$D$777,СВЦЭМ!$A$34:$A$777,$A111,СВЦЭМ!$B$34:$B$777,Q$83)+'СЕТ СН'!$H$11+СВЦЭМ!$D$10+'СЕТ СН'!$H$6-'СЕТ СН'!$H$23</f>
        <v>930.71269637999978</v>
      </c>
      <c r="R111" s="37">
        <f>SUMIFS(СВЦЭМ!$D$34:$D$777,СВЦЭМ!$A$34:$A$777,$A111,СВЦЭМ!$B$34:$B$777,R$83)+'СЕТ СН'!$H$11+СВЦЭМ!$D$10+'СЕТ СН'!$H$6-'СЕТ СН'!$H$23</f>
        <v>936.72250986999973</v>
      </c>
      <c r="S111" s="37">
        <f>SUMIFS(СВЦЭМ!$D$34:$D$777,СВЦЭМ!$A$34:$A$777,$A111,СВЦЭМ!$B$34:$B$777,S$83)+'СЕТ СН'!$H$11+СВЦЭМ!$D$10+'СЕТ СН'!$H$6-'СЕТ СН'!$H$23</f>
        <v>906.44635215999972</v>
      </c>
      <c r="T111" s="37">
        <f>SUMIFS(СВЦЭМ!$D$34:$D$777,СВЦЭМ!$A$34:$A$777,$A111,СВЦЭМ!$B$34:$B$777,T$83)+'СЕТ СН'!$H$11+СВЦЭМ!$D$10+'СЕТ СН'!$H$6-'СЕТ СН'!$H$23</f>
        <v>879.77494966000006</v>
      </c>
      <c r="U111" s="37">
        <f>SUMIFS(СВЦЭМ!$D$34:$D$777,СВЦЭМ!$A$34:$A$777,$A111,СВЦЭМ!$B$34:$B$777,U$83)+'СЕТ СН'!$H$11+СВЦЭМ!$D$10+'СЕТ СН'!$H$6-'СЕТ СН'!$H$23</f>
        <v>885.78626057999975</v>
      </c>
      <c r="V111" s="37">
        <f>SUMIFS(СВЦЭМ!$D$34:$D$777,СВЦЭМ!$A$34:$A$777,$A111,СВЦЭМ!$B$34:$B$777,V$83)+'СЕТ СН'!$H$11+СВЦЭМ!$D$10+'СЕТ СН'!$H$6-'СЕТ СН'!$H$23</f>
        <v>882.53893657999981</v>
      </c>
      <c r="W111" s="37">
        <f>SUMIFS(СВЦЭМ!$D$34:$D$777,СВЦЭМ!$A$34:$A$777,$A111,СВЦЭМ!$B$34:$B$777,W$83)+'СЕТ СН'!$H$11+СВЦЭМ!$D$10+'СЕТ СН'!$H$6-'СЕТ СН'!$H$23</f>
        <v>879.00674910999999</v>
      </c>
      <c r="X111" s="37">
        <f>SUMIFS(СВЦЭМ!$D$34:$D$777,СВЦЭМ!$A$34:$A$777,$A111,СВЦЭМ!$B$34:$B$777,X$83)+'СЕТ СН'!$H$11+СВЦЭМ!$D$10+'СЕТ СН'!$H$6-'СЕТ СН'!$H$23</f>
        <v>901.56689307999989</v>
      </c>
      <c r="Y111" s="37">
        <f>SUMIFS(СВЦЭМ!$D$34:$D$777,СВЦЭМ!$A$34:$A$777,$A111,СВЦЭМ!$B$34:$B$777,Y$83)+'СЕТ СН'!$H$11+СВЦЭМ!$D$10+'СЕТ СН'!$H$6-'СЕТ СН'!$H$23</f>
        <v>968.83745994000003</v>
      </c>
    </row>
    <row r="112" spans="1:25" ht="15.75" x14ac:dyDescent="0.2">
      <c r="A112" s="36">
        <f t="shared" si="2"/>
        <v>43129</v>
      </c>
      <c r="B112" s="37">
        <f>SUMIFS(СВЦЭМ!$D$34:$D$777,СВЦЭМ!$A$34:$A$777,$A112,СВЦЭМ!$B$34:$B$777,B$83)+'СЕТ СН'!$H$11+СВЦЭМ!$D$10+'СЕТ СН'!$H$6-'СЕТ СН'!$H$23</f>
        <v>1024.30284975</v>
      </c>
      <c r="C112" s="37">
        <f>SUMIFS(СВЦЭМ!$D$34:$D$777,СВЦЭМ!$A$34:$A$777,$A112,СВЦЭМ!$B$34:$B$777,C$83)+'СЕТ СН'!$H$11+СВЦЭМ!$D$10+'СЕТ СН'!$H$6-'СЕТ СН'!$H$23</f>
        <v>1055.3256589099997</v>
      </c>
      <c r="D112" s="37">
        <f>SUMIFS(СВЦЭМ!$D$34:$D$777,СВЦЭМ!$A$34:$A$777,$A112,СВЦЭМ!$B$34:$B$777,D$83)+'СЕТ СН'!$H$11+СВЦЭМ!$D$10+'СЕТ СН'!$H$6-'СЕТ СН'!$H$23</f>
        <v>1104.2244768899996</v>
      </c>
      <c r="E112" s="37">
        <f>SUMIFS(СВЦЭМ!$D$34:$D$777,СВЦЭМ!$A$34:$A$777,$A112,СВЦЭМ!$B$34:$B$777,E$83)+'СЕТ СН'!$H$11+СВЦЭМ!$D$10+'СЕТ СН'!$H$6-'СЕТ СН'!$H$23</f>
        <v>1117.8927778699999</v>
      </c>
      <c r="F112" s="37">
        <f>SUMIFS(СВЦЭМ!$D$34:$D$777,СВЦЭМ!$A$34:$A$777,$A112,СВЦЭМ!$B$34:$B$777,F$83)+'СЕТ СН'!$H$11+СВЦЭМ!$D$10+'СЕТ СН'!$H$6-'СЕТ СН'!$H$23</f>
        <v>1115.8026909699997</v>
      </c>
      <c r="G112" s="37">
        <f>SUMIFS(СВЦЭМ!$D$34:$D$777,СВЦЭМ!$A$34:$A$777,$A112,СВЦЭМ!$B$34:$B$777,G$83)+'СЕТ СН'!$H$11+СВЦЭМ!$D$10+'СЕТ СН'!$H$6-'СЕТ СН'!$H$23</f>
        <v>1102.3775637299996</v>
      </c>
      <c r="H112" s="37">
        <f>SUMIFS(СВЦЭМ!$D$34:$D$777,СВЦЭМ!$A$34:$A$777,$A112,СВЦЭМ!$B$34:$B$777,H$83)+'СЕТ СН'!$H$11+СВЦЭМ!$D$10+'СЕТ СН'!$H$6-'СЕТ СН'!$H$23</f>
        <v>1044.2166203899997</v>
      </c>
      <c r="I112" s="37">
        <f>SUMIFS(СВЦЭМ!$D$34:$D$777,СВЦЭМ!$A$34:$A$777,$A112,СВЦЭМ!$B$34:$B$777,I$83)+'СЕТ СН'!$H$11+СВЦЭМ!$D$10+'СЕТ СН'!$H$6-'СЕТ СН'!$H$23</f>
        <v>967.36142437000001</v>
      </c>
      <c r="J112" s="37">
        <f>SUMIFS(СВЦЭМ!$D$34:$D$777,СВЦЭМ!$A$34:$A$777,$A112,СВЦЭМ!$B$34:$B$777,J$83)+'СЕТ СН'!$H$11+СВЦЭМ!$D$10+'СЕТ СН'!$H$6-'СЕТ СН'!$H$23</f>
        <v>928.71000156999992</v>
      </c>
      <c r="K112" s="37">
        <f>SUMIFS(СВЦЭМ!$D$34:$D$777,СВЦЭМ!$A$34:$A$777,$A112,СВЦЭМ!$B$34:$B$777,K$83)+'СЕТ СН'!$H$11+СВЦЭМ!$D$10+'СЕТ СН'!$H$6-'СЕТ СН'!$H$23</f>
        <v>900.31554431999996</v>
      </c>
      <c r="L112" s="37">
        <f>SUMIFS(СВЦЭМ!$D$34:$D$777,СВЦЭМ!$A$34:$A$777,$A112,СВЦЭМ!$B$34:$B$777,L$83)+'СЕТ СН'!$H$11+СВЦЭМ!$D$10+'СЕТ СН'!$H$6-'СЕТ СН'!$H$23</f>
        <v>888.11219795999989</v>
      </c>
      <c r="M112" s="37">
        <f>SUMIFS(СВЦЭМ!$D$34:$D$777,СВЦЭМ!$A$34:$A$777,$A112,СВЦЭМ!$B$34:$B$777,M$83)+'СЕТ СН'!$H$11+СВЦЭМ!$D$10+'СЕТ СН'!$H$6-'СЕТ СН'!$H$23</f>
        <v>890.53546667000012</v>
      </c>
      <c r="N112" s="37">
        <f>SUMIFS(СВЦЭМ!$D$34:$D$777,СВЦЭМ!$A$34:$A$777,$A112,СВЦЭМ!$B$34:$B$777,N$83)+'СЕТ СН'!$H$11+СВЦЭМ!$D$10+'СЕТ СН'!$H$6-'СЕТ СН'!$H$23</f>
        <v>902.6230600099999</v>
      </c>
      <c r="O112" s="37">
        <f>SUMIFS(СВЦЭМ!$D$34:$D$777,СВЦЭМ!$A$34:$A$777,$A112,СВЦЭМ!$B$34:$B$777,O$83)+'СЕТ СН'!$H$11+СВЦЭМ!$D$10+'СЕТ СН'!$H$6-'СЕТ СН'!$H$23</f>
        <v>898.66211374999978</v>
      </c>
      <c r="P112" s="37">
        <f>SUMIFS(СВЦЭМ!$D$34:$D$777,СВЦЭМ!$A$34:$A$777,$A112,СВЦЭМ!$B$34:$B$777,P$83)+'СЕТ СН'!$H$11+СВЦЭМ!$D$10+'СЕТ СН'!$H$6-'СЕТ СН'!$H$23</f>
        <v>911.14139360000001</v>
      </c>
      <c r="Q112" s="37">
        <f>SUMIFS(СВЦЭМ!$D$34:$D$777,СВЦЭМ!$A$34:$A$777,$A112,СВЦЭМ!$B$34:$B$777,Q$83)+'СЕТ СН'!$H$11+СВЦЭМ!$D$10+'СЕТ СН'!$H$6-'СЕТ СН'!$H$23</f>
        <v>919.24841346000005</v>
      </c>
      <c r="R112" s="37">
        <f>SUMIFS(СВЦЭМ!$D$34:$D$777,СВЦЭМ!$A$34:$A$777,$A112,СВЦЭМ!$B$34:$B$777,R$83)+'СЕТ СН'!$H$11+СВЦЭМ!$D$10+'СЕТ СН'!$H$6-'СЕТ СН'!$H$23</f>
        <v>924.10231759999999</v>
      </c>
      <c r="S112" s="37">
        <f>SUMIFS(СВЦЭМ!$D$34:$D$777,СВЦЭМ!$A$34:$A$777,$A112,СВЦЭМ!$B$34:$B$777,S$83)+'СЕТ СН'!$H$11+СВЦЭМ!$D$10+'СЕТ СН'!$H$6-'СЕТ СН'!$H$23</f>
        <v>921.8484036000001</v>
      </c>
      <c r="T112" s="37">
        <f>SUMIFS(СВЦЭМ!$D$34:$D$777,СВЦЭМ!$A$34:$A$777,$A112,СВЦЭМ!$B$34:$B$777,T$83)+'СЕТ СН'!$H$11+СВЦЭМ!$D$10+'СЕТ СН'!$H$6-'СЕТ СН'!$H$23</f>
        <v>893.86572536000006</v>
      </c>
      <c r="U112" s="37">
        <f>SUMIFS(СВЦЭМ!$D$34:$D$777,СВЦЭМ!$A$34:$A$777,$A112,СВЦЭМ!$B$34:$B$777,U$83)+'СЕТ СН'!$H$11+СВЦЭМ!$D$10+'СЕТ СН'!$H$6-'СЕТ СН'!$H$23</f>
        <v>888.17487121999977</v>
      </c>
      <c r="V112" s="37">
        <f>SUMIFS(СВЦЭМ!$D$34:$D$777,СВЦЭМ!$A$34:$A$777,$A112,СВЦЭМ!$B$34:$B$777,V$83)+'СЕТ СН'!$H$11+СВЦЭМ!$D$10+'СЕТ СН'!$H$6-'СЕТ СН'!$H$23</f>
        <v>884.39345316999982</v>
      </c>
      <c r="W112" s="37">
        <f>SUMIFS(СВЦЭМ!$D$34:$D$777,СВЦЭМ!$A$34:$A$777,$A112,СВЦЭМ!$B$34:$B$777,W$83)+'СЕТ СН'!$H$11+СВЦЭМ!$D$10+'СЕТ СН'!$H$6-'СЕТ СН'!$H$23</f>
        <v>896.49946108999995</v>
      </c>
      <c r="X112" s="37">
        <f>SUMIFS(СВЦЭМ!$D$34:$D$777,СВЦЭМ!$A$34:$A$777,$A112,СВЦЭМ!$B$34:$B$777,X$83)+'СЕТ СН'!$H$11+СВЦЭМ!$D$10+'СЕТ СН'!$H$6-'СЕТ СН'!$H$23</f>
        <v>901.99880481999992</v>
      </c>
      <c r="Y112" s="37">
        <f>SUMIFS(СВЦЭМ!$D$34:$D$777,СВЦЭМ!$A$34:$A$777,$A112,СВЦЭМ!$B$34:$B$777,Y$83)+'СЕТ СН'!$H$11+СВЦЭМ!$D$10+'СЕТ СН'!$H$6-'СЕТ СН'!$H$23</f>
        <v>961.08421544999976</v>
      </c>
    </row>
    <row r="113" spans="1:27" ht="15.75" x14ac:dyDescent="0.2">
      <c r="A113" s="36">
        <f t="shared" si="2"/>
        <v>43130</v>
      </c>
      <c r="B113" s="37">
        <f>SUMIFS(СВЦЭМ!$D$34:$D$777,СВЦЭМ!$A$34:$A$777,$A113,СВЦЭМ!$B$34:$B$777,B$83)+'СЕТ СН'!$H$11+СВЦЭМ!$D$10+'СЕТ СН'!$H$6-'СЕТ СН'!$H$23</f>
        <v>1025.0124257699999</v>
      </c>
      <c r="C113" s="37">
        <f>SUMIFS(СВЦЭМ!$D$34:$D$777,СВЦЭМ!$A$34:$A$777,$A113,СВЦЭМ!$B$34:$B$777,C$83)+'СЕТ СН'!$H$11+СВЦЭМ!$D$10+'СЕТ СН'!$H$6-'СЕТ СН'!$H$23</f>
        <v>1064.8749489799998</v>
      </c>
      <c r="D113" s="37">
        <f>SUMIFS(СВЦЭМ!$D$34:$D$777,СВЦЭМ!$A$34:$A$777,$A113,СВЦЭМ!$B$34:$B$777,D$83)+'СЕТ СН'!$H$11+СВЦЭМ!$D$10+'СЕТ СН'!$H$6-'СЕТ СН'!$H$23</f>
        <v>1100.5480686799997</v>
      </c>
      <c r="E113" s="37">
        <f>SUMIFS(СВЦЭМ!$D$34:$D$777,СВЦЭМ!$A$34:$A$777,$A113,СВЦЭМ!$B$34:$B$777,E$83)+'СЕТ СН'!$H$11+СВЦЭМ!$D$10+'СЕТ СН'!$H$6-'СЕТ СН'!$H$23</f>
        <v>1119.2401476999999</v>
      </c>
      <c r="F113" s="37">
        <f>SUMIFS(СВЦЭМ!$D$34:$D$777,СВЦЭМ!$A$34:$A$777,$A113,СВЦЭМ!$B$34:$B$777,F$83)+'СЕТ СН'!$H$11+СВЦЭМ!$D$10+'СЕТ СН'!$H$6-'СЕТ СН'!$H$23</f>
        <v>1116.52475194</v>
      </c>
      <c r="G113" s="37">
        <f>SUMIFS(СВЦЭМ!$D$34:$D$777,СВЦЭМ!$A$34:$A$777,$A113,СВЦЭМ!$B$34:$B$777,G$83)+'СЕТ СН'!$H$11+СВЦЭМ!$D$10+'СЕТ СН'!$H$6-'СЕТ СН'!$H$23</f>
        <v>1107.4173440699997</v>
      </c>
      <c r="H113" s="37">
        <f>SUMIFS(СВЦЭМ!$D$34:$D$777,СВЦЭМ!$A$34:$A$777,$A113,СВЦЭМ!$B$34:$B$777,H$83)+'СЕТ СН'!$H$11+СВЦЭМ!$D$10+'СЕТ СН'!$H$6-'СЕТ СН'!$H$23</f>
        <v>1056.9960052499996</v>
      </c>
      <c r="I113" s="37">
        <f>SUMIFS(СВЦЭМ!$D$34:$D$777,СВЦЭМ!$A$34:$A$777,$A113,СВЦЭМ!$B$34:$B$777,I$83)+'СЕТ СН'!$H$11+СВЦЭМ!$D$10+'СЕТ СН'!$H$6-'СЕТ СН'!$H$23</f>
        <v>966.74214309999991</v>
      </c>
      <c r="J113" s="37">
        <f>SUMIFS(СВЦЭМ!$D$34:$D$777,СВЦЭМ!$A$34:$A$777,$A113,СВЦЭМ!$B$34:$B$777,J$83)+'СЕТ СН'!$H$11+СВЦЭМ!$D$10+'СЕТ СН'!$H$6-'СЕТ СН'!$H$23</f>
        <v>922.78280128000017</v>
      </c>
      <c r="K113" s="37">
        <f>SUMIFS(СВЦЭМ!$D$34:$D$777,СВЦЭМ!$A$34:$A$777,$A113,СВЦЭМ!$B$34:$B$777,K$83)+'СЕТ СН'!$H$11+СВЦЭМ!$D$10+'СЕТ СН'!$H$6-'СЕТ СН'!$H$23</f>
        <v>897.66414726000005</v>
      </c>
      <c r="L113" s="37">
        <f>SUMIFS(СВЦЭМ!$D$34:$D$777,СВЦЭМ!$A$34:$A$777,$A113,СВЦЭМ!$B$34:$B$777,L$83)+'СЕТ СН'!$H$11+СВЦЭМ!$D$10+'СЕТ СН'!$H$6-'СЕТ СН'!$H$23</f>
        <v>884.3661341799999</v>
      </c>
      <c r="M113" s="37">
        <f>SUMIFS(СВЦЭМ!$D$34:$D$777,СВЦЭМ!$A$34:$A$777,$A113,СВЦЭМ!$B$34:$B$777,M$83)+'СЕТ СН'!$H$11+СВЦЭМ!$D$10+'СЕТ СН'!$H$6-'СЕТ СН'!$H$23</f>
        <v>890.39363132999972</v>
      </c>
      <c r="N113" s="37">
        <f>SUMIFS(СВЦЭМ!$D$34:$D$777,СВЦЭМ!$A$34:$A$777,$A113,СВЦЭМ!$B$34:$B$777,N$83)+'СЕТ СН'!$H$11+СВЦЭМ!$D$10+'СЕТ СН'!$H$6-'СЕТ СН'!$H$23</f>
        <v>899.23433136999995</v>
      </c>
      <c r="O113" s="37">
        <f>SUMIFS(СВЦЭМ!$D$34:$D$777,СВЦЭМ!$A$34:$A$777,$A113,СВЦЭМ!$B$34:$B$777,O$83)+'СЕТ СН'!$H$11+СВЦЭМ!$D$10+'СЕТ СН'!$H$6-'СЕТ СН'!$H$23</f>
        <v>900.88680929999975</v>
      </c>
      <c r="P113" s="37">
        <f>SUMIFS(СВЦЭМ!$D$34:$D$777,СВЦЭМ!$A$34:$A$777,$A113,СВЦЭМ!$B$34:$B$777,P$83)+'СЕТ СН'!$H$11+СВЦЭМ!$D$10+'СЕТ СН'!$H$6-'СЕТ СН'!$H$23</f>
        <v>911.85107978000008</v>
      </c>
      <c r="Q113" s="37">
        <f>SUMIFS(СВЦЭМ!$D$34:$D$777,СВЦЭМ!$A$34:$A$777,$A113,СВЦЭМ!$B$34:$B$777,Q$83)+'СЕТ СН'!$H$11+СВЦЭМ!$D$10+'СЕТ СН'!$H$6-'СЕТ СН'!$H$23</f>
        <v>918.93422446999978</v>
      </c>
      <c r="R113" s="37">
        <f>SUMIFS(СВЦЭМ!$D$34:$D$777,СВЦЭМ!$A$34:$A$777,$A113,СВЦЭМ!$B$34:$B$777,R$83)+'СЕТ СН'!$H$11+СВЦЭМ!$D$10+'СЕТ СН'!$H$6-'СЕТ СН'!$H$23</f>
        <v>928.33446465000009</v>
      </c>
      <c r="S113" s="37">
        <f>SUMIFS(СВЦЭМ!$D$34:$D$777,СВЦЭМ!$A$34:$A$777,$A113,СВЦЭМ!$B$34:$B$777,S$83)+'СЕТ СН'!$H$11+СВЦЭМ!$D$10+'СЕТ СН'!$H$6-'СЕТ СН'!$H$23</f>
        <v>920.30453636999994</v>
      </c>
      <c r="T113" s="37">
        <f>SUMIFS(СВЦЭМ!$D$34:$D$777,СВЦЭМ!$A$34:$A$777,$A113,СВЦЭМ!$B$34:$B$777,T$83)+'СЕТ СН'!$H$11+СВЦЭМ!$D$10+'СЕТ СН'!$H$6-'СЕТ СН'!$H$23</f>
        <v>892.52179316000013</v>
      </c>
      <c r="U113" s="37">
        <f>SUMIFS(СВЦЭМ!$D$34:$D$777,СВЦЭМ!$A$34:$A$777,$A113,СВЦЭМ!$B$34:$B$777,U$83)+'СЕТ СН'!$H$11+СВЦЭМ!$D$10+'СЕТ СН'!$H$6-'СЕТ СН'!$H$23</f>
        <v>891.5854224699998</v>
      </c>
      <c r="V113" s="37">
        <f>SUMIFS(СВЦЭМ!$D$34:$D$777,СВЦЭМ!$A$34:$A$777,$A113,СВЦЭМ!$B$34:$B$777,V$83)+'СЕТ СН'!$H$11+СВЦЭМ!$D$10+'СЕТ СН'!$H$6-'СЕТ СН'!$H$23</f>
        <v>886.82067119999977</v>
      </c>
      <c r="W113" s="37">
        <f>SUMIFS(СВЦЭМ!$D$34:$D$777,СВЦЭМ!$A$34:$A$777,$A113,СВЦЭМ!$B$34:$B$777,W$83)+'СЕТ СН'!$H$11+СВЦЭМ!$D$10+'СЕТ СН'!$H$6-'СЕТ СН'!$H$23</f>
        <v>899.76431590000004</v>
      </c>
      <c r="X113" s="37">
        <f>SUMIFS(СВЦЭМ!$D$34:$D$777,СВЦЭМ!$A$34:$A$777,$A113,СВЦЭМ!$B$34:$B$777,X$83)+'СЕТ СН'!$H$11+СВЦЭМ!$D$10+'СЕТ СН'!$H$6-'СЕТ СН'!$H$23</f>
        <v>910.92538970999988</v>
      </c>
      <c r="Y113" s="37">
        <f>SUMIFS(СВЦЭМ!$D$34:$D$777,СВЦЭМ!$A$34:$A$777,$A113,СВЦЭМ!$B$34:$B$777,Y$83)+'СЕТ СН'!$H$11+СВЦЭМ!$D$10+'СЕТ СН'!$H$6-'СЕТ СН'!$H$23</f>
        <v>980.15112977999991</v>
      </c>
    </row>
    <row r="114" spans="1:27" ht="15.75" x14ac:dyDescent="0.2">
      <c r="A114" s="36">
        <f t="shared" si="2"/>
        <v>43131</v>
      </c>
      <c r="B114" s="37">
        <f>SUMIFS(СВЦЭМ!$D$34:$D$777,СВЦЭМ!$A$34:$A$777,$A114,СВЦЭМ!$B$34:$B$777,B$83)+'СЕТ СН'!$H$11+СВЦЭМ!$D$10+'СЕТ СН'!$H$6-'СЕТ СН'!$H$23</f>
        <v>1043.8617315499996</v>
      </c>
      <c r="C114" s="37">
        <f>SUMIFS(СВЦЭМ!$D$34:$D$777,СВЦЭМ!$A$34:$A$777,$A114,СВЦЭМ!$B$34:$B$777,C$83)+'СЕТ СН'!$H$11+СВЦЭМ!$D$10+'СЕТ СН'!$H$6-'СЕТ СН'!$H$23</f>
        <v>1077.0440479599997</v>
      </c>
      <c r="D114" s="37">
        <f>SUMIFS(СВЦЭМ!$D$34:$D$777,СВЦЭМ!$A$34:$A$777,$A114,СВЦЭМ!$B$34:$B$777,D$83)+'СЕТ СН'!$H$11+СВЦЭМ!$D$10+'СЕТ СН'!$H$6-'СЕТ СН'!$H$23</f>
        <v>1124.3209823099996</v>
      </c>
      <c r="E114" s="37">
        <f>SUMIFS(СВЦЭМ!$D$34:$D$777,СВЦЭМ!$A$34:$A$777,$A114,СВЦЭМ!$B$34:$B$777,E$83)+'СЕТ СН'!$H$11+СВЦЭМ!$D$10+'СЕТ СН'!$H$6-'СЕТ СН'!$H$23</f>
        <v>1138.7693756499998</v>
      </c>
      <c r="F114" s="37">
        <f>SUMIFS(СВЦЭМ!$D$34:$D$777,СВЦЭМ!$A$34:$A$777,$A114,СВЦЭМ!$B$34:$B$777,F$83)+'СЕТ СН'!$H$11+СВЦЭМ!$D$10+'СЕТ СН'!$H$6-'СЕТ СН'!$H$23</f>
        <v>1135.8674984499999</v>
      </c>
      <c r="G114" s="37">
        <f>SUMIFS(СВЦЭМ!$D$34:$D$777,СВЦЭМ!$A$34:$A$777,$A114,СВЦЭМ!$B$34:$B$777,G$83)+'СЕТ СН'!$H$11+СВЦЭМ!$D$10+'СЕТ СН'!$H$6-'СЕТ СН'!$H$23</f>
        <v>1120.8575874799999</v>
      </c>
      <c r="H114" s="37">
        <f>SUMIFS(СВЦЭМ!$D$34:$D$777,СВЦЭМ!$A$34:$A$777,$A114,СВЦЭМ!$B$34:$B$777,H$83)+'СЕТ СН'!$H$11+СВЦЭМ!$D$10+'СЕТ СН'!$H$6-'СЕТ СН'!$H$23</f>
        <v>1059.2676947699997</v>
      </c>
      <c r="I114" s="37">
        <f>SUMIFS(СВЦЭМ!$D$34:$D$777,СВЦЭМ!$A$34:$A$777,$A114,СВЦЭМ!$B$34:$B$777,I$83)+'СЕТ СН'!$H$11+СВЦЭМ!$D$10+'СЕТ СН'!$H$6-'СЕТ СН'!$H$23</f>
        <v>976.68399054999975</v>
      </c>
      <c r="J114" s="37">
        <f>SUMIFS(СВЦЭМ!$D$34:$D$777,СВЦЭМ!$A$34:$A$777,$A114,СВЦЭМ!$B$34:$B$777,J$83)+'СЕТ СН'!$H$11+СВЦЭМ!$D$10+'СЕТ СН'!$H$6-'СЕТ СН'!$H$23</f>
        <v>937.20410614000014</v>
      </c>
      <c r="K114" s="37">
        <f>SUMIFS(СВЦЭМ!$D$34:$D$777,СВЦЭМ!$A$34:$A$777,$A114,СВЦЭМ!$B$34:$B$777,K$83)+'СЕТ СН'!$H$11+СВЦЭМ!$D$10+'СЕТ СН'!$H$6-'СЕТ СН'!$H$23</f>
        <v>918.35781552999981</v>
      </c>
      <c r="L114" s="37">
        <f>SUMIFS(СВЦЭМ!$D$34:$D$777,СВЦЭМ!$A$34:$A$777,$A114,СВЦЭМ!$B$34:$B$777,L$83)+'СЕТ СН'!$H$11+СВЦЭМ!$D$10+'СЕТ СН'!$H$6-'СЕТ СН'!$H$23</f>
        <v>906.56157534999977</v>
      </c>
      <c r="M114" s="37">
        <f>SUMIFS(СВЦЭМ!$D$34:$D$777,СВЦЭМ!$A$34:$A$777,$A114,СВЦЭМ!$B$34:$B$777,M$83)+'СЕТ СН'!$H$11+СВЦЭМ!$D$10+'СЕТ СН'!$H$6-'СЕТ СН'!$H$23</f>
        <v>912.89202696999985</v>
      </c>
      <c r="N114" s="37">
        <f>SUMIFS(СВЦЭМ!$D$34:$D$777,СВЦЭМ!$A$34:$A$777,$A114,СВЦЭМ!$B$34:$B$777,N$83)+'СЕТ СН'!$H$11+СВЦЭМ!$D$10+'СЕТ СН'!$H$6-'СЕТ СН'!$H$23</f>
        <v>919.00712350000015</v>
      </c>
      <c r="O114" s="37">
        <f>SUMIFS(СВЦЭМ!$D$34:$D$777,СВЦЭМ!$A$34:$A$777,$A114,СВЦЭМ!$B$34:$B$777,O$83)+'СЕТ СН'!$H$11+СВЦЭМ!$D$10+'СЕТ СН'!$H$6-'СЕТ СН'!$H$23</f>
        <v>921.82486630000005</v>
      </c>
      <c r="P114" s="37">
        <f>SUMIFS(СВЦЭМ!$D$34:$D$777,СВЦЭМ!$A$34:$A$777,$A114,СВЦЭМ!$B$34:$B$777,P$83)+'СЕТ СН'!$H$11+СВЦЭМ!$D$10+'СЕТ СН'!$H$6-'СЕТ СН'!$H$23</f>
        <v>939.08412092999981</v>
      </c>
      <c r="Q114" s="37">
        <f>SUMIFS(СВЦЭМ!$D$34:$D$777,СВЦЭМ!$A$34:$A$777,$A114,СВЦЭМ!$B$34:$B$777,Q$83)+'СЕТ СН'!$H$11+СВЦЭМ!$D$10+'СЕТ СН'!$H$6-'СЕТ СН'!$H$23</f>
        <v>946.27071361999981</v>
      </c>
      <c r="R114" s="37">
        <f>SUMIFS(СВЦЭМ!$D$34:$D$777,СВЦЭМ!$A$34:$A$777,$A114,СВЦЭМ!$B$34:$B$777,R$83)+'СЕТ СН'!$H$11+СВЦЭМ!$D$10+'СЕТ СН'!$H$6-'СЕТ СН'!$H$23</f>
        <v>953.13354692999985</v>
      </c>
      <c r="S114" s="37">
        <f>SUMIFS(СВЦЭМ!$D$34:$D$777,СВЦЭМ!$A$34:$A$777,$A114,СВЦЭМ!$B$34:$B$777,S$83)+'СЕТ СН'!$H$11+СВЦЭМ!$D$10+'СЕТ СН'!$H$6-'СЕТ СН'!$H$23</f>
        <v>940.42120632999979</v>
      </c>
      <c r="T114" s="37">
        <f>SUMIFS(СВЦЭМ!$D$34:$D$777,СВЦЭМ!$A$34:$A$777,$A114,СВЦЭМ!$B$34:$B$777,T$83)+'СЕТ СН'!$H$11+СВЦЭМ!$D$10+'СЕТ СН'!$H$6-'СЕТ СН'!$H$23</f>
        <v>910.35228956000003</v>
      </c>
      <c r="U114" s="37">
        <f>SUMIFS(СВЦЭМ!$D$34:$D$777,СВЦЭМ!$A$34:$A$777,$A114,СВЦЭМ!$B$34:$B$777,U$83)+'СЕТ СН'!$H$11+СВЦЭМ!$D$10+'СЕТ СН'!$H$6-'СЕТ СН'!$H$23</f>
        <v>906.07968683000001</v>
      </c>
      <c r="V114" s="37">
        <f>SUMIFS(СВЦЭМ!$D$34:$D$777,СВЦЭМ!$A$34:$A$777,$A114,СВЦЭМ!$B$34:$B$777,V$83)+'СЕТ СН'!$H$11+СВЦЭМ!$D$10+'СЕТ СН'!$H$6-'СЕТ СН'!$H$23</f>
        <v>912.54472984000006</v>
      </c>
      <c r="W114" s="37">
        <f>SUMIFS(СВЦЭМ!$D$34:$D$777,СВЦЭМ!$A$34:$A$777,$A114,СВЦЭМ!$B$34:$B$777,W$83)+'СЕТ СН'!$H$11+СВЦЭМ!$D$10+'СЕТ СН'!$H$6-'СЕТ СН'!$H$23</f>
        <v>915.64891728999976</v>
      </c>
      <c r="X114" s="37">
        <f>SUMIFS(СВЦЭМ!$D$34:$D$777,СВЦЭМ!$A$34:$A$777,$A114,СВЦЭМ!$B$34:$B$777,X$83)+'СЕТ СН'!$H$11+СВЦЭМ!$D$10+'СЕТ СН'!$H$6-'СЕТ СН'!$H$23</f>
        <v>919.31065443</v>
      </c>
      <c r="Y114" s="37">
        <f>SUMIFS(СВЦЭМ!$D$34:$D$777,СВЦЭМ!$A$34:$A$777,$A114,СВЦЭМ!$B$34:$B$777,Y$83)+'СЕТ СН'!$H$11+СВЦЭМ!$D$10+'СЕТ СН'!$H$6-'СЕТ СН'!$H$23</f>
        <v>993.58585933000006</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01.01.2018</v>
      </c>
      <c r="B120" s="37">
        <f>SUMIFS(СВЦЭМ!$D$34:$D$777,СВЦЭМ!$A$34:$A$777,$A120,СВЦЭМ!$B$34:$B$777,B$119)+'СЕТ СН'!$I$11+СВЦЭМ!$D$10+'СЕТ СН'!$I$6-'СЕТ СН'!$I$23</f>
        <v>1425.9050320399997</v>
      </c>
      <c r="C120" s="37">
        <f>SUMIFS(СВЦЭМ!$D$34:$D$777,СВЦЭМ!$A$34:$A$777,$A120,СВЦЭМ!$B$34:$B$777,C$119)+'СЕТ СН'!$I$11+СВЦЭМ!$D$10+'СЕТ СН'!$I$6-'СЕТ СН'!$I$23</f>
        <v>1452.3891506499999</v>
      </c>
      <c r="D120" s="37">
        <f>SUMIFS(СВЦЭМ!$D$34:$D$777,СВЦЭМ!$A$34:$A$777,$A120,СВЦЭМ!$B$34:$B$777,D$119)+'СЕТ СН'!$I$11+СВЦЭМ!$D$10+'СЕТ СН'!$I$6-'СЕТ СН'!$I$23</f>
        <v>1483.7124375500002</v>
      </c>
      <c r="E120" s="37">
        <f>SUMIFS(СВЦЭМ!$D$34:$D$777,СВЦЭМ!$A$34:$A$777,$A120,СВЦЭМ!$B$34:$B$777,E$119)+'СЕТ СН'!$I$11+СВЦЭМ!$D$10+'СЕТ СН'!$I$6-'СЕТ СН'!$I$23</f>
        <v>1504.1020951999994</v>
      </c>
      <c r="F120" s="37">
        <f>SUMIFS(СВЦЭМ!$D$34:$D$777,СВЦЭМ!$A$34:$A$777,$A120,СВЦЭМ!$B$34:$B$777,F$119)+'СЕТ СН'!$I$11+СВЦЭМ!$D$10+'СЕТ СН'!$I$6-'СЕТ СН'!$I$23</f>
        <v>1513.4004124099997</v>
      </c>
      <c r="G120" s="37">
        <f>SUMIFS(СВЦЭМ!$D$34:$D$777,СВЦЭМ!$A$34:$A$777,$A120,СВЦЭМ!$B$34:$B$777,G$119)+'СЕТ СН'!$I$11+СВЦЭМ!$D$10+'СЕТ СН'!$I$6-'СЕТ СН'!$I$23</f>
        <v>1521.9526673300002</v>
      </c>
      <c r="H120" s="37">
        <f>SUMIFS(СВЦЭМ!$D$34:$D$777,СВЦЭМ!$A$34:$A$777,$A120,СВЦЭМ!$B$34:$B$777,H$119)+'СЕТ СН'!$I$11+СВЦЭМ!$D$10+'СЕТ СН'!$I$6-'СЕТ СН'!$I$23</f>
        <v>1531.4231158400003</v>
      </c>
      <c r="I120" s="37">
        <f>SUMIFS(СВЦЭМ!$D$34:$D$777,СВЦЭМ!$A$34:$A$777,$A120,СВЦЭМ!$B$34:$B$777,I$119)+'СЕТ СН'!$I$11+СВЦЭМ!$D$10+'СЕТ СН'!$I$6-'СЕТ СН'!$I$23</f>
        <v>1478.5947035899994</v>
      </c>
      <c r="J120" s="37">
        <f>SUMIFS(СВЦЭМ!$D$34:$D$777,СВЦЭМ!$A$34:$A$777,$A120,СВЦЭМ!$B$34:$B$777,J$119)+'СЕТ СН'!$I$11+СВЦЭМ!$D$10+'СЕТ СН'!$I$6-'СЕТ СН'!$I$23</f>
        <v>1427.91683874</v>
      </c>
      <c r="K120" s="37">
        <f>SUMIFS(СВЦЭМ!$D$34:$D$777,СВЦЭМ!$A$34:$A$777,$A120,СВЦЭМ!$B$34:$B$777,K$119)+'СЕТ СН'!$I$11+СВЦЭМ!$D$10+'СЕТ СН'!$I$6-'СЕТ СН'!$I$23</f>
        <v>1407.5275581599994</v>
      </c>
      <c r="L120" s="37">
        <f>SUMIFS(СВЦЭМ!$D$34:$D$777,СВЦЭМ!$A$34:$A$777,$A120,СВЦЭМ!$B$34:$B$777,L$119)+'СЕТ СН'!$I$11+СВЦЭМ!$D$10+'СЕТ СН'!$I$6-'СЕТ СН'!$I$23</f>
        <v>1379.5907485799999</v>
      </c>
      <c r="M120" s="37">
        <f>SUMIFS(СВЦЭМ!$D$34:$D$777,СВЦЭМ!$A$34:$A$777,$A120,СВЦЭМ!$B$34:$B$777,M$119)+'СЕТ СН'!$I$11+СВЦЭМ!$D$10+'СЕТ СН'!$I$6-'СЕТ СН'!$I$23</f>
        <v>1370.1360624899999</v>
      </c>
      <c r="N120" s="37">
        <f>SUMIFS(СВЦЭМ!$D$34:$D$777,СВЦЭМ!$A$34:$A$777,$A120,СВЦЭМ!$B$34:$B$777,N$119)+'СЕТ СН'!$I$11+СВЦЭМ!$D$10+'СЕТ СН'!$I$6-'СЕТ СН'!$I$23</f>
        <v>1373.9839773799999</v>
      </c>
      <c r="O120" s="37">
        <f>SUMIFS(СВЦЭМ!$D$34:$D$777,СВЦЭМ!$A$34:$A$777,$A120,СВЦЭМ!$B$34:$B$777,O$119)+'СЕТ СН'!$I$11+СВЦЭМ!$D$10+'СЕТ СН'!$I$6-'СЕТ СН'!$I$23</f>
        <v>1389.3579113199999</v>
      </c>
      <c r="P120" s="37">
        <f>SUMIFS(СВЦЭМ!$D$34:$D$777,СВЦЭМ!$A$34:$A$777,$A120,СВЦЭМ!$B$34:$B$777,P$119)+'СЕТ СН'!$I$11+СВЦЭМ!$D$10+'СЕТ СН'!$I$6-'СЕТ СН'!$I$23</f>
        <v>1404.2405646499997</v>
      </c>
      <c r="Q120" s="37">
        <f>SUMIFS(СВЦЭМ!$D$34:$D$777,СВЦЭМ!$A$34:$A$777,$A120,СВЦЭМ!$B$34:$B$777,Q$119)+'СЕТ СН'!$I$11+СВЦЭМ!$D$10+'СЕТ СН'!$I$6-'СЕТ СН'!$I$23</f>
        <v>1413.3560603800001</v>
      </c>
      <c r="R120" s="37">
        <f>SUMIFS(СВЦЭМ!$D$34:$D$777,СВЦЭМ!$A$34:$A$777,$A120,СВЦЭМ!$B$34:$B$777,R$119)+'СЕТ СН'!$I$11+СВЦЭМ!$D$10+'СЕТ СН'!$I$6-'СЕТ СН'!$I$23</f>
        <v>1407.2439224699997</v>
      </c>
      <c r="S120" s="37">
        <f>SUMIFS(СВЦЭМ!$D$34:$D$777,СВЦЭМ!$A$34:$A$777,$A120,СВЦЭМ!$B$34:$B$777,S$119)+'СЕТ СН'!$I$11+СВЦЭМ!$D$10+'СЕТ СН'!$I$6-'СЕТ СН'!$I$23</f>
        <v>1381.2057588100001</v>
      </c>
      <c r="T120" s="37">
        <f>SUMIFS(СВЦЭМ!$D$34:$D$777,СВЦЭМ!$A$34:$A$777,$A120,СВЦЭМ!$B$34:$B$777,T$119)+'СЕТ СН'!$I$11+СВЦЭМ!$D$10+'СЕТ СН'!$I$6-'СЕТ СН'!$I$23</f>
        <v>1336.3359707599998</v>
      </c>
      <c r="U120" s="37">
        <f>SUMIFS(СВЦЭМ!$D$34:$D$777,СВЦЭМ!$A$34:$A$777,$A120,СВЦЭМ!$B$34:$B$777,U$119)+'СЕТ СН'!$I$11+СВЦЭМ!$D$10+'СЕТ СН'!$I$6-'СЕТ СН'!$I$23</f>
        <v>1333.2857610299998</v>
      </c>
      <c r="V120" s="37">
        <f>SUMIFS(СВЦЭМ!$D$34:$D$777,СВЦЭМ!$A$34:$A$777,$A120,СВЦЭМ!$B$34:$B$777,V$119)+'СЕТ СН'!$I$11+СВЦЭМ!$D$10+'СЕТ СН'!$I$6-'СЕТ СН'!$I$23</f>
        <v>1337.44910334</v>
      </c>
      <c r="W120" s="37">
        <f>SUMIFS(СВЦЭМ!$D$34:$D$777,СВЦЭМ!$A$34:$A$777,$A120,СВЦЭМ!$B$34:$B$777,W$119)+'СЕТ СН'!$I$11+СВЦЭМ!$D$10+'СЕТ СН'!$I$6-'СЕТ СН'!$I$23</f>
        <v>1337.4948845399999</v>
      </c>
      <c r="X120" s="37">
        <f>SUMIFS(СВЦЭМ!$D$34:$D$777,СВЦЭМ!$A$34:$A$777,$A120,СВЦЭМ!$B$34:$B$777,X$119)+'СЕТ СН'!$I$11+СВЦЭМ!$D$10+'СЕТ СН'!$I$6-'СЕТ СН'!$I$23</f>
        <v>1367.16051053</v>
      </c>
      <c r="Y120" s="37">
        <f>SUMIFS(СВЦЭМ!$D$34:$D$777,СВЦЭМ!$A$34:$A$777,$A120,СВЦЭМ!$B$34:$B$777,Y$119)+'СЕТ СН'!$I$11+СВЦЭМ!$D$10+'СЕТ СН'!$I$6-'СЕТ СН'!$I$23</f>
        <v>1442.5974740999995</v>
      </c>
      <c r="AA120" s="46"/>
    </row>
    <row r="121" spans="1:27" ht="15.75" x14ac:dyDescent="0.2">
      <c r="A121" s="36">
        <f>A120+1</f>
        <v>43102</v>
      </c>
      <c r="B121" s="37">
        <f>SUMIFS(СВЦЭМ!$D$34:$D$777,СВЦЭМ!$A$34:$A$777,$A121,СВЦЭМ!$B$34:$B$777,B$119)+'СЕТ СН'!$I$11+СВЦЭМ!$D$10+'СЕТ СН'!$I$6-'СЕТ СН'!$I$23</f>
        <v>1496.5182311599997</v>
      </c>
      <c r="C121" s="37">
        <f>SUMIFS(СВЦЭМ!$D$34:$D$777,СВЦЭМ!$A$34:$A$777,$A121,СВЦЭМ!$B$34:$B$777,C$119)+'СЕТ СН'!$I$11+СВЦЭМ!$D$10+'СЕТ СН'!$I$6-'СЕТ СН'!$I$23</f>
        <v>1539.6495269900001</v>
      </c>
      <c r="D121" s="37">
        <f>SUMIFS(СВЦЭМ!$D$34:$D$777,СВЦЭМ!$A$34:$A$777,$A121,СВЦЭМ!$B$34:$B$777,D$119)+'СЕТ СН'!$I$11+СВЦЭМ!$D$10+'СЕТ СН'!$I$6-'СЕТ СН'!$I$23</f>
        <v>1557.1733772299999</v>
      </c>
      <c r="E121" s="37">
        <f>SUMIFS(СВЦЭМ!$D$34:$D$777,СВЦЭМ!$A$34:$A$777,$A121,СВЦЭМ!$B$34:$B$777,E$119)+'СЕТ СН'!$I$11+СВЦЭМ!$D$10+'СЕТ СН'!$I$6-'СЕТ СН'!$I$23</f>
        <v>1552.3636357299997</v>
      </c>
      <c r="F121" s="37">
        <f>SUMIFS(СВЦЭМ!$D$34:$D$777,СВЦЭМ!$A$34:$A$777,$A121,СВЦЭМ!$B$34:$B$777,F$119)+'СЕТ СН'!$I$11+СВЦЭМ!$D$10+'СЕТ СН'!$I$6-'СЕТ СН'!$I$23</f>
        <v>1550.8130830699997</v>
      </c>
      <c r="G121" s="37">
        <f>SUMIFS(СВЦЭМ!$D$34:$D$777,СВЦЭМ!$A$34:$A$777,$A121,СВЦЭМ!$B$34:$B$777,G$119)+'СЕТ СН'!$I$11+СВЦЭМ!$D$10+'СЕТ СН'!$I$6-'СЕТ СН'!$I$23</f>
        <v>1552.2749780600002</v>
      </c>
      <c r="H121" s="37">
        <f>SUMIFS(СВЦЭМ!$D$34:$D$777,СВЦЭМ!$A$34:$A$777,$A121,СВЦЭМ!$B$34:$B$777,H$119)+'СЕТ СН'!$I$11+СВЦЭМ!$D$10+'СЕТ СН'!$I$6-'СЕТ СН'!$I$23</f>
        <v>1557.78580973</v>
      </c>
      <c r="I121" s="37">
        <f>SUMIFS(СВЦЭМ!$D$34:$D$777,СВЦЭМ!$A$34:$A$777,$A121,СВЦЭМ!$B$34:$B$777,I$119)+'СЕТ СН'!$I$11+СВЦЭМ!$D$10+'СЕТ СН'!$I$6-'СЕТ СН'!$I$23</f>
        <v>1529.7847006500001</v>
      </c>
      <c r="J121" s="37">
        <f>SUMIFS(СВЦЭМ!$D$34:$D$777,СВЦЭМ!$A$34:$A$777,$A121,СВЦЭМ!$B$34:$B$777,J$119)+'СЕТ СН'!$I$11+СВЦЭМ!$D$10+'СЕТ СН'!$I$6-'СЕТ СН'!$I$23</f>
        <v>1451.2094371899998</v>
      </c>
      <c r="K121" s="37">
        <f>SUMIFS(СВЦЭМ!$D$34:$D$777,СВЦЭМ!$A$34:$A$777,$A121,СВЦЭМ!$B$34:$B$777,K$119)+'СЕТ СН'!$I$11+СВЦЭМ!$D$10+'СЕТ СН'!$I$6-'СЕТ СН'!$I$23</f>
        <v>1359.4785832599996</v>
      </c>
      <c r="L121" s="37">
        <f>SUMIFS(СВЦЭМ!$D$34:$D$777,СВЦЭМ!$A$34:$A$777,$A121,СВЦЭМ!$B$34:$B$777,L$119)+'СЕТ СН'!$I$11+СВЦЭМ!$D$10+'СЕТ СН'!$I$6-'СЕТ СН'!$I$23</f>
        <v>1254.2711103799998</v>
      </c>
      <c r="M121" s="37">
        <f>SUMIFS(СВЦЭМ!$D$34:$D$777,СВЦЭМ!$A$34:$A$777,$A121,СВЦЭМ!$B$34:$B$777,M$119)+'СЕТ СН'!$I$11+СВЦЭМ!$D$10+'СЕТ СН'!$I$6-'СЕТ СН'!$I$23</f>
        <v>1236.02250632</v>
      </c>
      <c r="N121" s="37">
        <f>SUMIFS(СВЦЭМ!$D$34:$D$777,СВЦЭМ!$A$34:$A$777,$A121,СВЦЭМ!$B$34:$B$777,N$119)+'СЕТ СН'!$I$11+СВЦЭМ!$D$10+'СЕТ СН'!$I$6-'СЕТ СН'!$I$23</f>
        <v>1236.14179775</v>
      </c>
      <c r="O121" s="37">
        <f>SUMIFS(СВЦЭМ!$D$34:$D$777,СВЦЭМ!$A$34:$A$777,$A121,СВЦЭМ!$B$34:$B$777,O$119)+'СЕТ СН'!$I$11+СВЦЭМ!$D$10+'СЕТ СН'!$I$6-'СЕТ СН'!$I$23</f>
        <v>1253.1851807200001</v>
      </c>
      <c r="P121" s="37">
        <f>SUMIFS(СВЦЭМ!$D$34:$D$777,СВЦЭМ!$A$34:$A$777,$A121,СВЦЭМ!$B$34:$B$777,P$119)+'СЕТ СН'!$I$11+СВЦЭМ!$D$10+'СЕТ СН'!$I$6-'СЕТ СН'!$I$23</f>
        <v>1271.58734641</v>
      </c>
      <c r="Q121" s="37">
        <f>SUMIFS(СВЦЭМ!$D$34:$D$777,СВЦЭМ!$A$34:$A$777,$A121,СВЦЭМ!$B$34:$B$777,Q$119)+'СЕТ СН'!$I$11+СВЦЭМ!$D$10+'СЕТ СН'!$I$6-'СЕТ СН'!$I$23</f>
        <v>1278.8904812199999</v>
      </c>
      <c r="R121" s="37">
        <f>SUMIFS(СВЦЭМ!$D$34:$D$777,СВЦЭМ!$A$34:$A$777,$A121,СВЦЭМ!$B$34:$B$777,R$119)+'СЕТ СН'!$I$11+СВЦЭМ!$D$10+'СЕТ СН'!$I$6-'СЕТ СН'!$I$23</f>
        <v>1281.91284834</v>
      </c>
      <c r="S121" s="37">
        <f>SUMIFS(СВЦЭМ!$D$34:$D$777,СВЦЭМ!$A$34:$A$777,$A121,СВЦЭМ!$B$34:$B$777,S$119)+'СЕТ СН'!$I$11+СВЦЭМ!$D$10+'СЕТ СН'!$I$6-'СЕТ СН'!$I$23</f>
        <v>1256.4610748999999</v>
      </c>
      <c r="T121" s="37">
        <f>SUMIFS(СВЦЭМ!$D$34:$D$777,СВЦЭМ!$A$34:$A$777,$A121,СВЦЭМ!$B$34:$B$777,T$119)+'СЕТ СН'!$I$11+СВЦЭМ!$D$10+'СЕТ СН'!$I$6-'СЕТ СН'!$I$23</f>
        <v>1251.4686580299999</v>
      </c>
      <c r="U121" s="37">
        <f>SUMIFS(СВЦЭМ!$D$34:$D$777,СВЦЭМ!$A$34:$A$777,$A121,СВЦЭМ!$B$34:$B$777,U$119)+'СЕТ СН'!$I$11+СВЦЭМ!$D$10+'СЕТ СН'!$I$6-'СЕТ СН'!$I$23</f>
        <v>1245.1515396699997</v>
      </c>
      <c r="V121" s="37">
        <f>SUMIFS(СВЦЭМ!$D$34:$D$777,СВЦЭМ!$A$34:$A$777,$A121,СВЦЭМ!$B$34:$B$777,V$119)+'СЕТ СН'!$I$11+СВЦЭМ!$D$10+'СЕТ СН'!$I$6-'СЕТ СН'!$I$23</f>
        <v>1245.6144860499999</v>
      </c>
      <c r="W121" s="37">
        <f>SUMIFS(СВЦЭМ!$D$34:$D$777,СВЦЭМ!$A$34:$A$777,$A121,СВЦЭМ!$B$34:$B$777,W$119)+'СЕТ СН'!$I$11+СВЦЭМ!$D$10+'СЕТ СН'!$I$6-'СЕТ СН'!$I$23</f>
        <v>1301.7170333700001</v>
      </c>
      <c r="X121" s="37">
        <f>SUMIFS(СВЦЭМ!$D$34:$D$777,СВЦЭМ!$A$34:$A$777,$A121,СВЦЭМ!$B$34:$B$777,X$119)+'СЕТ СН'!$I$11+СВЦЭМ!$D$10+'СЕТ СН'!$I$6-'СЕТ СН'!$I$23</f>
        <v>1394.5305599999997</v>
      </c>
      <c r="Y121" s="37">
        <f>SUMIFS(СВЦЭМ!$D$34:$D$777,СВЦЭМ!$A$34:$A$777,$A121,СВЦЭМ!$B$34:$B$777,Y$119)+'СЕТ СН'!$I$11+СВЦЭМ!$D$10+'СЕТ СН'!$I$6-'СЕТ СН'!$I$23</f>
        <v>1468.4769075899999</v>
      </c>
    </row>
    <row r="122" spans="1:27" ht="15.75" x14ac:dyDescent="0.2">
      <c r="A122" s="36">
        <f t="shared" ref="A122:A150" si="3">A121+1</f>
        <v>43103</v>
      </c>
      <c r="B122" s="37">
        <f>SUMIFS(СВЦЭМ!$D$34:$D$777,СВЦЭМ!$A$34:$A$777,$A122,СВЦЭМ!$B$34:$B$777,B$119)+'СЕТ СН'!$I$11+СВЦЭМ!$D$10+'СЕТ СН'!$I$6-'СЕТ СН'!$I$23</f>
        <v>1456.6115137199999</v>
      </c>
      <c r="C122" s="37">
        <f>SUMIFS(СВЦЭМ!$D$34:$D$777,СВЦЭМ!$A$34:$A$777,$A122,СВЦЭМ!$B$34:$B$777,C$119)+'СЕТ СН'!$I$11+СВЦЭМ!$D$10+'СЕТ СН'!$I$6-'СЕТ СН'!$I$23</f>
        <v>1494.8884153100003</v>
      </c>
      <c r="D122" s="37">
        <f>SUMIFS(СВЦЭМ!$D$34:$D$777,СВЦЭМ!$A$34:$A$777,$A122,СВЦЭМ!$B$34:$B$777,D$119)+'СЕТ СН'!$I$11+СВЦЭМ!$D$10+'СЕТ СН'!$I$6-'СЕТ СН'!$I$23</f>
        <v>1525.3232333499996</v>
      </c>
      <c r="E122" s="37">
        <f>SUMIFS(СВЦЭМ!$D$34:$D$777,СВЦЭМ!$A$34:$A$777,$A122,СВЦЭМ!$B$34:$B$777,E$119)+'СЕТ СН'!$I$11+СВЦЭМ!$D$10+'СЕТ СН'!$I$6-'СЕТ СН'!$I$23</f>
        <v>1535.7005257899996</v>
      </c>
      <c r="F122" s="37">
        <f>SUMIFS(СВЦЭМ!$D$34:$D$777,СВЦЭМ!$A$34:$A$777,$A122,СВЦЭМ!$B$34:$B$777,F$119)+'СЕТ СН'!$I$11+СВЦЭМ!$D$10+'СЕТ СН'!$I$6-'СЕТ СН'!$I$23</f>
        <v>1533.3390019699996</v>
      </c>
      <c r="G122" s="37">
        <f>SUMIFS(СВЦЭМ!$D$34:$D$777,СВЦЭМ!$A$34:$A$777,$A122,СВЦЭМ!$B$34:$B$777,G$119)+'СЕТ СН'!$I$11+СВЦЭМ!$D$10+'СЕТ СН'!$I$6-'СЕТ СН'!$I$23</f>
        <v>1533.2064570400003</v>
      </c>
      <c r="H122" s="37">
        <f>SUMIFS(СВЦЭМ!$D$34:$D$777,СВЦЭМ!$A$34:$A$777,$A122,СВЦЭМ!$B$34:$B$777,H$119)+'СЕТ СН'!$I$11+СВЦЭМ!$D$10+'СЕТ СН'!$I$6-'СЕТ СН'!$I$23</f>
        <v>1529.4566384799996</v>
      </c>
      <c r="I122" s="37">
        <f>SUMIFS(СВЦЭМ!$D$34:$D$777,СВЦЭМ!$A$34:$A$777,$A122,СВЦЭМ!$B$34:$B$777,I$119)+'СЕТ СН'!$I$11+СВЦЭМ!$D$10+'СЕТ СН'!$I$6-'СЕТ СН'!$I$23</f>
        <v>1511.9207369299997</v>
      </c>
      <c r="J122" s="37">
        <f>SUMIFS(СВЦЭМ!$D$34:$D$777,СВЦЭМ!$A$34:$A$777,$A122,СВЦЭМ!$B$34:$B$777,J$119)+'СЕТ СН'!$I$11+СВЦЭМ!$D$10+'СЕТ СН'!$I$6-'СЕТ СН'!$I$23</f>
        <v>1455.9113657900002</v>
      </c>
      <c r="K122" s="37">
        <f>SUMIFS(СВЦЭМ!$D$34:$D$777,СВЦЭМ!$A$34:$A$777,$A122,СВЦЭМ!$B$34:$B$777,K$119)+'СЕТ СН'!$I$11+СВЦЭМ!$D$10+'СЕТ СН'!$I$6-'СЕТ СН'!$I$23</f>
        <v>1378.8075842499998</v>
      </c>
      <c r="L122" s="37">
        <f>SUMIFS(СВЦЭМ!$D$34:$D$777,СВЦЭМ!$A$34:$A$777,$A122,СВЦЭМ!$B$34:$B$777,L$119)+'СЕТ СН'!$I$11+СВЦЭМ!$D$10+'СЕТ СН'!$I$6-'СЕТ СН'!$I$23</f>
        <v>1331.7812625199999</v>
      </c>
      <c r="M122" s="37">
        <f>SUMIFS(СВЦЭМ!$D$34:$D$777,СВЦЭМ!$A$34:$A$777,$A122,СВЦЭМ!$B$34:$B$777,M$119)+'СЕТ СН'!$I$11+СВЦЭМ!$D$10+'СЕТ СН'!$I$6-'СЕТ СН'!$I$23</f>
        <v>1316.3011075099998</v>
      </c>
      <c r="N122" s="37">
        <f>SUMIFS(СВЦЭМ!$D$34:$D$777,СВЦЭМ!$A$34:$A$777,$A122,СВЦЭМ!$B$34:$B$777,N$119)+'СЕТ СН'!$I$11+СВЦЭМ!$D$10+'СЕТ СН'!$I$6-'СЕТ СН'!$I$23</f>
        <v>1319.6021109799999</v>
      </c>
      <c r="O122" s="37">
        <f>SUMIFS(СВЦЭМ!$D$34:$D$777,СВЦЭМ!$A$34:$A$777,$A122,СВЦЭМ!$B$34:$B$777,O$119)+'СЕТ СН'!$I$11+СВЦЭМ!$D$10+'СЕТ СН'!$I$6-'СЕТ СН'!$I$23</f>
        <v>1334.0277952299998</v>
      </c>
      <c r="P122" s="37">
        <f>SUMIFS(СВЦЭМ!$D$34:$D$777,СВЦЭМ!$A$34:$A$777,$A122,СВЦЭМ!$B$34:$B$777,P$119)+'СЕТ СН'!$I$11+СВЦЭМ!$D$10+'СЕТ СН'!$I$6-'СЕТ СН'!$I$23</f>
        <v>1354.7409463899999</v>
      </c>
      <c r="Q122" s="37">
        <f>SUMIFS(СВЦЭМ!$D$34:$D$777,СВЦЭМ!$A$34:$A$777,$A122,СВЦЭМ!$B$34:$B$777,Q$119)+'СЕТ СН'!$I$11+СВЦЭМ!$D$10+'СЕТ СН'!$I$6-'СЕТ СН'!$I$23</f>
        <v>1363.7485516399997</v>
      </c>
      <c r="R122" s="37">
        <f>SUMIFS(СВЦЭМ!$D$34:$D$777,СВЦЭМ!$A$34:$A$777,$A122,СВЦЭМ!$B$34:$B$777,R$119)+'СЕТ СН'!$I$11+СВЦЭМ!$D$10+'СЕТ СН'!$I$6-'СЕТ СН'!$I$23</f>
        <v>1367.4027792599995</v>
      </c>
      <c r="S122" s="37">
        <f>SUMIFS(СВЦЭМ!$D$34:$D$777,СВЦЭМ!$A$34:$A$777,$A122,СВЦЭМ!$B$34:$B$777,S$119)+'СЕТ СН'!$I$11+СВЦЭМ!$D$10+'СЕТ СН'!$I$6-'СЕТ СН'!$I$23</f>
        <v>1335.5141823700001</v>
      </c>
      <c r="T122" s="37">
        <f>SUMIFS(СВЦЭМ!$D$34:$D$777,СВЦЭМ!$A$34:$A$777,$A122,СВЦЭМ!$B$34:$B$777,T$119)+'СЕТ СН'!$I$11+СВЦЭМ!$D$10+'СЕТ СН'!$I$6-'СЕТ СН'!$I$23</f>
        <v>1294.0251300699997</v>
      </c>
      <c r="U122" s="37">
        <f>SUMIFS(СВЦЭМ!$D$34:$D$777,СВЦЭМ!$A$34:$A$777,$A122,СВЦЭМ!$B$34:$B$777,U$119)+'СЕТ СН'!$I$11+СВЦЭМ!$D$10+'СЕТ СН'!$I$6-'СЕТ СН'!$I$23</f>
        <v>1294.2310578799998</v>
      </c>
      <c r="V122" s="37">
        <f>SUMIFS(СВЦЭМ!$D$34:$D$777,СВЦЭМ!$A$34:$A$777,$A122,СВЦЭМ!$B$34:$B$777,V$119)+'СЕТ СН'!$I$11+СВЦЭМ!$D$10+'СЕТ СН'!$I$6-'СЕТ СН'!$I$23</f>
        <v>1300.136434</v>
      </c>
      <c r="W122" s="37">
        <f>SUMIFS(СВЦЭМ!$D$34:$D$777,СВЦЭМ!$A$34:$A$777,$A122,СВЦЭМ!$B$34:$B$777,W$119)+'СЕТ СН'!$I$11+СВЦЭМ!$D$10+'СЕТ СН'!$I$6-'СЕТ СН'!$I$23</f>
        <v>1345.8800865199996</v>
      </c>
      <c r="X122" s="37">
        <f>SUMIFS(СВЦЭМ!$D$34:$D$777,СВЦЭМ!$A$34:$A$777,$A122,СВЦЭМ!$B$34:$B$777,X$119)+'СЕТ СН'!$I$11+СВЦЭМ!$D$10+'СЕТ СН'!$I$6-'СЕТ СН'!$I$23</f>
        <v>1370.8128663299999</v>
      </c>
      <c r="Y122" s="37">
        <f>SUMIFS(СВЦЭМ!$D$34:$D$777,СВЦЭМ!$A$34:$A$777,$A122,СВЦЭМ!$B$34:$B$777,Y$119)+'СЕТ СН'!$I$11+СВЦЭМ!$D$10+'СЕТ СН'!$I$6-'СЕТ СН'!$I$23</f>
        <v>1434.3424115299999</v>
      </c>
    </row>
    <row r="123" spans="1:27" ht="15.75" x14ac:dyDescent="0.2">
      <c r="A123" s="36">
        <f t="shared" si="3"/>
        <v>43104</v>
      </c>
      <c r="B123" s="37">
        <f>SUMIFS(СВЦЭМ!$D$34:$D$777,СВЦЭМ!$A$34:$A$777,$A123,СВЦЭМ!$B$34:$B$777,B$119)+'СЕТ СН'!$I$11+СВЦЭМ!$D$10+'СЕТ СН'!$I$6-'СЕТ СН'!$I$23</f>
        <v>1517.2193558100003</v>
      </c>
      <c r="C123" s="37">
        <f>SUMIFS(СВЦЭМ!$D$34:$D$777,СВЦЭМ!$A$34:$A$777,$A123,СВЦЭМ!$B$34:$B$777,C$119)+'СЕТ СН'!$I$11+СВЦЭМ!$D$10+'СЕТ СН'!$I$6-'СЕТ СН'!$I$23</f>
        <v>1543.8615430200002</v>
      </c>
      <c r="D123" s="37">
        <f>SUMIFS(СВЦЭМ!$D$34:$D$777,СВЦЭМ!$A$34:$A$777,$A123,СВЦЭМ!$B$34:$B$777,D$119)+'СЕТ СН'!$I$11+СВЦЭМ!$D$10+'СЕТ СН'!$I$6-'СЕТ СН'!$I$23</f>
        <v>1558.1776962999998</v>
      </c>
      <c r="E123" s="37">
        <f>SUMIFS(СВЦЭМ!$D$34:$D$777,СВЦЭМ!$A$34:$A$777,$A123,СВЦЭМ!$B$34:$B$777,E$119)+'СЕТ СН'!$I$11+СВЦЭМ!$D$10+'СЕТ СН'!$I$6-'СЕТ СН'!$I$23</f>
        <v>1555.4258811099994</v>
      </c>
      <c r="F123" s="37">
        <f>SUMIFS(СВЦЭМ!$D$34:$D$777,СВЦЭМ!$A$34:$A$777,$A123,СВЦЭМ!$B$34:$B$777,F$119)+'СЕТ СН'!$I$11+СВЦЭМ!$D$10+'СЕТ СН'!$I$6-'СЕТ СН'!$I$23</f>
        <v>1554.5252767500001</v>
      </c>
      <c r="G123" s="37">
        <f>SUMIFS(СВЦЭМ!$D$34:$D$777,СВЦЭМ!$A$34:$A$777,$A123,СВЦЭМ!$B$34:$B$777,G$119)+'СЕТ СН'!$I$11+СВЦЭМ!$D$10+'СЕТ СН'!$I$6-'СЕТ СН'!$I$23</f>
        <v>1557.1144805299996</v>
      </c>
      <c r="H123" s="37">
        <f>SUMIFS(СВЦЭМ!$D$34:$D$777,СВЦЭМ!$A$34:$A$777,$A123,СВЦЭМ!$B$34:$B$777,H$119)+'СЕТ СН'!$I$11+СВЦЭМ!$D$10+'СЕТ СН'!$I$6-'СЕТ СН'!$I$23</f>
        <v>1559.2556492799999</v>
      </c>
      <c r="I123" s="37">
        <f>SUMIFS(СВЦЭМ!$D$34:$D$777,СВЦЭМ!$A$34:$A$777,$A123,СВЦЭМ!$B$34:$B$777,I$119)+'СЕТ СН'!$I$11+СВЦЭМ!$D$10+'СЕТ СН'!$I$6-'СЕТ СН'!$I$23</f>
        <v>1548.9963450399996</v>
      </c>
      <c r="J123" s="37">
        <f>SUMIFS(СВЦЭМ!$D$34:$D$777,СВЦЭМ!$A$34:$A$777,$A123,СВЦЭМ!$B$34:$B$777,J$119)+'СЕТ СН'!$I$11+СВЦЭМ!$D$10+'СЕТ СН'!$I$6-'СЕТ СН'!$I$23</f>
        <v>1474.1969202200003</v>
      </c>
      <c r="K123" s="37">
        <f>SUMIFS(СВЦЭМ!$D$34:$D$777,СВЦЭМ!$A$34:$A$777,$A123,СВЦЭМ!$B$34:$B$777,K$119)+'СЕТ СН'!$I$11+СВЦЭМ!$D$10+'СЕТ СН'!$I$6-'СЕТ СН'!$I$23</f>
        <v>1373.0933308399995</v>
      </c>
      <c r="L123" s="37">
        <f>SUMIFS(СВЦЭМ!$D$34:$D$777,СВЦЭМ!$A$34:$A$777,$A123,СВЦЭМ!$B$34:$B$777,L$119)+'СЕТ СН'!$I$11+СВЦЭМ!$D$10+'СЕТ СН'!$I$6-'СЕТ СН'!$I$23</f>
        <v>1276.6956252099999</v>
      </c>
      <c r="M123" s="37">
        <f>SUMIFS(СВЦЭМ!$D$34:$D$777,СВЦЭМ!$A$34:$A$777,$A123,СВЦЭМ!$B$34:$B$777,M$119)+'СЕТ СН'!$I$11+СВЦЭМ!$D$10+'СЕТ СН'!$I$6-'СЕТ СН'!$I$23</f>
        <v>1257.0444680699998</v>
      </c>
      <c r="N123" s="37">
        <f>SUMIFS(СВЦЭМ!$D$34:$D$777,СВЦЭМ!$A$34:$A$777,$A123,СВЦЭМ!$B$34:$B$777,N$119)+'СЕТ СН'!$I$11+СВЦЭМ!$D$10+'СЕТ СН'!$I$6-'СЕТ СН'!$I$23</f>
        <v>1264.4537001200001</v>
      </c>
      <c r="O123" s="37">
        <f>SUMIFS(СВЦЭМ!$D$34:$D$777,СВЦЭМ!$A$34:$A$777,$A123,СВЦЭМ!$B$34:$B$777,O$119)+'СЕТ СН'!$I$11+СВЦЭМ!$D$10+'СЕТ СН'!$I$6-'СЕТ СН'!$I$23</f>
        <v>1283.3868939700001</v>
      </c>
      <c r="P123" s="37">
        <f>SUMIFS(СВЦЭМ!$D$34:$D$777,СВЦЭМ!$A$34:$A$777,$A123,СВЦЭМ!$B$34:$B$777,P$119)+'СЕТ СН'!$I$11+СВЦЭМ!$D$10+'СЕТ СН'!$I$6-'СЕТ СН'!$I$23</f>
        <v>1299.4144216199998</v>
      </c>
      <c r="Q123" s="37">
        <f>SUMIFS(СВЦЭМ!$D$34:$D$777,СВЦЭМ!$A$34:$A$777,$A123,СВЦЭМ!$B$34:$B$777,Q$119)+'СЕТ СН'!$I$11+СВЦЭМ!$D$10+'СЕТ СН'!$I$6-'СЕТ СН'!$I$23</f>
        <v>1303.9462821599996</v>
      </c>
      <c r="R123" s="37">
        <f>SUMIFS(СВЦЭМ!$D$34:$D$777,СВЦЭМ!$A$34:$A$777,$A123,СВЦЭМ!$B$34:$B$777,R$119)+'СЕТ СН'!$I$11+СВЦЭМ!$D$10+'СЕТ СН'!$I$6-'СЕТ СН'!$I$23</f>
        <v>1302.79029954</v>
      </c>
      <c r="S123" s="37">
        <f>SUMIFS(СВЦЭМ!$D$34:$D$777,СВЦЭМ!$A$34:$A$777,$A123,СВЦЭМ!$B$34:$B$777,S$119)+'СЕТ СН'!$I$11+СВЦЭМ!$D$10+'СЕТ СН'!$I$6-'СЕТ СН'!$I$23</f>
        <v>1270.7898436399996</v>
      </c>
      <c r="T123" s="37">
        <f>SUMIFS(СВЦЭМ!$D$34:$D$777,СВЦЭМ!$A$34:$A$777,$A123,СВЦЭМ!$B$34:$B$777,T$119)+'СЕТ СН'!$I$11+СВЦЭМ!$D$10+'СЕТ СН'!$I$6-'СЕТ СН'!$I$23</f>
        <v>1262.03654345</v>
      </c>
      <c r="U123" s="37">
        <f>SUMIFS(СВЦЭМ!$D$34:$D$777,СВЦЭМ!$A$34:$A$777,$A123,СВЦЭМ!$B$34:$B$777,U$119)+'СЕТ СН'!$I$11+СВЦЭМ!$D$10+'СЕТ СН'!$I$6-'СЕТ СН'!$I$23</f>
        <v>1257.7308833699999</v>
      </c>
      <c r="V123" s="37">
        <f>SUMIFS(СВЦЭМ!$D$34:$D$777,СВЦЭМ!$A$34:$A$777,$A123,СВЦЭМ!$B$34:$B$777,V$119)+'СЕТ СН'!$I$11+СВЦЭМ!$D$10+'СЕТ СН'!$I$6-'СЕТ СН'!$I$23</f>
        <v>1262.13747668</v>
      </c>
      <c r="W123" s="37">
        <f>SUMIFS(СВЦЭМ!$D$34:$D$777,СВЦЭМ!$A$34:$A$777,$A123,СВЦЭМ!$B$34:$B$777,W$119)+'СЕТ СН'!$I$11+СВЦЭМ!$D$10+'СЕТ СН'!$I$6-'СЕТ СН'!$I$23</f>
        <v>1328.0302127399996</v>
      </c>
      <c r="X123" s="37">
        <f>SUMIFS(СВЦЭМ!$D$34:$D$777,СВЦЭМ!$A$34:$A$777,$A123,СВЦЭМ!$B$34:$B$777,X$119)+'СЕТ СН'!$I$11+СВЦЭМ!$D$10+'СЕТ СН'!$I$6-'СЕТ СН'!$I$23</f>
        <v>1410.1253191199999</v>
      </c>
      <c r="Y123" s="37">
        <f>SUMIFS(СВЦЭМ!$D$34:$D$777,СВЦЭМ!$A$34:$A$777,$A123,СВЦЭМ!$B$34:$B$777,Y$119)+'СЕТ СН'!$I$11+СВЦЭМ!$D$10+'СЕТ СН'!$I$6-'СЕТ СН'!$I$23</f>
        <v>1452.85930667</v>
      </c>
    </row>
    <row r="124" spans="1:27" ht="15.75" x14ac:dyDescent="0.2">
      <c r="A124" s="36">
        <f t="shared" si="3"/>
        <v>43105</v>
      </c>
      <c r="B124" s="37">
        <f>SUMIFS(СВЦЭМ!$D$34:$D$777,СВЦЭМ!$A$34:$A$777,$A124,СВЦЭМ!$B$34:$B$777,B$119)+'СЕТ СН'!$I$11+СВЦЭМ!$D$10+'СЕТ СН'!$I$6-'СЕТ СН'!$I$23</f>
        <v>1522.2628524299994</v>
      </c>
      <c r="C124" s="37">
        <f>SUMIFS(СВЦЭМ!$D$34:$D$777,СВЦЭМ!$A$34:$A$777,$A124,СВЦЭМ!$B$34:$B$777,C$119)+'СЕТ СН'!$I$11+СВЦЭМ!$D$10+'СЕТ СН'!$I$6-'СЕТ СН'!$I$23</f>
        <v>1551.6255600499994</v>
      </c>
      <c r="D124" s="37">
        <f>SUMIFS(СВЦЭМ!$D$34:$D$777,СВЦЭМ!$A$34:$A$777,$A124,СВЦЭМ!$B$34:$B$777,D$119)+'СЕТ СН'!$I$11+СВЦЭМ!$D$10+'СЕТ СН'!$I$6-'СЕТ СН'!$I$23</f>
        <v>1621.9895398799995</v>
      </c>
      <c r="E124" s="37">
        <f>SUMIFS(СВЦЭМ!$D$34:$D$777,СВЦЭМ!$A$34:$A$777,$A124,СВЦЭМ!$B$34:$B$777,E$119)+'СЕТ СН'!$I$11+СВЦЭМ!$D$10+'СЕТ СН'!$I$6-'СЕТ СН'!$I$23</f>
        <v>1636.4410512299996</v>
      </c>
      <c r="F124" s="37">
        <f>SUMIFS(СВЦЭМ!$D$34:$D$777,СВЦЭМ!$A$34:$A$777,$A124,СВЦЭМ!$B$34:$B$777,F$119)+'СЕТ СН'!$I$11+СВЦЭМ!$D$10+'СЕТ СН'!$I$6-'СЕТ СН'!$I$23</f>
        <v>1640.8825728799998</v>
      </c>
      <c r="G124" s="37">
        <f>SUMIFS(СВЦЭМ!$D$34:$D$777,СВЦЭМ!$A$34:$A$777,$A124,СВЦЭМ!$B$34:$B$777,G$119)+'СЕТ СН'!$I$11+СВЦЭМ!$D$10+'СЕТ СН'!$I$6-'СЕТ СН'!$I$23</f>
        <v>1634.4939684799997</v>
      </c>
      <c r="H124" s="37">
        <f>SUMIFS(СВЦЭМ!$D$34:$D$777,СВЦЭМ!$A$34:$A$777,$A124,СВЦЭМ!$B$34:$B$777,H$119)+'СЕТ СН'!$I$11+СВЦЭМ!$D$10+'СЕТ СН'!$I$6-'СЕТ СН'!$I$23</f>
        <v>1620.2730970999996</v>
      </c>
      <c r="I124" s="37">
        <f>SUMIFS(СВЦЭМ!$D$34:$D$777,СВЦЭМ!$A$34:$A$777,$A124,СВЦЭМ!$B$34:$B$777,I$119)+'СЕТ СН'!$I$11+СВЦЭМ!$D$10+'СЕТ СН'!$I$6-'СЕТ СН'!$I$23</f>
        <v>1565.3606008000002</v>
      </c>
      <c r="J124" s="37">
        <f>SUMIFS(СВЦЭМ!$D$34:$D$777,СВЦЭМ!$A$34:$A$777,$A124,СВЦЭМ!$B$34:$B$777,J$119)+'СЕТ СН'!$I$11+СВЦЭМ!$D$10+'СЕТ СН'!$I$6-'СЕТ СН'!$I$23</f>
        <v>1497.4958556500001</v>
      </c>
      <c r="K124" s="37">
        <f>SUMIFS(СВЦЭМ!$D$34:$D$777,СВЦЭМ!$A$34:$A$777,$A124,СВЦЭМ!$B$34:$B$777,K$119)+'СЕТ СН'!$I$11+СВЦЭМ!$D$10+'СЕТ СН'!$I$6-'СЕТ СН'!$I$23</f>
        <v>1391.73857722</v>
      </c>
      <c r="L124" s="37">
        <f>SUMIFS(СВЦЭМ!$D$34:$D$777,СВЦЭМ!$A$34:$A$777,$A124,СВЦЭМ!$B$34:$B$777,L$119)+'СЕТ СН'!$I$11+СВЦЭМ!$D$10+'СЕТ СН'!$I$6-'СЕТ СН'!$I$23</f>
        <v>1283.8522180499999</v>
      </c>
      <c r="M124" s="37">
        <f>SUMIFS(СВЦЭМ!$D$34:$D$777,СВЦЭМ!$A$34:$A$777,$A124,СВЦЭМ!$B$34:$B$777,M$119)+'СЕТ СН'!$I$11+СВЦЭМ!$D$10+'СЕТ СН'!$I$6-'СЕТ СН'!$I$23</f>
        <v>1256.1216548299999</v>
      </c>
      <c r="N124" s="37">
        <f>SUMIFS(СВЦЭМ!$D$34:$D$777,СВЦЭМ!$A$34:$A$777,$A124,СВЦЭМ!$B$34:$B$777,N$119)+'СЕТ СН'!$I$11+СВЦЭМ!$D$10+'СЕТ СН'!$I$6-'СЕТ СН'!$I$23</f>
        <v>1262.94899713</v>
      </c>
      <c r="O124" s="37">
        <f>SUMIFS(СВЦЭМ!$D$34:$D$777,СВЦЭМ!$A$34:$A$777,$A124,СВЦЭМ!$B$34:$B$777,O$119)+'СЕТ СН'!$I$11+СВЦЭМ!$D$10+'СЕТ СН'!$I$6-'СЕТ СН'!$I$23</f>
        <v>1276.5648168799999</v>
      </c>
      <c r="P124" s="37">
        <f>SUMIFS(СВЦЭМ!$D$34:$D$777,СВЦЭМ!$A$34:$A$777,$A124,СВЦЭМ!$B$34:$B$777,P$119)+'СЕТ СН'!$I$11+СВЦЭМ!$D$10+'СЕТ СН'!$I$6-'СЕТ СН'!$I$23</f>
        <v>1287.8379090399999</v>
      </c>
      <c r="Q124" s="37">
        <f>SUMIFS(СВЦЭМ!$D$34:$D$777,СВЦЭМ!$A$34:$A$777,$A124,СВЦЭМ!$B$34:$B$777,Q$119)+'СЕТ СН'!$I$11+СВЦЭМ!$D$10+'СЕТ СН'!$I$6-'СЕТ СН'!$I$23</f>
        <v>1303.3854016199998</v>
      </c>
      <c r="R124" s="37">
        <f>SUMIFS(СВЦЭМ!$D$34:$D$777,СВЦЭМ!$A$34:$A$777,$A124,СВЦЭМ!$B$34:$B$777,R$119)+'СЕТ СН'!$I$11+СВЦЭМ!$D$10+'СЕТ СН'!$I$6-'СЕТ СН'!$I$23</f>
        <v>1313.4312464299996</v>
      </c>
      <c r="S124" s="37">
        <f>SUMIFS(СВЦЭМ!$D$34:$D$777,СВЦЭМ!$A$34:$A$777,$A124,СВЦЭМ!$B$34:$B$777,S$119)+'СЕТ СН'!$I$11+СВЦЭМ!$D$10+'СЕТ СН'!$I$6-'СЕТ СН'!$I$23</f>
        <v>1291.3812051800001</v>
      </c>
      <c r="T124" s="37">
        <f>SUMIFS(СВЦЭМ!$D$34:$D$777,СВЦЭМ!$A$34:$A$777,$A124,СВЦЭМ!$B$34:$B$777,T$119)+'СЕТ СН'!$I$11+СВЦЭМ!$D$10+'СЕТ СН'!$I$6-'СЕТ СН'!$I$23</f>
        <v>1265.0583512199996</v>
      </c>
      <c r="U124" s="37">
        <f>SUMIFS(СВЦЭМ!$D$34:$D$777,СВЦЭМ!$A$34:$A$777,$A124,СВЦЭМ!$B$34:$B$777,U$119)+'СЕТ СН'!$I$11+СВЦЭМ!$D$10+'СЕТ СН'!$I$6-'СЕТ СН'!$I$23</f>
        <v>1264.5539930499999</v>
      </c>
      <c r="V124" s="37">
        <f>SUMIFS(СВЦЭМ!$D$34:$D$777,СВЦЭМ!$A$34:$A$777,$A124,СВЦЭМ!$B$34:$B$777,V$119)+'СЕТ СН'!$I$11+СВЦЭМ!$D$10+'СЕТ СН'!$I$6-'СЕТ СН'!$I$23</f>
        <v>1279.0673494799998</v>
      </c>
      <c r="W124" s="37">
        <f>SUMIFS(СВЦЭМ!$D$34:$D$777,СВЦЭМ!$A$34:$A$777,$A124,СВЦЭМ!$B$34:$B$777,W$119)+'СЕТ СН'!$I$11+СВЦЭМ!$D$10+'СЕТ СН'!$I$6-'СЕТ СН'!$I$23</f>
        <v>1344.9472221499996</v>
      </c>
      <c r="X124" s="37">
        <f>SUMIFS(СВЦЭМ!$D$34:$D$777,СВЦЭМ!$A$34:$A$777,$A124,СВЦЭМ!$B$34:$B$777,X$119)+'СЕТ СН'!$I$11+СВЦЭМ!$D$10+'СЕТ СН'!$I$6-'СЕТ СН'!$I$23</f>
        <v>1428.6006259699998</v>
      </c>
      <c r="Y124" s="37">
        <f>SUMIFS(СВЦЭМ!$D$34:$D$777,СВЦЭМ!$A$34:$A$777,$A124,СВЦЭМ!$B$34:$B$777,Y$119)+'СЕТ СН'!$I$11+СВЦЭМ!$D$10+'СЕТ СН'!$I$6-'СЕТ СН'!$I$23</f>
        <v>1501.0495931999999</v>
      </c>
    </row>
    <row r="125" spans="1:27" ht="15.75" x14ac:dyDescent="0.2">
      <c r="A125" s="36">
        <f t="shared" si="3"/>
        <v>43106</v>
      </c>
      <c r="B125" s="37">
        <f>SUMIFS(СВЦЭМ!$D$34:$D$777,СВЦЭМ!$A$34:$A$777,$A125,СВЦЭМ!$B$34:$B$777,B$119)+'СЕТ СН'!$I$11+СВЦЭМ!$D$10+'СЕТ СН'!$I$6-'СЕТ СН'!$I$23</f>
        <v>1552.7639977599997</v>
      </c>
      <c r="C125" s="37">
        <f>SUMIFS(СВЦЭМ!$D$34:$D$777,СВЦЭМ!$A$34:$A$777,$A125,СВЦЭМ!$B$34:$B$777,C$119)+'СЕТ СН'!$I$11+СВЦЭМ!$D$10+'СЕТ СН'!$I$6-'СЕТ СН'!$I$23</f>
        <v>1592.5707912299999</v>
      </c>
      <c r="D125" s="37">
        <f>SUMIFS(СВЦЭМ!$D$34:$D$777,СВЦЭМ!$A$34:$A$777,$A125,СВЦЭМ!$B$34:$B$777,D$119)+'СЕТ СН'!$I$11+СВЦЭМ!$D$10+'СЕТ СН'!$I$6-'СЕТ СН'!$I$23</f>
        <v>1639.4030763300002</v>
      </c>
      <c r="E125" s="37">
        <f>SUMIFS(СВЦЭМ!$D$34:$D$777,СВЦЭМ!$A$34:$A$777,$A125,СВЦЭМ!$B$34:$B$777,E$119)+'СЕТ СН'!$I$11+СВЦЭМ!$D$10+'СЕТ СН'!$I$6-'СЕТ СН'!$I$23</f>
        <v>1650.0752954300001</v>
      </c>
      <c r="F125" s="37">
        <f>SUMIFS(СВЦЭМ!$D$34:$D$777,СВЦЭМ!$A$34:$A$777,$A125,СВЦЭМ!$B$34:$B$777,F$119)+'СЕТ СН'!$I$11+СВЦЭМ!$D$10+'СЕТ СН'!$I$6-'СЕТ СН'!$I$23</f>
        <v>1651.2401864399994</v>
      </c>
      <c r="G125" s="37">
        <f>SUMIFS(СВЦЭМ!$D$34:$D$777,СВЦЭМ!$A$34:$A$777,$A125,СВЦЭМ!$B$34:$B$777,G$119)+'СЕТ СН'!$I$11+СВЦЭМ!$D$10+'СЕТ СН'!$I$6-'СЕТ СН'!$I$23</f>
        <v>1645.9576184000002</v>
      </c>
      <c r="H125" s="37">
        <f>SUMIFS(СВЦЭМ!$D$34:$D$777,СВЦЭМ!$A$34:$A$777,$A125,СВЦЭМ!$B$34:$B$777,H$119)+'СЕТ СН'!$I$11+СВЦЭМ!$D$10+'СЕТ СН'!$I$6-'СЕТ СН'!$I$23</f>
        <v>1624.6796820099994</v>
      </c>
      <c r="I125" s="37">
        <f>SUMIFS(СВЦЭМ!$D$34:$D$777,СВЦЭМ!$A$34:$A$777,$A125,СВЦЭМ!$B$34:$B$777,I$119)+'СЕТ СН'!$I$11+СВЦЭМ!$D$10+'СЕТ СН'!$I$6-'СЕТ СН'!$I$23</f>
        <v>1566.4171934599995</v>
      </c>
      <c r="J125" s="37">
        <f>SUMIFS(СВЦЭМ!$D$34:$D$777,СВЦЭМ!$A$34:$A$777,$A125,СВЦЭМ!$B$34:$B$777,J$119)+'СЕТ СН'!$I$11+СВЦЭМ!$D$10+'СЕТ СН'!$I$6-'СЕТ СН'!$I$23</f>
        <v>1499.0933767399997</v>
      </c>
      <c r="K125" s="37">
        <f>SUMIFS(СВЦЭМ!$D$34:$D$777,СВЦЭМ!$A$34:$A$777,$A125,СВЦЭМ!$B$34:$B$777,K$119)+'СЕТ СН'!$I$11+СВЦЭМ!$D$10+'СЕТ СН'!$I$6-'СЕТ СН'!$I$23</f>
        <v>1394.1265360299999</v>
      </c>
      <c r="L125" s="37">
        <f>SUMIFS(СВЦЭМ!$D$34:$D$777,СВЦЭМ!$A$34:$A$777,$A125,СВЦЭМ!$B$34:$B$777,L$119)+'СЕТ СН'!$I$11+СВЦЭМ!$D$10+'СЕТ СН'!$I$6-'СЕТ СН'!$I$23</f>
        <v>1287.0266402299999</v>
      </c>
      <c r="M125" s="37">
        <f>SUMIFS(СВЦЭМ!$D$34:$D$777,СВЦЭМ!$A$34:$A$777,$A125,СВЦЭМ!$B$34:$B$777,M$119)+'СЕТ СН'!$I$11+СВЦЭМ!$D$10+'СЕТ СН'!$I$6-'СЕТ СН'!$I$23</f>
        <v>1267.96690825</v>
      </c>
      <c r="N125" s="37">
        <f>SUMIFS(СВЦЭМ!$D$34:$D$777,СВЦЭМ!$A$34:$A$777,$A125,СВЦЭМ!$B$34:$B$777,N$119)+'СЕТ СН'!$I$11+СВЦЭМ!$D$10+'СЕТ СН'!$I$6-'СЕТ СН'!$I$23</f>
        <v>1280.0715722</v>
      </c>
      <c r="O125" s="37">
        <f>SUMIFS(СВЦЭМ!$D$34:$D$777,СВЦЭМ!$A$34:$A$777,$A125,СВЦЭМ!$B$34:$B$777,O$119)+'СЕТ СН'!$I$11+СВЦЭМ!$D$10+'СЕТ СН'!$I$6-'СЕТ СН'!$I$23</f>
        <v>1291.3612354699999</v>
      </c>
      <c r="P125" s="37">
        <f>SUMIFS(СВЦЭМ!$D$34:$D$777,СВЦЭМ!$A$34:$A$777,$A125,СВЦЭМ!$B$34:$B$777,P$119)+'СЕТ СН'!$I$11+СВЦЭМ!$D$10+'СЕТ СН'!$I$6-'СЕТ СН'!$I$23</f>
        <v>1311.0836513099998</v>
      </c>
      <c r="Q125" s="37">
        <f>SUMIFS(СВЦЭМ!$D$34:$D$777,СВЦЭМ!$A$34:$A$777,$A125,СВЦЭМ!$B$34:$B$777,Q$119)+'СЕТ СН'!$I$11+СВЦЭМ!$D$10+'СЕТ СН'!$I$6-'СЕТ СН'!$I$23</f>
        <v>1319.9865319699998</v>
      </c>
      <c r="R125" s="37">
        <f>SUMIFS(СВЦЭМ!$D$34:$D$777,СВЦЭМ!$A$34:$A$777,$A125,СВЦЭМ!$B$34:$B$777,R$119)+'СЕТ СН'!$I$11+СВЦЭМ!$D$10+'СЕТ СН'!$I$6-'СЕТ СН'!$I$23</f>
        <v>1318.4707709899999</v>
      </c>
      <c r="S125" s="37">
        <f>SUMIFS(СВЦЭМ!$D$34:$D$777,СВЦЭМ!$A$34:$A$777,$A125,СВЦЭМ!$B$34:$B$777,S$119)+'СЕТ СН'!$I$11+СВЦЭМ!$D$10+'СЕТ СН'!$I$6-'СЕТ СН'!$I$23</f>
        <v>1290.5185120299998</v>
      </c>
      <c r="T125" s="37">
        <f>SUMIFS(СВЦЭМ!$D$34:$D$777,СВЦЭМ!$A$34:$A$777,$A125,СВЦЭМ!$B$34:$B$777,T$119)+'СЕТ СН'!$I$11+СВЦЭМ!$D$10+'СЕТ СН'!$I$6-'СЕТ СН'!$I$23</f>
        <v>1266.1398130299999</v>
      </c>
      <c r="U125" s="37">
        <f>SUMIFS(СВЦЭМ!$D$34:$D$777,СВЦЭМ!$A$34:$A$777,$A125,СВЦЭМ!$B$34:$B$777,U$119)+'СЕТ СН'!$I$11+СВЦЭМ!$D$10+'СЕТ СН'!$I$6-'СЕТ СН'!$I$23</f>
        <v>1267.32423384</v>
      </c>
      <c r="V125" s="37">
        <f>SUMIFS(СВЦЭМ!$D$34:$D$777,СВЦЭМ!$A$34:$A$777,$A125,СВЦЭМ!$B$34:$B$777,V$119)+'СЕТ СН'!$I$11+СВЦЭМ!$D$10+'СЕТ СН'!$I$6-'СЕТ СН'!$I$23</f>
        <v>1279.4405183499998</v>
      </c>
      <c r="W125" s="37">
        <f>SUMIFS(СВЦЭМ!$D$34:$D$777,СВЦЭМ!$A$34:$A$777,$A125,СВЦЭМ!$B$34:$B$777,W$119)+'СЕТ СН'!$I$11+СВЦЭМ!$D$10+'СЕТ СН'!$I$6-'СЕТ СН'!$I$23</f>
        <v>1346.4107908999999</v>
      </c>
      <c r="X125" s="37">
        <f>SUMIFS(СВЦЭМ!$D$34:$D$777,СВЦЭМ!$A$34:$A$777,$A125,СВЦЭМ!$B$34:$B$777,X$119)+'СЕТ СН'!$I$11+СВЦЭМ!$D$10+'СЕТ СН'!$I$6-'СЕТ СН'!$I$23</f>
        <v>1440.1527710599998</v>
      </c>
      <c r="Y125" s="37">
        <f>SUMIFS(СВЦЭМ!$D$34:$D$777,СВЦЭМ!$A$34:$A$777,$A125,СВЦЭМ!$B$34:$B$777,Y$119)+'СЕТ СН'!$I$11+СВЦЭМ!$D$10+'СЕТ СН'!$I$6-'СЕТ СН'!$I$23</f>
        <v>1509.6282139999998</v>
      </c>
    </row>
    <row r="126" spans="1:27" ht="15.75" x14ac:dyDescent="0.2">
      <c r="A126" s="36">
        <f t="shared" si="3"/>
        <v>43107</v>
      </c>
      <c r="B126" s="37">
        <f>SUMIFS(СВЦЭМ!$D$34:$D$777,СВЦЭМ!$A$34:$A$777,$A126,СВЦЭМ!$B$34:$B$777,B$119)+'СЕТ СН'!$I$11+СВЦЭМ!$D$10+'СЕТ СН'!$I$6-'СЕТ СН'!$I$23</f>
        <v>1538.2561750199998</v>
      </c>
      <c r="C126" s="37">
        <f>SUMIFS(СВЦЭМ!$D$34:$D$777,СВЦЭМ!$A$34:$A$777,$A126,СВЦЭМ!$B$34:$B$777,C$119)+'СЕТ СН'!$I$11+СВЦЭМ!$D$10+'СЕТ СН'!$I$6-'СЕТ СН'!$I$23</f>
        <v>1550.4679401199996</v>
      </c>
      <c r="D126" s="37">
        <f>SUMIFS(СВЦЭМ!$D$34:$D$777,СВЦЭМ!$A$34:$A$777,$A126,СВЦЭМ!$B$34:$B$777,D$119)+'СЕТ СН'!$I$11+СВЦЭМ!$D$10+'СЕТ СН'!$I$6-'СЕТ СН'!$I$23</f>
        <v>1607.64251113</v>
      </c>
      <c r="E126" s="37">
        <f>SUMIFS(СВЦЭМ!$D$34:$D$777,СВЦЭМ!$A$34:$A$777,$A126,СВЦЭМ!$B$34:$B$777,E$119)+'СЕТ СН'!$I$11+СВЦЭМ!$D$10+'СЕТ СН'!$I$6-'СЕТ СН'!$I$23</f>
        <v>1632.4083878099996</v>
      </c>
      <c r="F126" s="37">
        <f>SUMIFS(СВЦЭМ!$D$34:$D$777,СВЦЭМ!$A$34:$A$777,$A126,СВЦЭМ!$B$34:$B$777,F$119)+'СЕТ СН'!$I$11+СВЦЭМ!$D$10+'СЕТ СН'!$I$6-'СЕТ СН'!$I$23</f>
        <v>1632.3140268399998</v>
      </c>
      <c r="G126" s="37">
        <f>SUMIFS(СВЦЭМ!$D$34:$D$777,СВЦЭМ!$A$34:$A$777,$A126,СВЦЭМ!$B$34:$B$777,G$119)+'СЕТ СН'!$I$11+СВЦЭМ!$D$10+'СЕТ СН'!$I$6-'СЕТ СН'!$I$23</f>
        <v>1632.6885196999997</v>
      </c>
      <c r="H126" s="37">
        <f>SUMIFS(СВЦЭМ!$D$34:$D$777,СВЦЭМ!$A$34:$A$777,$A126,СВЦЭМ!$B$34:$B$777,H$119)+'СЕТ СН'!$I$11+СВЦЭМ!$D$10+'СЕТ СН'!$I$6-'СЕТ СН'!$I$23</f>
        <v>1640.0359223399996</v>
      </c>
      <c r="I126" s="37">
        <f>SUMIFS(СВЦЭМ!$D$34:$D$777,СВЦЭМ!$A$34:$A$777,$A126,СВЦЭМ!$B$34:$B$777,I$119)+'СЕТ СН'!$I$11+СВЦЭМ!$D$10+'СЕТ СН'!$I$6-'СЕТ СН'!$I$23</f>
        <v>1560.6800874799997</v>
      </c>
      <c r="J126" s="37">
        <f>SUMIFS(СВЦЭМ!$D$34:$D$777,СВЦЭМ!$A$34:$A$777,$A126,СВЦЭМ!$B$34:$B$777,J$119)+'СЕТ СН'!$I$11+СВЦЭМ!$D$10+'СЕТ СН'!$I$6-'СЕТ СН'!$I$23</f>
        <v>1532.84182517</v>
      </c>
      <c r="K126" s="37">
        <f>SUMIFS(СВЦЭМ!$D$34:$D$777,СВЦЭМ!$A$34:$A$777,$A126,СВЦЭМ!$B$34:$B$777,K$119)+'СЕТ СН'!$I$11+СВЦЭМ!$D$10+'СЕТ СН'!$I$6-'СЕТ СН'!$I$23</f>
        <v>1425.6240817100002</v>
      </c>
      <c r="L126" s="37">
        <f>SUMIFS(СВЦЭМ!$D$34:$D$777,СВЦЭМ!$A$34:$A$777,$A126,СВЦЭМ!$B$34:$B$777,L$119)+'СЕТ СН'!$I$11+СВЦЭМ!$D$10+'СЕТ СН'!$I$6-'СЕТ СН'!$I$23</f>
        <v>1308.9811846299999</v>
      </c>
      <c r="M126" s="37">
        <f>SUMIFS(СВЦЭМ!$D$34:$D$777,СВЦЭМ!$A$34:$A$777,$A126,СВЦЭМ!$B$34:$B$777,M$119)+'СЕТ СН'!$I$11+СВЦЭМ!$D$10+'СЕТ СН'!$I$6-'СЕТ СН'!$I$23</f>
        <v>1287.65088397</v>
      </c>
      <c r="N126" s="37">
        <f>SUMIFS(СВЦЭМ!$D$34:$D$777,СВЦЭМ!$A$34:$A$777,$A126,СВЦЭМ!$B$34:$B$777,N$119)+'СЕТ СН'!$I$11+СВЦЭМ!$D$10+'СЕТ СН'!$I$6-'СЕТ СН'!$I$23</f>
        <v>1284.1151238499997</v>
      </c>
      <c r="O126" s="37">
        <f>SUMIFS(СВЦЭМ!$D$34:$D$777,СВЦЭМ!$A$34:$A$777,$A126,СВЦЭМ!$B$34:$B$777,O$119)+'СЕТ СН'!$I$11+СВЦЭМ!$D$10+'СЕТ СН'!$I$6-'СЕТ СН'!$I$23</f>
        <v>1298.03276822</v>
      </c>
      <c r="P126" s="37">
        <f>SUMIFS(СВЦЭМ!$D$34:$D$777,СВЦЭМ!$A$34:$A$777,$A126,СВЦЭМ!$B$34:$B$777,P$119)+'СЕТ СН'!$I$11+СВЦЭМ!$D$10+'СЕТ СН'!$I$6-'СЕТ СН'!$I$23</f>
        <v>1314.38288711</v>
      </c>
      <c r="Q126" s="37">
        <f>SUMIFS(СВЦЭМ!$D$34:$D$777,СВЦЭМ!$A$34:$A$777,$A126,СВЦЭМ!$B$34:$B$777,Q$119)+'СЕТ СН'!$I$11+СВЦЭМ!$D$10+'СЕТ СН'!$I$6-'СЕТ СН'!$I$23</f>
        <v>1326.1911746199999</v>
      </c>
      <c r="R126" s="37">
        <f>SUMIFS(СВЦЭМ!$D$34:$D$777,СВЦЭМ!$A$34:$A$777,$A126,СВЦЭМ!$B$34:$B$777,R$119)+'СЕТ СН'!$I$11+СВЦЭМ!$D$10+'СЕТ СН'!$I$6-'СЕТ СН'!$I$23</f>
        <v>1326.5662660200001</v>
      </c>
      <c r="S126" s="37">
        <f>SUMIFS(СВЦЭМ!$D$34:$D$777,СВЦЭМ!$A$34:$A$777,$A126,СВЦЭМ!$B$34:$B$777,S$119)+'СЕТ СН'!$I$11+СВЦЭМ!$D$10+'СЕТ СН'!$I$6-'СЕТ СН'!$I$23</f>
        <v>1303.0010078</v>
      </c>
      <c r="T126" s="37">
        <f>SUMIFS(СВЦЭМ!$D$34:$D$777,СВЦЭМ!$A$34:$A$777,$A126,СВЦЭМ!$B$34:$B$777,T$119)+'СЕТ СН'!$I$11+СВЦЭМ!$D$10+'СЕТ СН'!$I$6-'СЕТ СН'!$I$23</f>
        <v>1262.7718476799996</v>
      </c>
      <c r="U126" s="37">
        <f>SUMIFS(СВЦЭМ!$D$34:$D$777,СВЦЭМ!$A$34:$A$777,$A126,СВЦЭМ!$B$34:$B$777,U$119)+'СЕТ СН'!$I$11+СВЦЭМ!$D$10+'СЕТ СН'!$I$6-'СЕТ СН'!$I$23</f>
        <v>1264.1721673299999</v>
      </c>
      <c r="V126" s="37">
        <f>SUMIFS(СВЦЭМ!$D$34:$D$777,СВЦЭМ!$A$34:$A$777,$A126,СВЦЭМ!$B$34:$B$777,V$119)+'СЕТ СН'!$I$11+СВЦЭМ!$D$10+'СЕТ СН'!$I$6-'СЕТ СН'!$I$23</f>
        <v>1283.4137366999998</v>
      </c>
      <c r="W126" s="37">
        <f>SUMIFS(СВЦЭМ!$D$34:$D$777,СВЦЭМ!$A$34:$A$777,$A126,СВЦЭМ!$B$34:$B$777,W$119)+'СЕТ СН'!$I$11+СВЦЭМ!$D$10+'СЕТ СН'!$I$6-'СЕТ СН'!$I$23</f>
        <v>1346.1424484599997</v>
      </c>
      <c r="X126" s="37">
        <f>SUMIFS(СВЦЭМ!$D$34:$D$777,СВЦЭМ!$A$34:$A$777,$A126,СВЦЭМ!$B$34:$B$777,X$119)+'СЕТ СН'!$I$11+СВЦЭМ!$D$10+'СЕТ СН'!$I$6-'СЕТ СН'!$I$23</f>
        <v>1431.76652057</v>
      </c>
      <c r="Y126" s="37">
        <f>SUMIFS(СВЦЭМ!$D$34:$D$777,СВЦЭМ!$A$34:$A$777,$A126,СВЦЭМ!$B$34:$B$777,Y$119)+'СЕТ СН'!$I$11+СВЦЭМ!$D$10+'СЕТ СН'!$I$6-'СЕТ СН'!$I$23</f>
        <v>1452.7800786499997</v>
      </c>
    </row>
    <row r="127" spans="1:27" ht="15.75" x14ac:dyDescent="0.2">
      <c r="A127" s="36">
        <f t="shared" si="3"/>
        <v>43108</v>
      </c>
      <c r="B127" s="37">
        <f>SUMIFS(СВЦЭМ!$D$34:$D$777,СВЦЭМ!$A$34:$A$777,$A127,СВЦЭМ!$B$34:$B$777,B$119)+'СЕТ СН'!$I$11+СВЦЭМ!$D$10+'СЕТ СН'!$I$6-'СЕТ СН'!$I$23</f>
        <v>1456.6826388300001</v>
      </c>
      <c r="C127" s="37">
        <f>SUMIFS(СВЦЭМ!$D$34:$D$777,СВЦЭМ!$A$34:$A$777,$A127,СВЦЭМ!$B$34:$B$777,C$119)+'СЕТ СН'!$I$11+СВЦЭМ!$D$10+'СЕТ СН'!$I$6-'СЕТ СН'!$I$23</f>
        <v>1539.5535060699999</v>
      </c>
      <c r="D127" s="37">
        <f>SUMIFS(СВЦЭМ!$D$34:$D$777,СВЦЭМ!$A$34:$A$777,$A127,СВЦЭМ!$B$34:$B$777,D$119)+'СЕТ СН'!$I$11+СВЦЭМ!$D$10+'СЕТ СН'!$I$6-'СЕТ СН'!$I$23</f>
        <v>1617.5265715099999</v>
      </c>
      <c r="E127" s="37">
        <f>SUMIFS(СВЦЭМ!$D$34:$D$777,СВЦЭМ!$A$34:$A$777,$A127,СВЦЭМ!$B$34:$B$777,E$119)+'СЕТ СН'!$I$11+СВЦЭМ!$D$10+'СЕТ СН'!$I$6-'СЕТ СН'!$I$23</f>
        <v>1633.9593956499998</v>
      </c>
      <c r="F127" s="37">
        <f>SUMIFS(СВЦЭМ!$D$34:$D$777,СВЦЭМ!$A$34:$A$777,$A127,СВЦЭМ!$B$34:$B$777,F$119)+'СЕТ СН'!$I$11+СВЦЭМ!$D$10+'СЕТ СН'!$I$6-'СЕТ СН'!$I$23</f>
        <v>1636.8785709999997</v>
      </c>
      <c r="G127" s="37">
        <f>SUMIFS(СВЦЭМ!$D$34:$D$777,СВЦЭМ!$A$34:$A$777,$A127,СВЦЭМ!$B$34:$B$777,G$119)+'СЕТ СН'!$I$11+СВЦЭМ!$D$10+'СЕТ СН'!$I$6-'СЕТ СН'!$I$23</f>
        <v>1639.4663457299998</v>
      </c>
      <c r="H127" s="37">
        <f>SUMIFS(СВЦЭМ!$D$34:$D$777,СВЦЭМ!$A$34:$A$777,$A127,СВЦЭМ!$B$34:$B$777,H$119)+'СЕТ СН'!$I$11+СВЦЭМ!$D$10+'СЕТ СН'!$I$6-'СЕТ СН'!$I$23</f>
        <v>1644.8760513599996</v>
      </c>
      <c r="I127" s="37">
        <f>SUMIFS(СВЦЭМ!$D$34:$D$777,СВЦЭМ!$A$34:$A$777,$A127,СВЦЭМ!$B$34:$B$777,I$119)+'СЕТ СН'!$I$11+СВЦЭМ!$D$10+'СЕТ СН'!$I$6-'СЕТ СН'!$I$23</f>
        <v>1612.6047307599997</v>
      </c>
      <c r="J127" s="37">
        <f>SUMIFS(СВЦЭМ!$D$34:$D$777,СВЦЭМ!$A$34:$A$777,$A127,СВЦЭМ!$B$34:$B$777,J$119)+'СЕТ СН'!$I$11+СВЦЭМ!$D$10+'СЕТ СН'!$I$6-'СЕТ СН'!$I$23</f>
        <v>1534.1862799400001</v>
      </c>
      <c r="K127" s="37">
        <f>SUMIFS(СВЦЭМ!$D$34:$D$777,СВЦЭМ!$A$34:$A$777,$A127,СВЦЭМ!$B$34:$B$777,K$119)+'СЕТ СН'!$I$11+СВЦЭМ!$D$10+'СЕТ СН'!$I$6-'СЕТ СН'!$I$23</f>
        <v>1429.0016837899998</v>
      </c>
      <c r="L127" s="37">
        <f>SUMIFS(СВЦЭМ!$D$34:$D$777,СВЦЭМ!$A$34:$A$777,$A127,СВЦЭМ!$B$34:$B$777,L$119)+'СЕТ СН'!$I$11+СВЦЭМ!$D$10+'СЕТ СН'!$I$6-'СЕТ СН'!$I$23</f>
        <v>1325.5250689199997</v>
      </c>
      <c r="M127" s="37">
        <f>SUMIFS(СВЦЭМ!$D$34:$D$777,СВЦЭМ!$A$34:$A$777,$A127,СВЦЭМ!$B$34:$B$777,M$119)+'СЕТ СН'!$I$11+СВЦЭМ!$D$10+'СЕТ СН'!$I$6-'СЕТ СН'!$I$23</f>
        <v>1304.1847615499996</v>
      </c>
      <c r="N127" s="37">
        <f>SUMIFS(СВЦЭМ!$D$34:$D$777,СВЦЭМ!$A$34:$A$777,$A127,СВЦЭМ!$B$34:$B$777,N$119)+'СЕТ СН'!$I$11+СВЦЭМ!$D$10+'СЕТ СН'!$I$6-'СЕТ СН'!$I$23</f>
        <v>1306.3395067500001</v>
      </c>
      <c r="O127" s="37">
        <f>SUMIFS(СВЦЭМ!$D$34:$D$777,СВЦЭМ!$A$34:$A$777,$A127,СВЦЭМ!$B$34:$B$777,O$119)+'СЕТ СН'!$I$11+СВЦЭМ!$D$10+'СЕТ СН'!$I$6-'СЕТ СН'!$I$23</f>
        <v>1320.1148562799999</v>
      </c>
      <c r="P127" s="37">
        <f>SUMIFS(СВЦЭМ!$D$34:$D$777,СВЦЭМ!$A$34:$A$777,$A127,СВЦЭМ!$B$34:$B$777,P$119)+'СЕТ СН'!$I$11+СВЦЭМ!$D$10+'СЕТ СН'!$I$6-'СЕТ СН'!$I$23</f>
        <v>1332.9032697799998</v>
      </c>
      <c r="Q127" s="37">
        <f>SUMIFS(СВЦЭМ!$D$34:$D$777,СВЦЭМ!$A$34:$A$777,$A127,СВЦЭМ!$B$34:$B$777,Q$119)+'СЕТ СН'!$I$11+СВЦЭМ!$D$10+'СЕТ СН'!$I$6-'СЕТ СН'!$I$23</f>
        <v>1336.5657431999998</v>
      </c>
      <c r="R127" s="37">
        <f>SUMIFS(СВЦЭМ!$D$34:$D$777,СВЦЭМ!$A$34:$A$777,$A127,СВЦЭМ!$B$34:$B$777,R$119)+'СЕТ СН'!$I$11+СВЦЭМ!$D$10+'СЕТ СН'!$I$6-'СЕТ СН'!$I$23</f>
        <v>1334.4455892599999</v>
      </c>
      <c r="S127" s="37">
        <f>SUMIFS(СВЦЭМ!$D$34:$D$777,СВЦЭМ!$A$34:$A$777,$A127,СВЦЭМ!$B$34:$B$777,S$119)+'СЕТ СН'!$I$11+СВЦЭМ!$D$10+'СЕТ СН'!$I$6-'СЕТ СН'!$I$23</f>
        <v>1326.3097668199998</v>
      </c>
      <c r="T127" s="37">
        <f>SUMIFS(СВЦЭМ!$D$34:$D$777,СВЦЭМ!$A$34:$A$777,$A127,СВЦЭМ!$B$34:$B$777,T$119)+'СЕТ СН'!$I$11+СВЦЭМ!$D$10+'СЕТ СН'!$I$6-'СЕТ СН'!$I$23</f>
        <v>1291.6037201599997</v>
      </c>
      <c r="U127" s="37">
        <f>SUMIFS(СВЦЭМ!$D$34:$D$777,СВЦЭМ!$A$34:$A$777,$A127,СВЦЭМ!$B$34:$B$777,U$119)+'СЕТ СН'!$I$11+СВЦЭМ!$D$10+'СЕТ СН'!$I$6-'СЕТ СН'!$I$23</f>
        <v>1286.6382088099999</v>
      </c>
      <c r="V127" s="37">
        <f>SUMIFS(СВЦЭМ!$D$34:$D$777,СВЦЭМ!$A$34:$A$777,$A127,СВЦЭМ!$B$34:$B$777,V$119)+'СЕТ СН'!$I$11+СВЦЭМ!$D$10+'СЕТ СН'!$I$6-'СЕТ СН'!$I$23</f>
        <v>1306.8610261499998</v>
      </c>
      <c r="W127" s="37">
        <f>SUMIFS(СВЦЭМ!$D$34:$D$777,СВЦЭМ!$A$34:$A$777,$A127,СВЦЭМ!$B$34:$B$777,W$119)+'СЕТ СН'!$I$11+СВЦЭМ!$D$10+'СЕТ СН'!$I$6-'СЕТ СН'!$I$23</f>
        <v>1363.4853122499999</v>
      </c>
      <c r="X127" s="37">
        <f>SUMIFS(СВЦЭМ!$D$34:$D$777,СВЦЭМ!$A$34:$A$777,$A127,СВЦЭМ!$B$34:$B$777,X$119)+'СЕТ СН'!$I$11+СВЦЭМ!$D$10+'СЕТ СН'!$I$6-'СЕТ СН'!$I$23</f>
        <v>1448.64863552</v>
      </c>
      <c r="Y127" s="37">
        <f>SUMIFS(СВЦЭМ!$D$34:$D$777,СВЦЭМ!$A$34:$A$777,$A127,СВЦЭМ!$B$34:$B$777,Y$119)+'СЕТ СН'!$I$11+СВЦЭМ!$D$10+'СЕТ СН'!$I$6-'СЕТ СН'!$I$23</f>
        <v>1481.4211393099999</v>
      </c>
    </row>
    <row r="128" spans="1:27" ht="15.75" x14ac:dyDescent="0.2">
      <c r="A128" s="36">
        <f t="shared" si="3"/>
        <v>43109</v>
      </c>
      <c r="B128" s="37">
        <f>SUMIFS(СВЦЭМ!$D$34:$D$777,СВЦЭМ!$A$34:$A$777,$A128,СВЦЭМ!$B$34:$B$777,B$119)+'СЕТ СН'!$I$11+СВЦЭМ!$D$10+'СЕТ СН'!$I$6-'СЕТ СН'!$I$23</f>
        <v>1580.5033734799995</v>
      </c>
      <c r="C128" s="37">
        <f>SUMIFS(СВЦЭМ!$D$34:$D$777,СВЦЭМ!$A$34:$A$777,$A128,СВЦЭМ!$B$34:$B$777,C$119)+'СЕТ СН'!$I$11+СВЦЭМ!$D$10+'СЕТ СН'!$I$6-'СЕТ СН'!$I$23</f>
        <v>1606.64576214</v>
      </c>
      <c r="D128" s="37">
        <f>SUMIFS(СВЦЭМ!$D$34:$D$777,СВЦЭМ!$A$34:$A$777,$A128,СВЦЭМ!$B$34:$B$777,D$119)+'СЕТ СН'!$I$11+СВЦЭМ!$D$10+'СЕТ СН'!$I$6-'СЕТ СН'!$I$23</f>
        <v>1671.4768812099996</v>
      </c>
      <c r="E128" s="37">
        <f>SUMIFS(СВЦЭМ!$D$34:$D$777,СВЦЭМ!$A$34:$A$777,$A128,СВЦЭМ!$B$34:$B$777,E$119)+'СЕТ СН'!$I$11+СВЦЭМ!$D$10+'СЕТ СН'!$I$6-'СЕТ СН'!$I$23</f>
        <v>1688.2748103899999</v>
      </c>
      <c r="F128" s="37">
        <f>SUMIFS(СВЦЭМ!$D$34:$D$777,СВЦЭМ!$A$34:$A$777,$A128,СВЦЭМ!$B$34:$B$777,F$119)+'СЕТ СН'!$I$11+СВЦЭМ!$D$10+'СЕТ СН'!$I$6-'СЕТ СН'!$I$23</f>
        <v>1684.2258830699998</v>
      </c>
      <c r="G128" s="37">
        <f>SUMIFS(СВЦЭМ!$D$34:$D$777,СВЦЭМ!$A$34:$A$777,$A128,СВЦЭМ!$B$34:$B$777,G$119)+'СЕТ СН'!$I$11+СВЦЭМ!$D$10+'СЕТ СН'!$I$6-'СЕТ СН'!$I$23</f>
        <v>1671.81436884</v>
      </c>
      <c r="H128" s="37">
        <f>SUMIFS(СВЦЭМ!$D$34:$D$777,СВЦЭМ!$A$34:$A$777,$A128,СВЦЭМ!$B$34:$B$777,H$119)+'СЕТ СН'!$I$11+СВЦЭМ!$D$10+'СЕТ СН'!$I$6-'СЕТ СН'!$I$23</f>
        <v>1609.12839338</v>
      </c>
      <c r="I128" s="37">
        <f>SUMIFS(СВЦЭМ!$D$34:$D$777,СВЦЭМ!$A$34:$A$777,$A128,СВЦЭМ!$B$34:$B$777,I$119)+'СЕТ СН'!$I$11+СВЦЭМ!$D$10+'СЕТ СН'!$I$6-'СЕТ СН'!$I$23</f>
        <v>1557.4801867000001</v>
      </c>
      <c r="J128" s="37">
        <f>SUMIFS(СВЦЭМ!$D$34:$D$777,СВЦЭМ!$A$34:$A$777,$A128,СВЦЭМ!$B$34:$B$777,J$119)+'СЕТ СН'!$I$11+СВЦЭМ!$D$10+'СЕТ СН'!$I$6-'СЕТ СН'!$I$23</f>
        <v>1518.0464330700001</v>
      </c>
      <c r="K128" s="37">
        <f>SUMIFS(СВЦЭМ!$D$34:$D$777,СВЦЭМ!$A$34:$A$777,$A128,СВЦЭМ!$B$34:$B$777,K$119)+'СЕТ СН'!$I$11+СВЦЭМ!$D$10+'СЕТ СН'!$I$6-'СЕТ СН'!$I$23</f>
        <v>1459.4568845999997</v>
      </c>
      <c r="L128" s="37">
        <f>SUMIFS(СВЦЭМ!$D$34:$D$777,СВЦЭМ!$A$34:$A$777,$A128,СВЦЭМ!$B$34:$B$777,L$119)+'СЕТ СН'!$I$11+СВЦЭМ!$D$10+'СЕТ СН'!$I$6-'СЕТ СН'!$I$23</f>
        <v>1397.6943441899998</v>
      </c>
      <c r="M128" s="37">
        <f>SUMIFS(СВЦЭМ!$D$34:$D$777,СВЦЭМ!$A$34:$A$777,$A128,СВЦЭМ!$B$34:$B$777,M$119)+'СЕТ СН'!$I$11+СВЦЭМ!$D$10+'СЕТ СН'!$I$6-'СЕТ СН'!$I$23</f>
        <v>1391.9741736000001</v>
      </c>
      <c r="N128" s="37">
        <f>SUMIFS(СВЦЭМ!$D$34:$D$777,СВЦЭМ!$A$34:$A$777,$A128,СВЦЭМ!$B$34:$B$777,N$119)+'СЕТ СН'!$I$11+СВЦЭМ!$D$10+'СЕТ СН'!$I$6-'СЕТ СН'!$I$23</f>
        <v>1388.6674205999998</v>
      </c>
      <c r="O128" s="37">
        <f>SUMIFS(СВЦЭМ!$D$34:$D$777,СВЦЭМ!$A$34:$A$777,$A128,СВЦЭМ!$B$34:$B$777,O$119)+'СЕТ СН'!$I$11+СВЦЭМ!$D$10+'СЕТ СН'!$I$6-'СЕТ СН'!$I$23</f>
        <v>1391.2917696</v>
      </c>
      <c r="P128" s="37">
        <f>SUMIFS(СВЦЭМ!$D$34:$D$777,СВЦЭМ!$A$34:$A$777,$A128,СВЦЭМ!$B$34:$B$777,P$119)+'СЕТ СН'!$I$11+СВЦЭМ!$D$10+'СЕТ СН'!$I$6-'СЕТ СН'!$I$23</f>
        <v>1396.7565817499994</v>
      </c>
      <c r="Q128" s="37">
        <f>SUMIFS(СВЦЭМ!$D$34:$D$777,СВЦЭМ!$A$34:$A$777,$A128,СВЦЭМ!$B$34:$B$777,Q$119)+'СЕТ СН'!$I$11+СВЦЭМ!$D$10+'СЕТ СН'!$I$6-'СЕТ СН'!$I$23</f>
        <v>1393.2840874199997</v>
      </c>
      <c r="R128" s="37">
        <f>SUMIFS(СВЦЭМ!$D$34:$D$777,СВЦЭМ!$A$34:$A$777,$A128,СВЦЭМ!$B$34:$B$777,R$119)+'СЕТ СН'!$I$11+СВЦЭМ!$D$10+'СЕТ СН'!$I$6-'СЕТ СН'!$I$23</f>
        <v>1396.7026186199996</v>
      </c>
      <c r="S128" s="37">
        <f>SUMIFS(СВЦЭМ!$D$34:$D$777,СВЦЭМ!$A$34:$A$777,$A128,СВЦЭМ!$B$34:$B$777,S$119)+'СЕТ СН'!$I$11+СВЦЭМ!$D$10+'СЕТ СН'!$I$6-'СЕТ СН'!$I$23</f>
        <v>1380.23322676</v>
      </c>
      <c r="T128" s="37">
        <f>SUMIFS(СВЦЭМ!$D$34:$D$777,СВЦЭМ!$A$34:$A$777,$A128,СВЦЭМ!$B$34:$B$777,T$119)+'СЕТ СН'!$I$11+СВЦЭМ!$D$10+'СЕТ СН'!$I$6-'СЕТ СН'!$I$23</f>
        <v>1369.6276750000002</v>
      </c>
      <c r="U128" s="37">
        <f>SUMIFS(СВЦЭМ!$D$34:$D$777,СВЦЭМ!$A$34:$A$777,$A128,СВЦЭМ!$B$34:$B$777,U$119)+'СЕТ СН'!$I$11+СВЦЭМ!$D$10+'СЕТ СН'!$I$6-'СЕТ СН'!$I$23</f>
        <v>1375.1396924300002</v>
      </c>
      <c r="V128" s="37">
        <f>SUMIFS(СВЦЭМ!$D$34:$D$777,СВЦЭМ!$A$34:$A$777,$A128,СВЦЭМ!$B$34:$B$777,V$119)+'СЕТ СН'!$I$11+СВЦЭМ!$D$10+'СЕТ СН'!$I$6-'СЕТ СН'!$I$23</f>
        <v>1383.2656568199995</v>
      </c>
      <c r="W128" s="37">
        <f>SUMIFS(СВЦЭМ!$D$34:$D$777,СВЦЭМ!$A$34:$A$777,$A128,СВЦЭМ!$B$34:$B$777,W$119)+'СЕТ СН'!$I$11+СВЦЭМ!$D$10+'СЕТ СН'!$I$6-'СЕТ СН'!$I$23</f>
        <v>1434.7218492299999</v>
      </c>
      <c r="X128" s="37">
        <f>SUMIFS(СВЦЭМ!$D$34:$D$777,СВЦЭМ!$A$34:$A$777,$A128,СВЦЭМ!$B$34:$B$777,X$119)+'СЕТ СН'!$I$11+СВЦЭМ!$D$10+'СЕТ СН'!$I$6-'СЕТ СН'!$I$23</f>
        <v>1504.4196386899998</v>
      </c>
      <c r="Y128" s="37">
        <f>SUMIFS(СВЦЭМ!$D$34:$D$777,СВЦЭМ!$A$34:$A$777,$A128,СВЦЭМ!$B$34:$B$777,Y$119)+'СЕТ СН'!$I$11+СВЦЭМ!$D$10+'СЕТ СН'!$I$6-'СЕТ СН'!$I$23</f>
        <v>1584.6915969799998</v>
      </c>
    </row>
    <row r="129" spans="1:25" ht="15.75" x14ac:dyDescent="0.2">
      <c r="A129" s="36">
        <f t="shared" si="3"/>
        <v>43110</v>
      </c>
      <c r="B129" s="37">
        <f>SUMIFS(СВЦЭМ!$D$34:$D$777,СВЦЭМ!$A$34:$A$777,$A129,СВЦЭМ!$B$34:$B$777,B$119)+'СЕТ СН'!$I$11+СВЦЭМ!$D$10+'СЕТ СН'!$I$6-'СЕТ СН'!$I$23</f>
        <v>1586.8335454200001</v>
      </c>
      <c r="C129" s="37">
        <f>SUMIFS(СВЦЭМ!$D$34:$D$777,СВЦЭМ!$A$34:$A$777,$A129,СВЦЭМ!$B$34:$B$777,C$119)+'СЕТ СН'!$I$11+СВЦЭМ!$D$10+'СЕТ СН'!$I$6-'СЕТ СН'!$I$23</f>
        <v>1646.6251374999997</v>
      </c>
      <c r="D129" s="37">
        <f>SUMIFS(СВЦЭМ!$D$34:$D$777,СВЦЭМ!$A$34:$A$777,$A129,СВЦЭМ!$B$34:$B$777,D$119)+'СЕТ СН'!$I$11+СВЦЭМ!$D$10+'СЕТ СН'!$I$6-'СЕТ СН'!$I$23</f>
        <v>1672.9957570000001</v>
      </c>
      <c r="E129" s="37">
        <f>SUMIFS(СВЦЭМ!$D$34:$D$777,СВЦЭМ!$A$34:$A$777,$A129,СВЦЭМ!$B$34:$B$777,E$119)+'СЕТ СН'!$I$11+СВЦЭМ!$D$10+'СЕТ СН'!$I$6-'СЕТ СН'!$I$23</f>
        <v>1670.6461774599998</v>
      </c>
      <c r="F129" s="37">
        <f>SUMIFS(СВЦЭМ!$D$34:$D$777,СВЦЭМ!$A$34:$A$777,$A129,СВЦЭМ!$B$34:$B$777,F$119)+'СЕТ СН'!$I$11+СВЦЭМ!$D$10+'СЕТ СН'!$I$6-'СЕТ СН'!$I$23</f>
        <v>1670.8300472599999</v>
      </c>
      <c r="G129" s="37">
        <f>SUMIFS(СВЦЭМ!$D$34:$D$777,СВЦЭМ!$A$34:$A$777,$A129,СВЦЭМ!$B$34:$B$777,G$119)+'СЕТ СН'!$I$11+СВЦЭМ!$D$10+'СЕТ СН'!$I$6-'СЕТ СН'!$I$23</f>
        <v>1673.4348999099998</v>
      </c>
      <c r="H129" s="37">
        <f>SUMIFS(СВЦЭМ!$D$34:$D$777,СВЦЭМ!$A$34:$A$777,$A129,СВЦЭМ!$B$34:$B$777,H$119)+'СЕТ СН'!$I$11+СВЦЭМ!$D$10+'СЕТ СН'!$I$6-'СЕТ СН'!$I$23</f>
        <v>1623.2730598799994</v>
      </c>
      <c r="I129" s="37">
        <f>SUMIFS(СВЦЭМ!$D$34:$D$777,СВЦЭМ!$A$34:$A$777,$A129,СВЦЭМ!$B$34:$B$777,I$119)+'СЕТ СН'!$I$11+СВЦЭМ!$D$10+'СЕТ СН'!$I$6-'СЕТ СН'!$I$23</f>
        <v>1548.9018234800001</v>
      </c>
      <c r="J129" s="37">
        <f>SUMIFS(СВЦЭМ!$D$34:$D$777,СВЦЭМ!$A$34:$A$777,$A129,СВЦЭМ!$B$34:$B$777,J$119)+'СЕТ СН'!$I$11+СВЦЭМ!$D$10+'СЕТ СН'!$I$6-'СЕТ СН'!$I$23</f>
        <v>1490.3644135999998</v>
      </c>
      <c r="K129" s="37">
        <f>SUMIFS(СВЦЭМ!$D$34:$D$777,СВЦЭМ!$A$34:$A$777,$A129,СВЦЭМ!$B$34:$B$777,K$119)+'СЕТ СН'!$I$11+СВЦЭМ!$D$10+'СЕТ СН'!$I$6-'СЕТ СН'!$I$23</f>
        <v>1411.0778484399998</v>
      </c>
      <c r="L129" s="37">
        <f>SUMIFS(СВЦЭМ!$D$34:$D$777,СВЦЭМ!$A$34:$A$777,$A129,СВЦЭМ!$B$34:$B$777,L$119)+'СЕТ СН'!$I$11+СВЦЭМ!$D$10+'СЕТ СН'!$I$6-'СЕТ СН'!$I$23</f>
        <v>1333.0817938199998</v>
      </c>
      <c r="M129" s="37">
        <f>SUMIFS(СВЦЭМ!$D$34:$D$777,СВЦЭМ!$A$34:$A$777,$A129,СВЦЭМ!$B$34:$B$777,M$119)+'СЕТ СН'!$I$11+СВЦЭМ!$D$10+'СЕТ СН'!$I$6-'СЕТ СН'!$I$23</f>
        <v>1323.87067729</v>
      </c>
      <c r="N129" s="37">
        <f>SUMIFS(СВЦЭМ!$D$34:$D$777,СВЦЭМ!$A$34:$A$777,$A129,СВЦЭМ!$B$34:$B$777,N$119)+'СЕТ СН'!$I$11+СВЦЭМ!$D$10+'СЕТ СН'!$I$6-'СЕТ СН'!$I$23</f>
        <v>1332.2484348899998</v>
      </c>
      <c r="O129" s="37">
        <f>SUMIFS(СВЦЭМ!$D$34:$D$777,СВЦЭМ!$A$34:$A$777,$A129,СВЦЭМ!$B$34:$B$777,O$119)+'СЕТ СН'!$I$11+СВЦЭМ!$D$10+'СЕТ СН'!$I$6-'СЕТ СН'!$I$23</f>
        <v>1335.5218497299998</v>
      </c>
      <c r="P129" s="37">
        <f>SUMIFS(СВЦЭМ!$D$34:$D$777,СВЦЭМ!$A$34:$A$777,$A129,СВЦЭМ!$B$34:$B$777,P$119)+'СЕТ СН'!$I$11+СВЦЭМ!$D$10+'СЕТ СН'!$I$6-'СЕТ СН'!$I$23</f>
        <v>1346.9350381199997</v>
      </c>
      <c r="Q129" s="37">
        <f>SUMIFS(СВЦЭМ!$D$34:$D$777,СВЦЭМ!$A$34:$A$777,$A129,СВЦЭМ!$B$34:$B$777,Q$119)+'СЕТ СН'!$I$11+СВЦЭМ!$D$10+'СЕТ СН'!$I$6-'СЕТ СН'!$I$23</f>
        <v>1353.2410101399996</v>
      </c>
      <c r="R129" s="37">
        <f>SUMIFS(СВЦЭМ!$D$34:$D$777,СВЦЭМ!$A$34:$A$777,$A129,СВЦЭМ!$B$34:$B$777,R$119)+'СЕТ СН'!$I$11+СВЦЭМ!$D$10+'СЕТ СН'!$I$6-'СЕТ СН'!$I$23</f>
        <v>1352.7706862399996</v>
      </c>
      <c r="S129" s="37">
        <f>SUMIFS(СВЦЭМ!$D$34:$D$777,СВЦЭМ!$A$34:$A$777,$A129,СВЦЭМ!$B$34:$B$777,S$119)+'СЕТ СН'!$I$11+СВЦЭМ!$D$10+'СЕТ СН'!$I$6-'СЕТ СН'!$I$23</f>
        <v>1327.3191935099999</v>
      </c>
      <c r="T129" s="37">
        <f>SUMIFS(СВЦЭМ!$D$34:$D$777,СВЦЭМ!$A$34:$A$777,$A129,СВЦЭМ!$B$34:$B$777,T$119)+'СЕТ СН'!$I$11+СВЦЭМ!$D$10+'СЕТ СН'!$I$6-'СЕТ СН'!$I$23</f>
        <v>1291.3928954999997</v>
      </c>
      <c r="U129" s="37">
        <f>SUMIFS(СВЦЭМ!$D$34:$D$777,СВЦЭМ!$A$34:$A$777,$A129,СВЦЭМ!$B$34:$B$777,U$119)+'СЕТ СН'!$I$11+СВЦЭМ!$D$10+'СЕТ СН'!$I$6-'СЕТ СН'!$I$23</f>
        <v>1293.95667439</v>
      </c>
      <c r="V129" s="37">
        <f>SUMIFS(СВЦЭМ!$D$34:$D$777,СВЦЭМ!$A$34:$A$777,$A129,СВЦЭМ!$B$34:$B$777,V$119)+'СЕТ СН'!$I$11+СВЦЭМ!$D$10+'СЕТ СН'!$I$6-'СЕТ СН'!$I$23</f>
        <v>1302.4419268799998</v>
      </c>
      <c r="W129" s="37">
        <f>SUMIFS(СВЦЭМ!$D$34:$D$777,СВЦЭМ!$A$34:$A$777,$A129,СВЦЭМ!$B$34:$B$777,W$119)+'СЕТ СН'!$I$11+СВЦЭМ!$D$10+'СЕТ СН'!$I$6-'СЕТ СН'!$I$23</f>
        <v>1353.64390839</v>
      </c>
      <c r="X129" s="37">
        <f>SUMIFS(СВЦЭМ!$D$34:$D$777,СВЦЭМ!$A$34:$A$777,$A129,СВЦЭМ!$B$34:$B$777,X$119)+'СЕТ СН'!$I$11+СВЦЭМ!$D$10+'СЕТ СН'!$I$6-'СЕТ СН'!$I$23</f>
        <v>1438.6969418100002</v>
      </c>
      <c r="Y129" s="37">
        <f>SUMIFS(СВЦЭМ!$D$34:$D$777,СВЦЭМ!$A$34:$A$777,$A129,СВЦЭМ!$B$34:$B$777,Y$119)+'СЕТ СН'!$I$11+СВЦЭМ!$D$10+'СЕТ СН'!$I$6-'СЕТ СН'!$I$23</f>
        <v>1517.1620078999999</v>
      </c>
    </row>
    <row r="130" spans="1:25" ht="15.75" x14ac:dyDescent="0.2">
      <c r="A130" s="36">
        <f t="shared" si="3"/>
        <v>43111</v>
      </c>
      <c r="B130" s="37">
        <f>SUMIFS(СВЦЭМ!$D$34:$D$777,СВЦЭМ!$A$34:$A$777,$A130,СВЦЭМ!$B$34:$B$777,B$119)+'СЕТ СН'!$I$11+СВЦЭМ!$D$10+'СЕТ СН'!$I$6-'СЕТ СН'!$I$23</f>
        <v>1605.7384303499998</v>
      </c>
      <c r="C130" s="37">
        <f>SUMIFS(СВЦЭМ!$D$34:$D$777,СВЦЭМ!$A$34:$A$777,$A130,СВЦЭМ!$B$34:$B$777,C$119)+'СЕТ СН'!$I$11+СВЦЭМ!$D$10+'СЕТ СН'!$I$6-'СЕТ СН'!$I$23</f>
        <v>1653.6874630999996</v>
      </c>
      <c r="D130" s="37">
        <f>SUMIFS(СВЦЭМ!$D$34:$D$777,СВЦЭМ!$A$34:$A$777,$A130,СВЦЭМ!$B$34:$B$777,D$119)+'СЕТ СН'!$I$11+СВЦЭМ!$D$10+'СЕТ СН'!$I$6-'СЕТ СН'!$I$23</f>
        <v>1694.71811432</v>
      </c>
      <c r="E130" s="37">
        <f>SUMIFS(СВЦЭМ!$D$34:$D$777,СВЦЭМ!$A$34:$A$777,$A130,СВЦЭМ!$B$34:$B$777,E$119)+'СЕТ СН'!$I$11+СВЦЭМ!$D$10+'СЕТ СН'!$I$6-'СЕТ СН'!$I$23</f>
        <v>1694.7514568299998</v>
      </c>
      <c r="F130" s="37">
        <f>SUMIFS(СВЦЭМ!$D$34:$D$777,СВЦЭМ!$A$34:$A$777,$A130,СВЦЭМ!$B$34:$B$777,F$119)+'СЕТ СН'!$I$11+СВЦЭМ!$D$10+'СЕТ СН'!$I$6-'СЕТ СН'!$I$23</f>
        <v>1694.7004050499995</v>
      </c>
      <c r="G130" s="37">
        <f>SUMIFS(СВЦЭМ!$D$34:$D$777,СВЦЭМ!$A$34:$A$777,$A130,СВЦЭМ!$B$34:$B$777,G$119)+'СЕТ СН'!$I$11+СВЦЭМ!$D$10+'СЕТ СН'!$I$6-'СЕТ СН'!$I$23</f>
        <v>1688.1154489300002</v>
      </c>
      <c r="H130" s="37">
        <f>SUMIFS(СВЦЭМ!$D$34:$D$777,СВЦЭМ!$A$34:$A$777,$A130,СВЦЭМ!$B$34:$B$777,H$119)+'СЕТ СН'!$I$11+СВЦЭМ!$D$10+'СЕТ СН'!$I$6-'СЕТ СН'!$I$23</f>
        <v>1632.6054305100001</v>
      </c>
      <c r="I130" s="37">
        <f>SUMIFS(СВЦЭМ!$D$34:$D$777,СВЦЭМ!$A$34:$A$777,$A130,СВЦЭМ!$B$34:$B$777,I$119)+'СЕТ СН'!$I$11+СВЦЭМ!$D$10+'СЕТ СН'!$I$6-'СЕТ СН'!$I$23</f>
        <v>1548.6437658199998</v>
      </c>
      <c r="J130" s="37">
        <f>SUMIFS(СВЦЭМ!$D$34:$D$777,СВЦЭМ!$A$34:$A$777,$A130,СВЦЭМ!$B$34:$B$777,J$119)+'СЕТ СН'!$I$11+СВЦЭМ!$D$10+'СЕТ СН'!$I$6-'СЕТ СН'!$I$23</f>
        <v>1493.2119174699997</v>
      </c>
      <c r="K130" s="37">
        <f>SUMIFS(СВЦЭМ!$D$34:$D$777,СВЦЭМ!$A$34:$A$777,$A130,СВЦЭМ!$B$34:$B$777,K$119)+'СЕТ СН'!$I$11+СВЦЭМ!$D$10+'СЕТ СН'!$I$6-'СЕТ СН'!$I$23</f>
        <v>1413.1736065299997</v>
      </c>
      <c r="L130" s="37">
        <f>SUMIFS(СВЦЭМ!$D$34:$D$777,СВЦЭМ!$A$34:$A$777,$A130,СВЦЭМ!$B$34:$B$777,L$119)+'СЕТ СН'!$I$11+СВЦЭМ!$D$10+'СЕТ СН'!$I$6-'СЕТ СН'!$I$23</f>
        <v>1326.7414106299998</v>
      </c>
      <c r="M130" s="37">
        <f>SUMIFS(СВЦЭМ!$D$34:$D$777,СВЦЭМ!$A$34:$A$777,$A130,СВЦЭМ!$B$34:$B$777,M$119)+'СЕТ СН'!$I$11+СВЦЭМ!$D$10+'СЕТ СН'!$I$6-'СЕТ СН'!$I$23</f>
        <v>1316.4884639399997</v>
      </c>
      <c r="N130" s="37">
        <f>SUMIFS(СВЦЭМ!$D$34:$D$777,СВЦЭМ!$A$34:$A$777,$A130,СВЦЭМ!$B$34:$B$777,N$119)+'СЕТ СН'!$I$11+СВЦЭМ!$D$10+'СЕТ СН'!$I$6-'СЕТ СН'!$I$23</f>
        <v>1328.3395081599997</v>
      </c>
      <c r="O130" s="37">
        <f>SUMIFS(СВЦЭМ!$D$34:$D$777,СВЦЭМ!$A$34:$A$777,$A130,СВЦЭМ!$B$34:$B$777,O$119)+'СЕТ СН'!$I$11+СВЦЭМ!$D$10+'СЕТ СН'!$I$6-'СЕТ СН'!$I$23</f>
        <v>1345.6143393699999</v>
      </c>
      <c r="P130" s="37">
        <f>SUMIFS(СВЦЭМ!$D$34:$D$777,СВЦЭМ!$A$34:$A$777,$A130,СВЦЭМ!$B$34:$B$777,P$119)+'СЕТ СН'!$I$11+СВЦЭМ!$D$10+'СЕТ СН'!$I$6-'СЕТ СН'!$I$23</f>
        <v>1356.5755365599998</v>
      </c>
      <c r="Q130" s="37">
        <f>SUMIFS(СВЦЭМ!$D$34:$D$777,СВЦЭМ!$A$34:$A$777,$A130,СВЦЭМ!$B$34:$B$777,Q$119)+'СЕТ СН'!$I$11+СВЦЭМ!$D$10+'СЕТ СН'!$I$6-'СЕТ СН'!$I$23</f>
        <v>1364.1112998399999</v>
      </c>
      <c r="R130" s="37">
        <f>SUMIFS(СВЦЭМ!$D$34:$D$777,СВЦЭМ!$A$34:$A$777,$A130,СВЦЭМ!$B$34:$B$777,R$119)+'СЕТ СН'!$I$11+СВЦЭМ!$D$10+'СЕТ СН'!$I$6-'СЕТ СН'!$I$23</f>
        <v>1361.9110406799996</v>
      </c>
      <c r="S130" s="37">
        <f>SUMIFS(СВЦЭМ!$D$34:$D$777,СВЦЭМ!$A$34:$A$777,$A130,СВЦЭМ!$B$34:$B$777,S$119)+'СЕТ СН'!$I$11+СВЦЭМ!$D$10+'СЕТ СН'!$I$6-'СЕТ СН'!$I$23</f>
        <v>1339.7611476099996</v>
      </c>
      <c r="T130" s="37">
        <f>SUMIFS(СВЦЭМ!$D$34:$D$777,СВЦЭМ!$A$34:$A$777,$A130,СВЦЭМ!$B$34:$B$777,T$119)+'СЕТ СН'!$I$11+СВЦЭМ!$D$10+'СЕТ СН'!$I$6-'СЕТ СН'!$I$23</f>
        <v>1316.1971802899998</v>
      </c>
      <c r="U130" s="37">
        <f>SUMIFS(СВЦЭМ!$D$34:$D$777,СВЦЭМ!$A$34:$A$777,$A130,СВЦЭМ!$B$34:$B$777,U$119)+'СЕТ СН'!$I$11+СВЦЭМ!$D$10+'СЕТ СН'!$I$6-'СЕТ СН'!$I$23</f>
        <v>1314.8982456399999</v>
      </c>
      <c r="V130" s="37">
        <f>SUMIFS(СВЦЭМ!$D$34:$D$777,СВЦЭМ!$A$34:$A$777,$A130,СВЦЭМ!$B$34:$B$777,V$119)+'СЕТ СН'!$I$11+СВЦЭМ!$D$10+'СЕТ СН'!$I$6-'СЕТ СН'!$I$23</f>
        <v>1326.3387313999997</v>
      </c>
      <c r="W130" s="37">
        <f>SUMIFS(СВЦЭМ!$D$34:$D$777,СВЦЭМ!$A$34:$A$777,$A130,СВЦЭМ!$B$34:$B$777,W$119)+'СЕТ СН'!$I$11+СВЦЭМ!$D$10+'СЕТ СН'!$I$6-'СЕТ СН'!$I$23</f>
        <v>1389.9644217499995</v>
      </c>
      <c r="X130" s="37">
        <f>SUMIFS(СВЦЭМ!$D$34:$D$777,СВЦЭМ!$A$34:$A$777,$A130,СВЦЭМ!$B$34:$B$777,X$119)+'СЕТ СН'!$I$11+СВЦЭМ!$D$10+'СЕТ СН'!$I$6-'СЕТ СН'!$I$23</f>
        <v>1481.2529155899997</v>
      </c>
      <c r="Y130" s="37">
        <f>SUMIFS(СВЦЭМ!$D$34:$D$777,СВЦЭМ!$A$34:$A$777,$A130,СВЦЭМ!$B$34:$B$777,Y$119)+'СЕТ СН'!$I$11+СВЦЭМ!$D$10+'СЕТ СН'!$I$6-'СЕТ СН'!$I$23</f>
        <v>1570.1825220400001</v>
      </c>
    </row>
    <row r="131" spans="1:25" ht="15.75" x14ac:dyDescent="0.2">
      <c r="A131" s="36">
        <f t="shared" si="3"/>
        <v>43112</v>
      </c>
      <c r="B131" s="37">
        <f>SUMIFS(СВЦЭМ!$D$34:$D$777,СВЦЭМ!$A$34:$A$777,$A131,СВЦЭМ!$B$34:$B$777,B$119)+'СЕТ СН'!$I$11+СВЦЭМ!$D$10+'СЕТ СН'!$I$6-'СЕТ СН'!$I$23</f>
        <v>1595.5237130199998</v>
      </c>
      <c r="C131" s="37">
        <f>SUMIFS(СВЦЭМ!$D$34:$D$777,СВЦЭМ!$A$34:$A$777,$A131,СВЦЭМ!$B$34:$B$777,C$119)+'СЕТ СН'!$I$11+СВЦЭМ!$D$10+'СЕТ СН'!$I$6-'СЕТ СН'!$I$23</f>
        <v>1593.89082697</v>
      </c>
      <c r="D131" s="37">
        <f>SUMIFS(СВЦЭМ!$D$34:$D$777,СВЦЭМ!$A$34:$A$777,$A131,СВЦЭМ!$B$34:$B$777,D$119)+'СЕТ СН'!$I$11+СВЦЭМ!$D$10+'СЕТ СН'!$I$6-'СЕТ СН'!$I$23</f>
        <v>1634.2673544300001</v>
      </c>
      <c r="E131" s="37">
        <f>SUMIFS(СВЦЭМ!$D$34:$D$777,СВЦЭМ!$A$34:$A$777,$A131,СВЦЭМ!$B$34:$B$777,E$119)+'СЕТ СН'!$I$11+СВЦЭМ!$D$10+'СЕТ СН'!$I$6-'СЕТ СН'!$I$23</f>
        <v>1651.92927689</v>
      </c>
      <c r="F131" s="37">
        <f>SUMIFS(СВЦЭМ!$D$34:$D$777,СВЦЭМ!$A$34:$A$777,$A131,СВЦЭМ!$B$34:$B$777,F$119)+'СЕТ СН'!$I$11+СВЦЭМ!$D$10+'СЕТ СН'!$I$6-'СЕТ СН'!$I$23</f>
        <v>1642.3425230999997</v>
      </c>
      <c r="G131" s="37">
        <f>SUMIFS(СВЦЭМ!$D$34:$D$777,СВЦЭМ!$A$34:$A$777,$A131,СВЦЭМ!$B$34:$B$777,G$119)+'СЕТ СН'!$I$11+СВЦЭМ!$D$10+'СЕТ СН'!$I$6-'СЕТ СН'!$I$23</f>
        <v>1622.9331948799995</v>
      </c>
      <c r="H131" s="37">
        <f>SUMIFS(СВЦЭМ!$D$34:$D$777,СВЦЭМ!$A$34:$A$777,$A131,СВЦЭМ!$B$34:$B$777,H$119)+'СЕТ СН'!$I$11+СВЦЭМ!$D$10+'СЕТ СН'!$I$6-'СЕТ СН'!$I$23</f>
        <v>1592.6644383600001</v>
      </c>
      <c r="I131" s="37">
        <f>SUMIFS(СВЦЭМ!$D$34:$D$777,СВЦЭМ!$A$34:$A$777,$A131,СВЦЭМ!$B$34:$B$777,I$119)+'СЕТ СН'!$I$11+СВЦЭМ!$D$10+'СЕТ СН'!$I$6-'СЕТ СН'!$I$23</f>
        <v>1536.1210576099998</v>
      </c>
      <c r="J131" s="37">
        <f>SUMIFS(СВЦЭМ!$D$34:$D$777,СВЦЭМ!$A$34:$A$777,$A131,СВЦЭМ!$B$34:$B$777,J$119)+'СЕТ СН'!$I$11+СВЦЭМ!$D$10+'СЕТ СН'!$I$6-'СЕТ СН'!$I$23</f>
        <v>1477.4315421999995</v>
      </c>
      <c r="K131" s="37">
        <f>SUMIFS(СВЦЭМ!$D$34:$D$777,СВЦЭМ!$A$34:$A$777,$A131,СВЦЭМ!$B$34:$B$777,K$119)+'СЕТ СН'!$I$11+СВЦЭМ!$D$10+'СЕТ СН'!$I$6-'СЕТ СН'!$I$23</f>
        <v>1406.5988729099995</v>
      </c>
      <c r="L131" s="37">
        <f>SUMIFS(СВЦЭМ!$D$34:$D$777,СВЦЭМ!$A$34:$A$777,$A131,СВЦЭМ!$B$34:$B$777,L$119)+'СЕТ СН'!$I$11+СВЦЭМ!$D$10+'СЕТ СН'!$I$6-'СЕТ СН'!$I$23</f>
        <v>1335.7225173100001</v>
      </c>
      <c r="M131" s="37">
        <f>SUMIFS(СВЦЭМ!$D$34:$D$777,СВЦЭМ!$A$34:$A$777,$A131,СВЦЭМ!$B$34:$B$777,M$119)+'СЕТ СН'!$I$11+СВЦЭМ!$D$10+'СЕТ СН'!$I$6-'СЕТ СН'!$I$23</f>
        <v>1322.9354463199998</v>
      </c>
      <c r="N131" s="37">
        <f>SUMIFS(СВЦЭМ!$D$34:$D$777,СВЦЭМ!$A$34:$A$777,$A131,СВЦЭМ!$B$34:$B$777,N$119)+'СЕТ СН'!$I$11+СВЦЭМ!$D$10+'СЕТ СН'!$I$6-'СЕТ СН'!$I$23</f>
        <v>1335.4423028899996</v>
      </c>
      <c r="O131" s="37">
        <f>SUMIFS(СВЦЭМ!$D$34:$D$777,СВЦЭМ!$A$34:$A$777,$A131,СВЦЭМ!$B$34:$B$777,O$119)+'СЕТ СН'!$I$11+СВЦЭМ!$D$10+'СЕТ СН'!$I$6-'СЕТ СН'!$I$23</f>
        <v>1342.4260751799998</v>
      </c>
      <c r="P131" s="37">
        <f>SUMIFS(СВЦЭМ!$D$34:$D$777,СВЦЭМ!$A$34:$A$777,$A131,СВЦЭМ!$B$34:$B$777,P$119)+'СЕТ СН'!$I$11+СВЦЭМ!$D$10+'СЕТ СН'!$I$6-'СЕТ СН'!$I$23</f>
        <v>1359.4565680499995</v>
      </c>
      <c r="Q131" s="37">
        <f>SUMIFS(СВЦЭМ!$D$34:$D$777,СВЦЭМ!$A$34:$A$777,$A131,СВЦЭМ!$B$34:$B$777,Q$119)+'СЕТ СН'!$I$11+СВЦЭМ!$D$10+'СЕТ СН'!$I$6-'СЕТ СН'!$I$23</f>
        <v>1366.0072535799995</v>
      </c>
      <c r="R131" s="37">
        <f>SUMIFS(СВЦЭМ!$D$34:$D$777,СВЦЭМ!$A$34:$A$777,$A131,СВЦЭМ!$B$34:$B$777,R$119)+'СЕТ СН'!$I$11+СВЦЭМ!$D$10+'СЕТ СН'!$I$6-'СЕТ СН'!$I$23</f>
        <v>1367.7428770000001</v>
      </c>
      <c r="S131" s="37">
        <f>SUMIFS(СВЦЭМ!$D$34:$D$777,СВЦЭМ!$A$34:$A$777,$A131,СВЦЭМ!$B$34:$B$777,S$119)+'СЕТ СН'!$I$11+СВЦЭМ!$D$10+'СЕТ СН'!$I$6-'СЕТ СН'!$I$23</f>
        <v>1341.3142299799997</v>
      </c>
      <c r="T131" s="37">
        <f>SUMIFS(СВЦЭМ!$D$34:$D$777,СВЦЭМ!$A$34:$A$777,$A131,СВЦЭМ!$B$34:$B$777,T$119)+'СЕТ СН'!$I$11+СВЦЭМ!$D$10+'СЕТ СН'!$I$6-'СЕТ СН'!$I$23</f>
        <v>1310.4513477799997</v>
      </c>
      <c r="U131" s="37">
        <f>SUMIFS(СВЦЭМ!$D$34:$D$777,СВЦЭМ!$A$34:$A$777,$A131,СВЦЭМ!$B$34:$B$777,U$119)+'СЕТ СН'!$I$11+СВЦЭМ!$D$10+'СЕТ СН'!$I$6-'СЕТ СН'!$I$23</f>
        <v>1312.5335676299997</v>
      </c>
      <c r="V131" s="37">
        <f>SUMIFS(СВЦЭМ!$D$34:$D$777,СВЦЭМ!$A$34:$A$777,$A131,СВЦЭМ!$B$34:$B$777,V$119)+'СЕТ СН'!$I$11+СВЦЭМ!$D$10+'СЕТ СН'!$I$6-'СЕТ СН'!$I$23</f>
        <v>1320.9572434099996</v>
      </c>
      <c r="W131" s="37">
        <f>SUMIFS(СВЦЭМ!$D$34:$D$777,СВЦЭМ!$A$34:$A$777,$A131,СВЦЭМ!$B$34:$B$777,W$119)+'СЕТ СН'!$I$11+СВЦЭМ!$D$10+'СЕТ СН'!$I$6-'СЕТ СН'!$I$23</f>
        <v>1375.41437636</v>
      </c>
      <c r="X131" s="37">
        <f>SUMIFS(СВЦЭМ!$D$34:$D$777,СВЦЭМ!$A$34:$A$777,$A131,СВЦЭМ!$B$34:$B$777,X$119)+'СЕТ СН'!$I$11+СВЦЭМ!$D$10+'СЕТ СН'!$I$6-'СЕТ СН'!$I$23</f>
        <v>1464.6887973999997</v>
      </c>
      <c r="Y131" s="37">
        <f>SUMIFS(СВЦЭМ!$D$34:$D$777,СВЦЭМ!$A$34:$A$777,$A131,СВЦЭМ!$B$34:$B$777,Y$119)+'СЕТ СН'!$I$11+СВЦЭМ!$D$10+'СЕТ СН'!$I$6-'СЕТ СН'!$I$23</f>
        <v>1548.7542841600002</v>
      </c>
    </row>
    <row r="132" spans="1:25" ht="15.75" x14ac:dyDescent="0.2">
      <c r="A132" s="36">
        <f t="shared" si="3"/>
        <v>43113</v>
      </c>
      <c r="B132" s="37">
        <f>SUMIFS(СВЦЭМ!$D$34:$D$777,СВЦЭМ!$A$34:$A$777,$A132,СВЦЭМ!$B$34:$B$777,B$119)+'СЕТ СН'!$I$11+СВЦЭМ!$D$10+'СЕТ СН'!$I$6-'СЕТ СН'!$I$23</f>
        <v>1576.6737295799999</v>
      </c>
      <c r="C132" s="37">
        <f>SUMIFS(СВЦЭМ!$D$34:$D$777,СВЦЭМ!$A$34:$A$777,$A132,СВЦЭМ!$B$34:$B$777,C$119)+'СЕТ СН'!$I$11+СВЦЭМ!$D$10+'СЕТ СН'!$I$6-'СЕТ СН'!$I$23</f>
        <v>1618.3171143300001</v>
      </c>
      <c r="D132" s="37">
        <f>SUMIFS(СВЦЭМ!$D$34:$D$777,СВЦЭМ!$A$34:$A$777,$A132,СВЦЭМ!$B$34:$B$777,D$119)+'СЕТ СН'!$I$11+СВЦЭМ!$D$10+'СЕТ СН'!$I$6-'СЕТ СН'!$I$23</f>
        <v>1659.6345133099999</v>
      </c>
      <c r="E132" s="37">
        <f>SUMIFS(СВЦЭМ!$D$34:$D$777,СВЦЭМ!$A$34:$A$777,$A132,СВЦЭМ!$B$34:$B$777,E$119)+'СЕТ СН'!$I$11+СВЦЭМ!$D$10+'СЕТ СН'!$I$6-'СЕТ СН'!$I$23</f>
        <v>1672.7726029</v>
      </c>
      <c r="F132" s="37">
        <f>SUMIFS(СВЦЭМ!$D$34:$D$777,СВЦЭМ!$A$34:$A$777,$A132,СВЦЭМ!$B$34:$B$777,F$119)+'СЕТ СН'!$I$11+СВЦЭМ!$D$10+'СЕТ СН'!$I$6-'СЕТ СН'!$I$23</f>
        <v>1671.1592763599997</v>
      </c>
      <c r="G132" s="37">
        <f>SUMIFS(СВЦЭМ!$D$34:$D$777,СВЦЭМ!$A$34:$A$777,$A132,СВЦЭМ!$B$34:$B$777,G$119)+'СЕТ СН'!$I$11+СВЦЭМ!$D$10+'СЕТ СН'!$I$6-'СЕТ СН'!$I$23</f>
        <v>1656.4291192699998</v>
      </c>
      <c r="H132" s="37">
        <f>SUMIFS(СВЦЭМ!$D$34:$D$777,СВЦЭМ!$A$34:$A$777,$A132,СВЦЭМ!$B$34:$B$777,H$119)+'СЕТ СН'!$I$11+СВЦЭМ!$D$10+'СЕТ СН'!$I$6-'СЕТ СН'!$I$23</f>
        <v>1642.0365962499995</v>
      </c>
      <c r="I132" s="37">
        <f>SUMIFS(СВЦЭМ!$D$34:$D$777,СВЦЭМ!$A$34:$A$777,$A132,СВЦЭМ!$B$34:$B$777,I$119)+'СЕТ СН'!$I$11+СВЦЭМ!$D$10+'СЕТ СН'!$I$6-'СЕТ СН'!$I$23</f>
        <v>1584.6936154999999</v>
      </c>
      <c r="J132" s="37">
        <f>SUMIFS(СВЦЭМ!$D$34:$D$777,СВЦЭМ!$A$34:$A$777,$A132,СВЦЭМ!$B$34:$B$777,J$119)+'СЕТ СН'!$I$11+СВЦЭМ!$D$10+'СЕТ СН'!$I$6-'СЕТ СН'!$I$23</f>
        <v>1543.1705061999996</v>
      </c>
      <c r="K132" s="37">
        <f>SUMIFS(СВЦЭМ!$D$34:$D$777,СВЦЭМ!$A$34:$A$777,$A132,СВЦЭМ!$B$34:$B$777,K$119)+'СЕТ СН'!$I$11+СВЦЭМ!$D$10+'СЕТ СН'!$I$6-'СЕТ СН'!$I$23</f>
        <v>1452.3129337599999</v>
      </c>
      <c r="L132" s="37">
        <f>SUMIFS(СВЦЭМ!$D$34:$D$777,СВЦЭМ!$A$34:$A$777,$A132,СВЦЭМ!$B$34:$B$777,L$119)+'СЕТ СН'!$I$11+СВЦЭМ!$D$10+'СЕТ СН'!$I$6-'СЕТ СН'!$I$23</f>
        <v>1358.7363644499997</v>
      </c>
      <c r="M132" s="37">
        <f>SUMIFS(СВЦЭМ!$D$34:$D$777,СВЦЭМ!$A$34:$A$777,$A132,СВЦЭМ!$B$34:$B$777,M$119)+'СЕТ СН'!$I$11+СВЦЭМ!$D$10+'СЕТ СН'!$I$6-'СЕТ СН'!$I$23</f>
        <v>1338.0605966199996</v>
      </c>
      <c r="N132" s="37">
        <f>SUMIFS(СВЦЭМ!$D$34:$D$777,СВЦЭМ!$A$34:$A$777,$A132,СВЦЭМ!$B$34:$B$777,N$119)+'СЕТ СН'!$I$11+СВЦЭМ!$D$10+'СЕТ СН'!$I$6-'СЕТ СН'!$I$23</f>
        <v>1329.8348037599999</v>
      </c>
      <c r="O132" s="37">
        <f>SUMIFS(СВЦЭМ!$D$34:$D$777,СВЦЭМ!$A$34:$A$777,$A132,СВЦЭМ!$B$34:$B$777,O$119)+'СЕТ СН'!$I$11+СВЦЭМ!$D$10+'СЕТ СН'!$I$6-'СЕТ СН'!$I$23</f>
        <v>1339.3671505699999</v>
      </c>
      <c r="P132" s="37">
        <f>SUMIFS(СВЦЭМ!$D$34:$D$777,СВЦЭМ!$A$34:$A$777,$A132,СВЦЭМ!$B$34:$B$777,P$119)+'СЕТ СН'!$I$11+СВЦЭМ!$D$10+'СЕТ СН'!$I$6-'СЕТ СН'!$I$23</f>
        <v>1349.6773093799998</v>
      </c>
      <c r="Q132" s="37">
        <f>SUMIFS(СВЦЭМ!$D$34:$D$777,СВЦЭМ!$A$34:$A$777,$A132,СВЦЭМ!$B$34:$B$777,Q$119)+'СЕТ СН'!$I$11+СВЦЭМ!$D$10+'СЕТ СН'!$I$6-'СЕТ СН'!$I$23</f>
        <v>1352.3934172799995</v>
      </c>
      <c r="R132" s="37">
        <f>SUMIFS(СВЦЭМ!$D$34:$D$777,СВЦЭМ!$A$34:$A$777,$A132,СВЦЭМ!$B$34:$B$777,R$119)+'СЕТ СН'!$I$11+СВЦЭМ!$D$10+'СЕТ СН'!$I$6-'СЕТ СН'!$I$23</f>
        <v>1353.28916523</v>
      </c>
      <c r="S132" s="37">
        <f>SUMIFS(СВЦЭМ!$D$34:$D$777,СВЦЭМ!$A$34:$A$777,$A132,СВЦЭМ!$B$34:$B$777,S$119)+'СЕТ СН'!$I$11+СВЦЭМ!$D$10+'СЕТ СН'!$I$6-'СЕТ СН'!$I$23</f>
        <v>1332.26573693</v>
      </c>
      <c r="T132" s="37">
        <f>SUMIFS(СВЦЭМ!$D$34:$D$777,СВЦЭМ!$A$34:$A$777,$A132,СВЦЭМ!$B$34:$B$777,T$119)+'СЕТ СН'!$I$11+СВЦЭМ!$D$10+'СЕТ СН'!$I$6-'СЕТ СН'!$I$23</f>
        <v>1293.2238358899999</v>
      </c>
      <c r="U132" s="37">
        <f>SUMIFS(СВЦЭМ!$D$34:$D$777,СВЦЭМ!$A$34:$A$777,$A132,СВЦЭМ!$B$34:$B$777,U$119)+'СЕТ СН'!$I$11+СВЦЭМ!$D$10+'СЕТ СН'!$I$6-'СЕТ СН'!$I$23</f>
        <v>1290.7851820699998</v>
      </c>
      <c r="V132" s="37">
        <f>SUMIFS(СВЦЭМ!$D$34:$D$777,СВЦЭМ!$A$34:$A$777,$A132,СВЦЭМ!$B$34:$B$777,V$119)+'СЕТ СН'!$I$11+СВЦЭМ!$D$10+'СЕТ СН'!$I$6-'СЕТ СН'!$I$23</f>
        <v>1305.0390050999999</v>
      </c>
      <c r="W132" s="37">
        <f>SUMIFS(СВЦЭМ!$D$34:$D$777,СВЦЭМ!$A$34:$A$777,$A132,СВЦЭМ!$B$34:$B$777,W$119)+'СЕТ СН'!$I$11+СВЦЭМ!$D$10+'СЕТ СН'!$I$6-'СЕТ СН'!$I$23</f>
        <v>1359.8830641899999</v>
      </c>
      <c r="X132" s="37">
        <f>SUMIFS(СВЦЭМ!$D$34:$D$777,СВЦЭМ!$A$34:$A$777,$A132,СВЦЭМ!$B$34:$B$777,X$119)+'СЕТ СН'!$I$11+СВЦЭМ!$D$10+'СЕТ СН'!$I$6-'СЕТ СН'!$I$23</f>
        <v>1449.7098246800001</v>
      </c>
      <c r="Y132" s="37">
        <f>SUMIFS(СВЦЭМ!$D$34:$D$777,СВЦЭМ!$A$34:$A$777,$A132,СВЦЭМ!$B$34:$B$777,Y$119)+'СЕТ СН'!$I$11+СВЦЭМ!$D$10+'СЕТ СН'!$I$6-'СЕТ СН'!$I$23</f>
        <v>1532.6644061599995</v>
      </c>
    </row>
    <row r="133" spans="1:25" ht="15.75" x14ac:dyDescent="0.2">
      <c r="A133" s="36">
        <f t="shared" si="3"/>
        <v>43114</v>
      </c>
      <c r="B133" s="37">
        <f>SUMIFS(СВЦЭМ!$D$34:$D$777,СВЦЭМ!$A$34:$A$777,$A133,СВЦЭМ!$B$34:$B$777,B$119)+'СЕТ СН'!$I$11+СВЦЭМ!$D$10+'СЕТ СН'!$I$6-'СЕТ СН'!$I$23</f>
        <v>1594.6447370700002</v>
      </c>
      <c r="C133" s="37">
        <f>SUMIFS(СВЦЭМ!$D$34:$D$777,СВЦЭМ!$A$34:$A$777,$A133,СВЦЭМ!$B$34:$B$777,C$119)+'СЕТ СН'!$I$11+СВЦЭМ!$D$10+'СЕТ СН'!$I$6-'СЕТ СН'!$I$23</f>
        <v>1634.0664180500003</v>
      </c>
      <c r="D133" s="37">
        <f>SUMIFS(СВЦЭМ!$D$34:$D$777,СВЦЭМ!$A$34:$A$777,$A133,СВЦЭМ!$B$34:$B$777,D$119)+'СЕТ СН'!$I$11+СВЦЭМ!$D$10+'СЕТ СН'!$I$6-'СЕТ СН'!$I$23</f>
        <v>1672.8287371900001</v>
      </c>
      <c r="E133" s="37">
        <f>SUMIFS(СВЦЭМ!$D$34:$D$777,СВЦЭМ!$A$34:$A$777,$A133,СВЦЭМ!$B$34:$B$777,E$119)+'СЕТ СН'!$I$11+СВЦЭМ!$D$10+'СЕТ СН'!$I$6-'СЕТ СН'!$I$23</f>
        <v>1685.6780727099999</v>
      </c>
      <c r="F133" s="37">
        <f>SUMIFS(СВЦЭМ!$D$34:$D$777,СВЦЭМ!$A$34:$A$777,$A133,СВЦЭМ!$B$34:$B$777,F$119)+'СЕТ СН'!$I$11+СВЦЭМ!$D$10+'СЕТ СН'!$I$6-'СЕТ СН'!$I$23</f>
        <v>1685.4524681299995</v>
      </c>
      <c r="G133" s="37">
        <f>SUMIFS(СВЦЭМ!$D$34:$D$777,СВЦЭМ!$A$34:$A$777,$A133,СВЦЭМ!$B$34:$B$777,G$119)+'СЕТ СН'!$I$11+СВЦЭМ!$D$10+'СЕТ СН'!$I$6-'СЕТ СН'!$I$23</f>
        <v>1675.7448655900002</v>
      </c>
      <c r="H133" s="37">
        <f>SUMIFS(СВЦЭМ!$D$34:$D$777,СВЦЭМ!$A$34:$A$777,$A133,СВЦЭМ!$B$34:$B$777,H$119)+'СЕТ СН'!$I$11+СВЦЭМ!$D$10+'СЕТ СН'!$I$6-'СЕТ СН'!$I$23</f>
        <v>1668.5093110299999</v>
      </c>
      <c r="I133" s="37">
        <f>SUMIFS(СВЦЭМ!$D$34:$D$777,СВЦЭМ!$A$34:$A$777,$A133,СВЦЭМ!$B$34:$B$777,I$119)+'СЕТ СН'!$I$11+СВЦЭМ!$D$10+'СЕТ СН'!$I$6-'СЕТ СН'!$I$23</f>
        <v>1625.0528018199998</v>
      </c>
      <c r="J133" s="37">
        <f>SUMIFS(СВЦЭМ!$D$34:$D$777,СВЦЭМ!$A$34:$A$777,$A133,СВЦЭМ!$B$34:$B$777,J$119)+'СЕТ СН'!$I$11+СВЦЭМ!$D$10+'СЕТ СН'!$I$6-'СЕТ СН'!$I$23</f>
        <v>1556.2841968999996</v>
      </c>
      <c r="K133" s="37">
        <f>SUMIFS(СВЦЭМ!$D$34:$D$777,СВЦЭМ!$A$34:$A$777,$A133,СВЦЭМ!$B$34:$B$777,K$119)+'СЕТ СН'!$I$11+СВЦЭМ!$D$10+'СЕТ СН'!$I$6-'СЕТ СН'!$I$23</f>
        <v>1451.3341561499997</v>
      </c>
      <c r="L133" s="37">
        <f>SUMIFS(СВЦЭМ!$D$34:$D$777,СВЦЭМ!$A$34:$A$777,$A133,СВЦЭМ!$B$34:$B$777,L$119)+'СЕТ СН'!$I$11+СВЦЭМ!$D$10+'СЕТ СН'!$I$6-'СЕТ СН'!$I$23</f>
        <v>1341.7935368999997</v>
      </c>
      <c r="M133" s="37">
        <f>SUMIFS(СВЦЭМ!$D$34:$D$777,СВЦЭМ!$A$34:$A$777,$A133,СВЦЭМ!$B$34:$B$777,M$119)+'СЕТ СН'!$I$11+СВЦЭМ!$D$10+'СЕТ СН'!$I$6-'СЕТ СН'!$I$23</f>
        <v>1329.6191942199998</v>
      </c>
      <c r="N133" s="37">
        <f>SUMIFS(СВЦЭМ!$D$34:$D$777,СВЦЭМ!$A$34:$A$777,$A133,СВЦЭМ!$B$34:$B$777,N$119)+'СЕТ СН'!$I$11+СВЦЭМ!$D$10+'СЕТ СН'!$I$6-'СЕТ СН'!$I$23</f>
        <v>1339.6783396599999</v>
      </c>
      <c r="O133" s="37">
        <f>SUMIFS(СВЦЭМ!$D$34:$D$777,СВЦЭМ!$A$34:$A$777,$A133,СВЦЭМ!$B$34:$B$777,O$119)+'СЕТ СН'!$I$11+СВЦЭМ!$D$10+'СЕТ СН'!$I$6-'СЕТ СН'!$I$23</f>
        <v>1345.4160034699999</v>
      </c>
      <c r="P133" s="37">
        <f>SUMIFS(СВЦЭМ!$D$34:$D$777,СВЦЭМ!$A$34:$A$777,$A133,СВЦЭМ!$B$34:$B$777,P$119)+'СЕТ СН'!$I$11+СВЦЭМ!$D$10+'СЕТ СН'!$I$6-'СЕТ СН'!$I$23</f>
        <v>1352.6892876799998</v>
      </c>
      <c r="Q133" s="37">
        <f>SUMIFS(СВЦЭМ!$D$34:$D$777,СВЦЭМ!$A$34:$A$777,$A133,СВЦЭМ!$B$34:$B$777,Q$119)+'СЕТ СН'!$I$11+СВЦЭМ!$D$10+'СЕТ СН'!$I$6-'СЕТ СН'!$I$23</f>
        <v>1356.1584751199998</v>
      </c>
      <c r="R133" s="37">
        <f>SUMIFS(СВЦЭМ!$D$34:$D$777,СВЦЭМ!$A$34:$A$777,$A133,СВЦЭМ!$B$34:$B$777,R$119)+'СЕТ СН'!$I$11+СВЦЭМ!$D$10+'СЕТ СН'!$I$6-'СЕТ СН'!$I$23</f>
        <v>1359.0957290599995</v>
      </c>
      <c r="S133" s="37">
        <f>SUMIFS(СВЦЭМ!$D$34:$D$777,СВЦЭМ!$A$34:$A$777,$A133,СВЦЭМ!$B$34:$B$777,S$119)+'СЕТ СН'!$I$11+СВЦЭМ!$D$10+'СЕТ СН'!$I$6-'СЕТ СН'!$I$23</f>
        <v>1328.37345091</v>
      </c>
      <c r="T133" s="37">
        <f>SUMIFS(СВЦЭМ!$D$34:$D$777,СВЦЭМ!$A$34:$A$777,$A133,СВЦЭМ!$B$34:$B$777,T$119)+'СЕТ СН'!$I$11+СВЦЭМ!$D$10+'СЕТ СН'!$I$6-'СЕТ СН'!$I$23</f>
        <v>1289.7661886299998</v>
      </c>
      <c r="U133" s="37">
        <f>SUMIFS(СВЦЭМ!$D$34:$D$777,СВЦЭМ!$A$34:$A$777,$A133,СВЦЭМ!$B$34:$B$777,U$119)+'СЕТ СН'!$I$11+СВЦЭМ!$D$10+'СЕТ СН'!$I$6-'СЕТ СН'!$I$23</f>
        <v>1289.6821980499999</v>
      </c>
      <c r="V133" s="37">
        <f>SUMIFS(СВЦЭМ!$D$34:$D$777,СВЦЭМ!$A$34:$A$777,$A133,СВЦЭМ!$B$34:$B$777,V$119)+'СЕТ СН'!$I$11+СВЦЭМ!$D$10+'СЕТ СН'!$I$6-'СЕТ СН'!$I$23</f>
        <v>1304.8933143700001</v>
      </c>
      <c r="W133" s="37">
        <f>SUMIFS(СВЦЭМ!$D$34:$D$777,СВЦЭМ!$A$34:$A$777,$A133,СВЦЭМ!$B$34:$B$777,W$119)+'СЕТ СН'!$I$11+СВЦЭМ!$D$10+'СЕТ СН'!$I$6-'СЕТ СН'!$I$23</f>
        <v>1363.3539845299997</v>
      </c>
      <c r="X133" s="37">
        <f>SUMIFS(СВЦЭМ!$D$34:$D$777,СВЦЭМ!$A$34:$A$777,$A133,СВЦЭМ!$B$34:$B$777,X$119)+'СЕТ СН'!$I$11+СВЦЭМ!$D$10+'СЕТ СН'!$I$6-'СЕТ СН'!$I$23</f>
        <v>1438.5843097100001</v>
      </c>
      <c r="Y133" s="37">
        <f>SUMIFS(СВЦЭМ!$D$34:$D$777,СВЦЭМ!$A$34:$A$777,$A133,СВЦЭМ!$B$34:$B$777,Y$119)+'СЕТ СН'!$I$11+СВЦЭМ!$D$10+'СЕТ СН'!$I$6-'СЕТ СН'!$I$23</f>
        <v>1525.6611646999995</v>
      </c>
    </row>
    <row r="134" spans="1:25" ht="15.75" x14ac:dyDescent="0.2">
      <c r="A134" s="36">
        <f t="shared" si="3"/>
        <v>43115</v>
      </c>
      <c r="B134" s="37">
        <f>SUMIFS(СВЦЭМ!$D$34:$D$777,СВЦЭМ!$A$34:$A$777,$A134,СВЦЭМ!$B$34:$B$777,B$119)+'СЕТ СН'!$I$11+СВЦЭМ!$D$10+'СЕТ СН'!$I$6-'СЕТ СН'!$I$23</f>
        <v>1548.8923944799994</v>
      </c>
      <c r="C134" s="37">
        <f>SUMIFS(СВЦЭМ!$D$34:$D$777,СВЦЭМ!$A$34:$A$777,$A134,СВЦЭМ!$B$34:$B$777,C$119)+'СЕТ СН'!$I$11+СВЦЭМ!$D$10+'СЕТ СН'!$I$6-'СЕТ СН'!$I$23</f>
        <v>1590.7144648999997</v>
      </c>
      <c r="D134" s="37">
        <f>SUMIFS(СВЦЭМ!$D$34:$D$777,СВЦЭМ!$A$34:$A$777,$A134,СВЦЭМ!$B$34:$B$777,D$119)+'СЕТ СН'!$I$11+СВЦЭМ!$D$10+'СЕТ СН'!$I$6-'СЕТ СН'!$I$23</f>
        <v>1634.5142168400002</v>
      </c>
      <c r="E134" s="37">
        <f>SUMIFS(СВЦЭМ!$D$34:$D$777,СВЦЭМ!$A$34:$A$777,$A134,СВЦЭМ!$B$34:$B$777,E$119)+'СЕТ СН'!$I$11+СВЦЭМ!$D$10+'СЕТ СН'!$I$6-'СЕТ СН'!$I$23</f>
        <v>1654.6374702299995</v>
      </c>
      <c r="F134" s="37">
        <f>SUMIFS(СВЦЭМ!$D$34:$D$777,СВЦЭМ!$A$34:$A$777,$A134,СВЦЭМ!$B$34:$B$777,F$119)+'СЕТ СН'!$I$11+СВЦЭМ!$D$10+'СЕТ СН'!$I$6-'СЕТ СН'!$I$23</f>
        <v>1648.8540123299995</v>
      </c>
      <c r="G134" s="37">
        <f>SUMIFS(СВЦЭМ!$D$34:$D$777,СВЦЭМ!$A$34:$A$777,$A134,СВЦЭМ!$B$34:$B$777,G$119)+'СЕТ СН'!$I$11+СВЦЭМ!$D$10+'СЕТ СН'!$I$6-'СЕТ СН'!$I$23</f>
        <v>1629.14589587</v>
      </c>
      <c r="H134" s="37">
        <f>SUMIFS(СВЦЭМ!$D$34:$D$777,СВЦЭМ!$A$34:$A$777,$A134,СВЦЭМ!$B$34:$B$777,H$119)+'СЕТ СН'!$I$11+СВЦЭМ!$D$10+'СЕТ СН'!$I$6-'СЕТ СН'!$I$23</f>
        <v>1592.4055959100001</v>
      </c>
      <c r="I134" s="37">
        <f>SUMIFS(СВЦЭМ!$D$34:$D$777,СВЦЭМ!$A$34:$A$777,$A134,СВЦЭМ!$B$34:$B$777,I$119)+'СЕТ СН'!$I$11+СВЦЭМ!$D$10+'СЕТ СН'!$I$6-'СЕТ СН'!$I$23</f>
        <v>1534.7444200799996</v>
      </c>
      <c r="J134" s="37">
        <f>SUMIFS(СВЦЭМ!$D$34:$D$777,СВЦЭМ!$A$34:$A$777,$A134,СВЦЭМ!$B$34:$B$777,J$119)+'СЕТ СН'!$I$11+СВЦЭМ!$D$10+'СЕТ СН'!$I$6-'СЕТ СН'!$I$23</f>
        <v>1503.3190244499997</v>
      </c>
      <c r="K134" s="37">
        <f>SUMIFS(СВЦЭМ!$D$34:$D$777,СВЦЭМ!$A$34:$A$777,$A134,СВЦЭМ!$B$34:$B$777,K$119)+'СЕТ СН'!$I$11+СВЦЭМ!$D$10+'СЕТ СН'!$I$6-'СЕТ СН'!$I$23</f>
        <v>1426.80236801</v>
      </c>
      <c r="L134" s="37">
        <f>SUMIFS(СВЦЭМ!$D$34:$D$777,СВЦЭМ!$A$34:$A$777,$A134,СВЦЭМ!$B$34:$B$777,L$119)+'СЕТ СН'!$I$11+СВЦЭМ!$D$10+'СЕТ СН'!$I$6-'СЕТ СН'!$I$23</f>
        <v>1334.0018113000001</v>
      </c>
      <c r="M134" s="37">
        <f>SUMIFS(СВЦЭМ!$D$34:$D$777,СВЦЭМ!$A$34:$A$777,$A134,СВЦЭМ!$B$34:$B$777,M$119)+'СЕТ СН'!$I$11+СВЦЭМ!$D$10+'СЕТ СН'!$I$6-'СЕТ СН'!$I$23</f>
        <v>1318.65178436</v>
      </c>
      <c r="N134" s="37">
        <f>SUMIFS(СВЦЭМ!$D$34:$D$777,СВЦЭМ!$A$34:$A$777,$A134,СВЦЭМ!$B$34:$B$777,N$119)+'СЕТ СН'!$I$11+СВЦЭМ!$D$10+'СЕТ СН'!$I$6-'СЕТ СН'!$I$23</f>
        <v>1331.0526620799997</v>
      </c>
      <c r="O134" s="37">
        <f>SUMIFS(СВЦЭМ!$D$34:$D$777,СВЦЭМ!$A$34:$A$777,$A134,СВЦЭМ!$B$34:$B$777,O$119)+'СЕТ СН'!$I$11+СВЦЭМ!$D$10+'СЕТ СН'!$I$6-'СЕТ СН'!$I$23</f>
        <v>1332.1728035299998</v>
      </c>
      <c r="P134" s="37">
        <f>SUMIFS(СВЦЭМ!$D$34:$D$777,СВЦЭМ!$A$34:$A$777,$A134,СВЦЭМ!$B$34:$B$777,P$119)+'СЕТ СН'!$I$11+СВЦЭМ!$D$10+'СЕТ СН'!$I$6-'СЕТ СН'!$I$23</f>
        <v>1332.1341558599997</v>
      </c>
      <c r="Q134" s="37">
        <f>SUMIFS(СВЦЭМ!$D$34:$D$777,СВЦЭМ!$A$34:$A$777,$A134,СВЦЭМ!$B$34:$B$777,Q$119)+'СЕТ СН'!$I$11+СВЦЭМ!$D$10+'СЕТ СН'!$I$6-'СЕТ СН'!$I$23</f>
        <v>1338.4428145299999</v>
      </c>
      <c r="R134" s="37">
        <f>SUMIFS(СВЦЭМ!$D$34:$D$777,СВЦЭМ!$A$34:$A$777,$A134,СВЦЭМ!$B$34:$B$777,R$119)+'СЕТ СН'!$I$11+СВЦЭМ!$D$10+'СЕТ СН'!$I$6-'СЕТ СН'!$I$23</f>
        <v>1335.6763163199998</v>
      </c>
      <c r="S134" s="37">
        <f>SUMIFS(СВЦЭМ!$D$34:$D$777,СВЦЭМ!$A$34:$A$777,$A134,СВЦЭМ!$B$34:$B$777,S$119)+'СЕТ СН'!$I$11+СВЦЭМ!$D$10+'СЕТ СН'!$I$6-'СЕТ СН'!$I$23</f>
        <v>1309.90567414</v>
      </c>
      <c r="T134" s="37">
        <f>SUMIFS(СВЦЭМ!$D$34:$D$777,СВЦЭМ!$A$34:$A$777,$A134,СВЦЭМ!$B$34:$B$777,T$119)+'СЕТ СН'!$I$11+СВЦЭМ!$D$10+'СЕТ СН'!$I$6-'СЕТ СН'!$I$23</f>
        <v>1277.9088978599998</v>
      </c>
      <c r="U134" s="37">
        <f>SUMIFS(СВЦЭМ!$D$34:$D$777,СВЦЭМ!$A$34:$A$777,$A134,СВЦЭМ!$B$34:$B$777,U$119)+'СЕТ СН'!$I$11+СВЦЭМ!$D$10+'СЕТ СН'!$I$6-'СЕТ СН'!$I$23</f>
        <v>1276.2335151499997</v>
      </c>
      <c r="V134" s="37">
        <f>SUMIFS(СВЦЭМ!$D$34:$D$777,СВЦЭМ!$A$34:$A$777,$A134,СВЦЭМ!$B$34:$B$777,V$119)+'СЕТ СН'!$I$11+СВЦЭМ!$D$10+'СЕТ СН'!$I$6-'СЕТ СН'!$I$23</f>
        <v>1291.7511508299999</v>
      </c>
      <c r="W134" s="37">
        <f>SUMIFS(СВЦЭМ!$D$34:$D$777,СВЦЭМ!$A$34:$A$777,$A134,СВЦЭМ!$B$34:$B$777,W$119)+'СЕТ СН'!$I$11+СВЦЭМ!$D$10+'СЕТ СН'!$I$6-'СЕТ СН'!$I$23</f>
        <v>1347.5243876499999</v>
      </c>
      <c r="X134" s="37">
        <f>SUMIFS(СВЦЭМ!$D$34:$D$777,СВЦЭМ!$A$34:$A$777,$A134,СВЦЭМ!$B$34:$B$777,X$119)+'СЕТ СН'!$I$11+СВЦЭМ!$D$10+'СЕТ СН'!$I$6-'СЕТ СН'!$I$23</f>
        <v>1429.7222608500001</v>
      </c>
      <c r="Y134" s="37">
        <f>SUMIFS(СВЦЭМ!$D$34:$D$777,СВЦЭМ!$A$34:$A$777,$A134,СВЦЭМ!$B$34:$B$777,Y$119)+'СЕТ СН'!$I$11+СВЦЭМ!$D$10+'СЕТ СН'!$I$6-'СЕТ СН'!$I$23</f>
        <v>1519.1259044399999</v>
      </c>
    </row>
    <row r="135" spans="1:25" ht="15.75" x14ac:dyDescent="0.2">
      <c r="A135" s="36">
        <f t="shared" si="3"/>
        <v>43116</v>
      </c>
      <c r="B135" s="37">
        <f>SUMIFS(СВЦЭМ!$D$34:$D$777,СВЦЭМ!$A$34:$A$777,$A135,СВЦЭМ!$B$34:$B$777,B$119)+'СЕТ СН'!$I$11+СВЦЭМ!$D$10+'СЕТ СН'!$I$6-'СЕТ СН'!$I$23</f>
        <v>1527.3702054299997</v>
      </c>
      <c r="C135" s="37">
        <f>SUMIFS(СВЦЭМ!$D$34:$D$777,СВЦЭМ!$A$34:$A$777,$A135,СВЦЭМ!$B$34:$B$777,C$119)+'СЕТ СН'!$I$11+СВЦЭМ!$D$10+'СЕТ СН'!$I$6-'СЕТ СН'!$I$23</f>
        <v>1560.5280326099996</v>
      </c>
      <c r="D135" s="37">
        <f>SUMIFS(СВЦЭМ!$D$34:$D$777,СВЦЭМ!$A$34:$A$777,$A135,СВЦЭМ!$B$34:$B$777,D$119)+'СЕТ СН'!$I$11+СВЦЭМ!$D$10+'СЕТ СН'!$I$6-'СЕТ СН'!$I$23</f>
        <v>1598.0818891599997</v>
      </c>
      <c r="E135" s="37">
        <f>SUMIFS(СВЦЭМ!$D$34:$D$777,СВЦЭМ!$A$34:$A$777,$A135,СВЦЭМ!$B$34:$B$777,E$119)+'СЕТ СН'!$I$11+СВЦЭМ!$D$10+'СЕТ СН'!$I$6-'СЕТ СН'!$I$23</f>
        <v>1591.5153853400002</v>
      </c>
      <c r="F135" s="37">
        <f>SUMIFS(СВЦЭМ!$D$34:$D$777,СВЦЭМ!$A$34:$A$777,$A135,СВЦЭМ!$B$34:$B$777,F$119)+'СЕТ СН'!$I$11+СВЦЭМ!$D$10+'СЕТ СН'!$I$6-'СЕТ СН'!$I$23</f>
        <v>1575.4639179000001</v>
      </c>
      <c r="G135" s="37">
        <f>SUMIFS(СВЦЭМ!$D$34:$D$777,СВЦЭМ!$A$34:$A$777,$A135,СВЦЭМ!$B$34:$B$777,G$119)+'СЕТ СН'!$I$11+СВЦЭМ!$D$10+'СЕТ СН'!$I$6-'СЕТ СН'!$I$23</f>
        <v>1565.5572872899997</v>
      </c>
      <c r="H135" s="37">
        <f>SUMIFS(СВЦЭМ!$D$34:$D$777,СВЦЭМ!$A$34:$A$777,$A135,СВЦЭМ!$B$34:$B$777,H$119)+'СЕТ СН'!$I$11+СВЦЭМ!$D$10+'СЕТ СН'!$I$6-'СЕТ СН'!$I$23</f>
        <v>1550.4118105499997</v>
      </c>
      <c r="I135" s="37">
        <f>SUMIFS(СВЦЭМ!$D$34:$D$777,СВЦЭМ!$A$34:$A$777,$A135,СВЦЭМ!$B$34:$B$777,I$119)+'СЕТ СН'!$I$11+СВЦЭМ!$D$10+'СЕТ СН'!$I$6-'СЕТ СН'!$I$23</f>
        <v>1484.5390316600001</v>
      </c>
      <c r="J135" s="37">
        <f>SUMIFS(СВЦЭМ!$D$34:$D$777,СВЦЭМ!$A$34:$A$777,$A135,СВЦЭМ!$B$34:$B$777,J$119)+'СЕТ СН'!$I$11+СВЦЭМ!$D$10+'СЕТ СН'!$I$6-'СЕТ СН'!$I$23</f>
        <v>1447.3465829000002</v>
      </c>
      <c r="K135" s="37">
        <f>SUMIFS(СВЦЭМ!$D$34:$D$777,СВЦЭМ!$A$34:$A$777,$A135,СВЦЭМ!$B$34:$B$777,K$119)+'СЕТ СН'!$I$11+СВЦЭМ!$D$10+'СЕТ СН'!$I$6-'СЕТ СН'!$I$23</f>
        <v>1360.2463478499999</v>
      </c>
      <c r="L135" s="37">
        <f>SUMIFS(СВЦЭМ!$D$34:$D$777,СВЦЭМ!$A$34:$A$777,$A135,СВЦЭМ!$B$34:$B$777,L$119)+'СЕТ СН'!$I$11+СВЦЭМ!$D$10+'СЕТ СН'!$I$6-'СЕТ СН'!$I$23</f>
        <v>1322.3394071299999</v>
      </c>
      <c r="M135" s="37">
        <f>SUMIFS(СВЦЭМ!$D$34:$D$777,СВЦЭМ!$A$34:$A$777,$A135,СВЦЭМ!$B$34:$B$777,M$119)+'СЕТ СН'!$I$11+СВЦЭМ!$D$10+'СЕТ СН'!$I$6-'СЕТ СН'!$I$23</f>
        <v>1328.5466445500001</v>
      </c>
      <c r="N135" s="37">
        <f>SUMIFS(СВЦЭМ!$D$34:$D$777,СВЦЭМ!$A$34:$A$777,$A135,СВЦЭМ!$B$34:$B$777,N$119)+'СЕТ СН'!$I$11+СВЦЭМ!$D$10+'СЕТ СН'!$I$6-'СЕТ СН'!$I$23</f>
        <v>1343.5245896499996</v>
      </c>
      <c r="O135" s="37">
        <f>SUMIFS(СВЦЭМ!$D$34:$D$777,СВЦЭМ!$A$34:$A$777,$A135,СВЦЭМ!$B$34:$B$777,O$119)+'СЕТ СН'!$I$11+СВЦЭМ!$D$10+'СЕТ СН'!$I$6-'СЕТ СН'!$I$23</f>
        <v>1350.82007578</v>
      </c>
      <c r="P135" s="37">
        <f>SUMIFS(СВЦЭМ!$D$34:$D$777,СВЦЭМ!$A$34:$A$777,$A135,СВЦЭМ!$B$34:$B$777,P$119)+'СЕТ СН'!$I$11+СВЦЭМ!$D$10+'СЕТ СН'!$I$6-'СЕТ СН'!$I$23</f>
        <v>1360.9936236399994</v>
      </c>
      <c r="Q135" s="37">
        <f>SUMIFS(СВЦЭМ!$D$34:$D$777,СВЦЭМ!$A$34:$A$777,$A135,СВЦЭМ!$B$34:$B$777,Q$119)+'СЕТ СН'!$I$11+СВЦЭМ!$D$10+'СЕТ СН'!$I$6-'СЕТ СН'!$I$23</f>
        <v>1363.61993459</v>
      </c>
      <c r="R135" s="37">
        <f>SUMIFS(СВЦЭМ!$D$34:$D$777,СВЦЭМ!$A$34:$A$777,$A135,СВЦЭМ!$B$34:$B$777,R$119)+'СЕТ СН'!$I$11+СВЦЭМ!$D$10+'СЕТ СН'!$I$6-'СЕТ СН'!$I$23</f>
        <v>1363.7257900099999</v>
      </c>
      <c r="S135" s="37">
        <f>SUMIFS(СВЦЭМ!$D$34:$D$777,СВЦЭМ!$A$34:$A$777,$A135,СВЦЭМ!$B$34:$B$777,S$119)+'СЕТ СН'!$I$11+СВЦЭМ!$D$10+'СЕТ СН'!$I$6-'СЕТ СН'!$I$23</f>
        <v>1345.7170991099997</v>
      </c>
      <c r="T135" s="37">
        <f>SUMIFS(СВЦЭМ!$D$34:$D$777,СВЦЭМ!$A$34:$A$777,$A135,СВЦЭМ!$B$34:$B$777,T$119)+'СЕТ СН'!$I$11+СВЦЭМ!$D$10+'СЕТ СН'!$I$6-'СЕТ СН'!$I$23</f>
        <v>1303.3222629699999</v>
      </c>
      <c r="U135" s="37">
        <f>SUMIFS(СВЦЭМ!$D$34:$D$777,СВЦЭМ!$A$34:$A$777,$A135,СВЦЭМ!$B$34:$B$777,U$119)+'СЕТ СН'!$I$11+СВЦЭМ!$D$10+'СЕТ СН'!$I$6-'СЕТ СН'!$I$23</f>
        <v>1302.6318369699998</v>
      </c>
      <c r="V135" s="37">
        <f>SUMIFS(СВЦЭМ!$D$34:$D$777,СВЦЭМ!$A$34:$A$777,$A135,СВЦЭМ!$B$34:$B$777,V$119)+'СЕТ СН'!$I$11+СВЦЭМ!$D$10+'СЕТ СН'!$I$6-'СЕТ СН'!$I$23</f>
        <v>1321.1870625399997</v>
      </c>
      <c r="W135" s="37">
        <f>SUMIFS(СВЦЭМ!$D$34:$D$777,СВЦЭМ!$A$34:$A$777,$A135,СВЦЭМ!$B$34:$B$777,W$119)+'СЕТ СН'!$I$11+СВЦЭМ!$D$10+'СЕТ СН'!$I$6-'СЕТ СН'!$I$23</f>
        <v>1338.1799293199997</v>
      </c>
      <c r="X135" s="37">
        <f>SUMIFS(СВЦЭМ!$D$34:$D$777,СВЦЭМ!$A$34:$A$777,$A135,СВЦЭМ!$B$34:$B$777,X$119)+'СЕТ СН'!$I$11+СВЦЭМ!$D$10+'СЕТ СН'!$I$6-'СЕТ СН'!$I$23</f>
        <v>1399.7507212899995</v>
      </c>
      <c r="Y135" s="37">
        <f>SUMIFS(СВЦЭМ!$D$34:$D$777,СВЦЭМ!$A$34:$A$777,$A135,СВЦЭМ!$B$34:$B$777,Y$119)+'СЕТ СН'!$I$11+СВЦЭМ!$D$10+'СЕТ СН'!$I$6-'СЕТ СН'!$I$23</f>
        <v>1473.1004101399999</v>
      </c>
    </row>
    <row r="136" spans="1:25" ht="15.75" x14ac:dyDescent="0.2">
      <c r="A136" s="36">
        <f t="shared" si="3"/>
        <v>43117</v>
      </c>
      <c r="B136" s="37">
        <f>SUMIFS(СВЦЭМ!$D$34:$D$777,СВЦЭМ!$A$34:$A$777,$A136,СВЦЭМ!$B$34:$B$777,B$119)+'СЕТ СН'!$I$11+СВЦЭМ!$D$10+'СЕТ СН'!$I$6-'СЕТ СН'!$I$23</f>
        <v>1541.7174431500002</v>
      </c>
      <c r="C136" s="37">
        <f>SUMIFS(СВЦЭМ!$D$34:$D$777,СВЦЭМ!$A$34:$A$777,$A136,СВЦЭМ!$B$34:$B$777,C$119)+'СЕТ СН'!$I$11+СВЦЭМ!$D$10+'СЕТ СН'!$I$6-'СЕТ СН'!$I$23</f>
        <v>1586.60522722</v>
      </c>
      <c r="D136" s="37">
        <f>SUMIFS(СВЦЭМ!$D$34:$D$777,СВЦЭМ!$A$34:$A$777,$A136,СВЦЭМ!$B$34:$B$777,D$119)+'СЕТ СН'!$I$11+СВЦЭМ!$D$10+'СЕТ СН'!$I$6-'СЕТ СН'!$I$23</f>
        <v>1631.9025984599998</v>
      </c>
      <c r="E136" s="37">
        <f>SUMIFS(СВЦЭМ!$D$34:$D$777,СВЦЭМ!$A$34:$A$777,$A136,СВЦЭМ!$B$34:$B$777,E$119)+'СЕТ СН'!$I$11+СВЦЭМ!$D$10+'СЕТ СН'!$I$6-'СЕТ СН'!$I$23</f>
        <v>1645.27018602</v>
      </c>
      <c r="F136" s="37">
        <f>SUMIFS(СВЦЭМ!$D$34:$D$777,СВЦЭМ!$A$34:$A$777,$A136,СВЦЭМ!$B$34:$B$777,F$119)+'СЕТ СН'!$I$11+СВЦЭМ!$D$10+'СЕТ СН'!$I$6-'СЕТ СН'!$I$23</f>
        <v>1648.87621627</v>
      </c>
      <c r="G136" s="37">
        <f>SUMIFS(СВЦЭМ!$D$34:$D$777,СВЦЭМ!$A$34:$A$777,$A136,СВЦЭМ!$B$34:$B$777,G$119)+'СЕТ СН'!$I$11+СВЦЭМ!$D$10+'СЕТ СН'!$I$6-'СЕТ СН'!$I$23</f>
        <v>1622.9254143000003</v>
      </c>
      <c r="H136" s="37">
        <f>SUMIFS(СВЦЭМ!$D$34:$D$777,СВЦЭМ!$A$34:$A$777,$A136,СВЦЭМ!$B$34:$B$777,H$119)+'СЕТ СН'!$I$11+СВЦЭМ!$D$10+'СЕТ СН'!$I$6-'СЕТ СН'!$I$23</f>
        <v>1560.8500872099999</v>
      </c>
      <c r="I136" s="37">
        <f>SUMIFS(СВЦЭМ!$D$34:$D$777,СВЦЭМ!$A$34:$A$777,$A136,СВЦЭМ!$B$34:$B$777,I$119)+'СЕТ СН'!$I$11+СВЦЭМ!$D$10+'СЕТ СН'!$I$6-'СЕТ СН'!$I$23</f>
        <v>1487.6511183799998</v>
      </c>
      <c r="J136" s="37">
        <f>SUMIFS(СВЦЭМ!$D$34:$D$777,СВЦЭМ!$A$34:$A$777,$A136,СВЦЭМ!$B$34:$B$777,J$119)+'СЕТ СН'!$I$11+СВЦЭМ!$D$10+'СЕТ СН'!$I$6-'СЕТ СН'!$I$23</f>
        <v>1431.4736129999997</v>
      </c>
      <c r="K136" s="37">
        <f>SUMIFS(СВЦЭМ!$D$34:$D$777,СВЦЭМ!$A$34:$A$777,$A136,СВЦЭМ!$B$34:$B$777,K$119)+'СЕТ СН'!$I$11+СВЦЭМ!$D$10+'СЕТ СН'!$I$6-'СЕТ СН'!$I$23</f>
        <v>1359.55256616</v>
      </c>
      <c r="L136" s="37">
        <f>SUMIFS(СВЦЭМ!$D$34:$D$777,СВЦЭМ!$A$34:$A$777,$A136,СВЦЭМ!$B$34:$B$777,L$119)+'СЕТ СН'!$I$11+СВЦЭМ!$D$10+'СЕТ СН'!$I$6-'СЕТ СН'!$I$23</f>
        <v>1328.7635459099997</v>
      </c>
      <c r="M136" s="37">
        <f>SUMIFS(СВЦЭМ!$D$34:$D$777,СВЦЭМ!$A$34:$A$777,$A136,СВЦЭМ!$B$34:$B$777,M$119)+'СЕТ СН'!$I$11+СВЦЭМ!$D$10+'СЕТ СН'!$I$6-'СЕТ СН'!$I$23</f>
        <v>1333.1996698999997</v>
      </c>
      <c r="N136" s="37">
        <f>SUMIFS(СВЦЭМ!$D$34:$D$777,СВЦЭМ!$A$34:$A$777,$A136,СВЦЭМ!$B$34:$B$777,N$119)+'СЕТ СН'!$I$11+СВЦЭМ!$D$10+'СЕТ СН'!$I$6-'СЕТ СН'!$I$23</f>
        <v>1339.6713366399999</v>
      </c>
      <c r="O136" s="37">
        <f>SUMIFS(СВЦЭМ!$D$34:$D$777,СВЦЭМ!$A$34:$A$777,$A136,СВЦЭМ!$B$34:$B$777,O$119)+'СЕТ СН'!$I$11+СВЦЭМ!$D$10+'СЕТ СН'!$I$6-'СЕТ СН'!$I$23</f>
        <v>1345.6533432799997</v>
      </c>
      <c r="P136" s="37">
        <f>SUMIFS(СВЦЭМ!$D$34:$D$777,СВЦЭМ!$A$34:$A$777,$A136,СВЦЭМ!$B$34:$B$777,P$119)+'СЕТ СН'!$I$11+СВЦЭМ!$D$10+'СЕТ СН'!$I$6-'СЕТ СН'!$I$23</f>
        <v>1361.55732958</v>
      </c>
      <c r="Q136" s="37">
        <f>SUMIFS(СВЦЭМ!$D$34:$D$777,СВЦЭМ!$A$34:$A$777,$A136,СВЦЭМ!$B$34:$B$777,Q$119)+'СЕТ СН'!$I$11+СВЦЭМ!$D$10+'СЕТ СН'!$I$6-'СЕТ СН'!$I$23</f>
        <v>1372.11326831</v>
      </c>
      <c r="R136" s="37">
        <f>SUMIFS(СВЦЭМ!$D$34:$D$777,СВЦЭМ!$A$34:$A$777,$A136,СВЦЭМ!$B$34:$B$777,R$119)+'СЕТ СН'!$I$11+СВЦЭМ!$D$10+'СЕТ СН'!$I$6-'СЕТ СН'!$I$23</f>
        <v>1382.4382270299998</v>
      </c>
      <c r="S136" s="37">
        <f>SUMIFS(СВЦЭМ!$D$34:$D$777,СВЦЭМ!$A$34:$A$777,$A136,СВЦЭМ!$B$34:$B$777,S$119)+'СЕТ СН'!$I$11+СВЦЭМ!$D$10+'СЕТ СН'!$I$6-'СЕТ СН'!$I$23</f>
        <v>1377.1455878299998</v>
      </c>
      <c r="T136" s="37">
        <f>SUMIFS(СВЦЭМ!$D$34:$D$777,СВЦЭМ!$A$34:$A$777,$A136,СВЦЭМ!$B$34:$B$777,T$119)+'СЕТ СН'!$I$11+СВЦЭМ!$D$10+'СЕТ СН'!$I$6-'СЕТ СН'!$I$23</f>
        <v>1354.2084932599996</v>
      </c>
      <c r="U136" s="37">
        <f>SUMIFS(СВЦЭМ!$D$34:$D$777,СВЦЭМ!$A$34:$A$777,$A136,СВЦЭМ!$B$34:$B$777,U$119)+'СЕТ СН'!$I$11+СВЦЭМ!$D$10+'СЕТ СН'!$I$6-'СЕТ СН'!$I$23</f>
        <v>1367.36640089</v>
      </c>
      <c r="V136" s="37">
        <f>SUMIFS(СВЦЭМ!$D$34:$D$777,СВЦЭМ!$A$34:$A$777,$A136,СВЦЭМ!$B$34:$B$777,V$119)+'СЕТ СН'!$I$11+СВЦЭМ!$D$10+'СЕТ СН'!$I$6-'СЕТ СН'!$I$23</f>
        <v>1384.4269374800001</v>
      </c>
      <c r="W136" s="37">
        <f>SUMIFS(СВЦЭМ!$D$34:$D$777,СВЦЭМ!$A$34:$A$777,$A136,СВЦЭМ!$B$34:$B$777,W$119)+'СЕТ СН'!$I$11+СВЦЭМ!$D$10+'СЕТ СН'!$I$6-'СЕТ СН'!$I$23</f>
        <v>1374.7263513699995</v>
      </c>
      <c r="X136" s="37">
        <f>SUMIFS(СВЦЭМ!$D$34:$D$777,СВЦЭМ!$A$34:$A$777,$A136,СВЦЭМ!$B$34:$B$777,X$119)+'СЕТ СН'!$I$11+СВЦЭМ!$D$10+'СЕТ СН'!$I$6-'СЕТ СН'!$I$23</f>
        <v>1396.4095497699996</v>
      </c>
      <c r="Y136" s="37">
        <f>SUMIFS(СВЦЭМ!$D$34:$D$777,СВЦЭМ!$A$34:$A$777,$A136,СВЦЭМ!$B$34:$B$777,Y$119)+'СЕТ СН'!$I$11+СВЦЭМ!$D$10+'СЕТ СН'!$I$6-'СЕТ СН'!$I$23</f>
        <v>1478.1753580299996</v>
      </c>
    </row>
    <row r="137" spans="1:25" ht="15.75" x14ac:dyDescent="0.2">
      <c r="A137" s="36">
        <f t="shared" si="3"/>
        <v>43118</v>
      </c>
      <c r="B137" s="37">
        <f>SUMIFS(СВЦЭМ!$D$34:$D$777,СВЦЭМ!$A$34:$A$777,$A137,СВЦЭМ!$B$34:$B$777,B$119)+'СЕТ СН'!$I$11+СВЦЭМ!$D$10+'СЕТ СН'!$I$6-'СЕТ СН'!$I$23</f>
        <v>1560.2984908699996</v>
      </c>
      <c r="C137" s="37">
        <f>SUMIFS(СВЦЭМ!$D$34:$D$777,СВЦЭМ!$A$34:$A$777,$A137,СВЦЭМ!$B$34:$B$777,C$119)+'СЕТ СН'!$I$11+СВЦЭМ!$D$10+'СЕТ СН'!$I$6-'СЕТ СН'!$I$23</f>
        <v>1613.1057807499997</v>
      </c>
      <c r="D137" s="37">
        <f>SUMIFS(СВЦЭМ!$D$34:$D$777,СВЦЭМ!$A$34:$A$777,$A137,СВЦЭМ!$B$34:$B$777,D$119)+'СЕТ СН'!$I$11+СВЦЭМ!$D$10+'СЕТ СН'!$I$6-'СЕТ СН'!$I$23</f>
        <v>1656.2348321499999</v>
      </c>
      <c r="E137" s="37">
        <f>SUMIFS(СВЦЭМ!$D$34:$D$777,СВЦЭМ!$A$34:$A$777,$A137,СВЦЭМ!$B$34:$B$777,E$119)+'СЕТ СН'!$I$11+СВЦЭМ!$D$10+'СЕТ СН'!$I$6-'СЕТ СН'!$I$23</f>
        <v>1663.8606017999996</v>
      </c>
      <c r="F137" s="37">
        <f>SUMIFS(СВЦЭМ!$D$34:$D$777,СВЦЭМ!$A$34:$A$777,$A137,СВЦЭМ!$B$34:$B$777,F$119)+'СЕТ СН'!$I$11+СВЦЭМ!$D$10+'СЕТ СН'!$I$6-'СЕТ СН'!$I$23</f>
        <v>1662.2237119599999</v>
      </c>
      <c r="G137" s="37">
        <f>SUMIFS(СВЦЭМ!$D$34:$D$777,СВЦЭМ!$A$34:$A$777,$A137,СВЦЭМ!$B$34:$B$777,G$119)+'СЕТ СН'!$I$11+СВЦЭМ!$D$10+'СЕТ СН'!$I$6-'СЕТ СН'!$I$23</f>
        <v>1640.1732132399998</v>
      </c>
      <c r="H137" s="37">
        <f>SUMIFS(СВЦЭМ!$D$34:$D$777,СВЦЭМ!$A$34:$A$777,$A137,СВЦЭМ!$B$34:$B$777,H$119)+'СЕТ СН'!$I$11+СВЦЭМ!$D$10+'СЕТ СН'!$I$6-'СЕТ СН'!$I$23</f>
        <v>1580.2337226300001</v>
      </c>
      <c r="I137" s="37">
        <f>SUMIFS(СВЦЭМ!$D$34:$D$777,СВЦЭМ!$A$34:$A$777,$A137,СВЦЭМ!$B$34:$B$777,I$119)+'СЕТ СН'!$I$11+СВЦЭМ!$D$10+'СЕТ СН'!$I$6-'СЕТ СН'!$I$23</f>
        <v>1505.2123530799995</v>
      </c>
      <c r="J137" s="37">
        <f>SUMIFS(СВЦЭМ!$D$34:$D$777,СВЦЭМ!$A$34:$A$777,$A137,СВЦЭМ!$B$34:$B$777,J$119)+'СЕТ СН'!$I$11+СВЦЭМ!$D$10+'СЕТ СН'!$I$6-'СЕТ СН'!$I$23</f>
        <v>1453.6937059799998</v>
      </c>
      <c r="K137" s="37">
        <f>SUMIFS(СВЦЭМ!$D$34:$D$777,СВЦЭМ!$A$34:$A$777,$A137,СВЦЭМ!$B$34:$B$777,K$119)+'СЕТ СН'!$I$11+СВЦЭМ!$D$10+'СЕТ СН'!$I$6-'СЕТ СН'!$I$23</f>
        <v>1379.8146817699999</v>
      </c>
      <c r="L137" s="37">
        <f>SUMIFS(СВЦЭМ!$D$34:$D$777,СВЦЭМ!$A$34:$A$777,$A137,СВЦЭМ!$B$34:$B$777,L$119)+'СЕТ СН'!$I$11+СВЦЭМ!$D$10+'СЕТ СН'!$I$6-'СЕТ СН'!$I$23</f>
        <v>1345.7138034199997</v>
      </c>
      <c r="M137" s="37">
        <f>SUMIFS(СВЦЭМ!$D$34:$D$777,СВЦЭМ!$A$34:$A$777,$A137,СВЦЭМ!$B$34:$B$777,M$119)+'СЕТ СН'!$I$11+СВЦЭМ!$D$10+'СЕТ СН'!$I$6-'СЕТ СН'!$I$23</f>
        <v>1349.9580273799997</v>
      </c>
      <c r="N137" s="37">
        <f>SUMIFS(СВЦЭМ!$D$34:$D$777,СВЦЭМ!$A$34:$A$777,$A137,СВЦЭМ!$B$34:$B$777,N$119)+'СЕТ СН'!$I$11+СВЦЭМ!$D$10+'СЕТ СН'!$I$6-'СЕТ СН'!$I$23</f>
        <v>1361.0529786299999</v>
      </c>
      <c r="O137" s="37">
        <f>SUMIFS(СВЦЭМ!$D$34:$D$777,СВЦЭМ!$A$34:$A$777,$A137,СВЦЭМ!$B$34:$B$777,O$119)+'СЕТ СН'!$I$11+СВЦЭМ!$D$10+'СЕТ СН'!$I$6-'СЕТ СН'!$I$23</f>
        <v>1358.3585412799998</v>
      </c>
      <c r="P137" s="37">
        <f>SUMIFS(СВЦЭМ!$D$34:$D$777,СВЦЭМ!$A$34:$A$777,$A137,СВЦЭМ!$B$34:$B$777,P$119)+'СЕТ СН'!$I$11+СВЦЭМ!$D$10+'СЕТ СН'!$I$6-'СЕТ СН'!$I$23</f>
        <v>1374.2130866699995</v>
      </c>
      <c r="Q137" s="37">
        <f>SUMIFS(СВЦЭМ!$D$34:$D$777,СВЦЭМ!$A$34:$A$777,$A137,СВЦЭМ!$B$34:$B$777,Q$119)+'СЕТ СН'!$I$11+СВЦЭМ!$D$10+'СЕТ СН'!$I$6-'СЕТ СН'!$I$23</f>
        <v>1395.1088578399999</v>
      </c>
      <c r="R137" s="37">
        <f>SUMIFS(СВЦЭМ!$D$34:$D$777,СВЦЭМ!$A$34:$A$777,$A137,СВЦЭМ!$B$34:$B$777,R$119)+'СЕТ СН'!$I$11+СВЦЭМ!$D$10+'СЕТ СН'!$I$6-'СЕТ СН'!$I$23</f>
        <v>1393.6603567199995</v>
      </c>
      <c r="S137" s="37">
        <f>SUMIFS(СВЦЭМ!$D$34:$D$777,СВЦЭМ!$A$34:$A$777,$A137,СВЦЭМ!$B$34:$B$777,S$119)+'СЕТ СН'!$I$11+СВЦЭМ!$D$10+'СЕТ СН'!$I$6-'СЕТ СН'!$I$23</f>
        <v>1382.37940871</v>
      </c>
      <c r="T137" s="37">
        <f>SUMIFS(СВЦЭМ!$D$34:$D$777,СВЦЭМ!$A$34:$A$777,$A137,СВЦЭМ!$B$34:$B$777,T$119)+'СЕТ СН'!$I$11+СВЦЭМ!$D$10+'СЕТ СН'!$I$6-'СЕТ СН'!$I$23</f>
        <v>1345.6663406499997</v>
      </c>
      <c r="U137" s="37">
        <f>SUMIFS(СВЦЭМ!$D$34:$D$777,СВЦЭМ!$A$34:$A$777,$A137,СВЦЭМ!$B$34:$B$777,U$119)+'СЕТ СН'!$I$11+СВЦЭМ!$D$10+'СЕТ СН'!$I$6-'СЕТ СН'!$I$23</f>
        <v>1356.8518893699998</v>
      </c>
      <c r="V137" s="37">
        <f>SUMIFS(СВЦЭМ!$D$34:$D$777,СВЦЭМ!$A$34:$A$777,$A137,СВЦЭМ!$B$34:$B$777,V$119)+'СЕТ СН'!$I$11+СВЦЭМ!$D$10+'СЕТ СН'!$I$6-'СЕТ СН'!$I$23</f>
        <v>1374.6276236099998</v>
      </c>
      <c r="W137" s="37">
        <f>SUMIFS(СВЦЭМ!$D$34:$D$777,СВЦЭМ!$A$34:$A$777,$A137,СВЦЭМ!$B$34:$B$777,W$119)+'СЕТ СН'!$I$11+СВЦЭМ!$D$10+'СЕТ СН'!$I$6-'СЕТ СН'!$I$23</f>
        <v>1380.6645487199999</v>
      </c>
      <c r="X137" s="37">
        <f>SUMIFS(СВЦЭМ!$D$34:$D$777,СВЦЭМ!$A$34:$A$777,$A137,СВЦЭМ!$B$34:$B$777,X$119)+'СЕТ СН'!$I$11+СВЦЭМ!$D$10+'СЕТ СН'!$I$6-'СЕТ СН'!$I$23</f>
        <v>1440.0472819299998</v>
      </c>
      <c r="Y137" s="37">
        <f>SUMIFS(СВЦЭМ!$D$34:$D$777,СВЦЭМ!$A$34:$A$777,$A137,СВЦЭМ!$B$34:$B$777,Y$119)+'СЕТ СН'!$I$11+СВЦЭМ!$D$10+'СЕТ СН'!$I$6-'СЕТ СН'!$I$23</f>
        <v>1522.7369433700001</v>
      </c>
    </row>
    <row r="138" spans="1:25" ht="15.75" x14ac:dyDescent="0.2">
      <c r="A138" s="36">
        <f t="shared" si="3"/>
        <v>43119</v>
      </c>
      <c r="B138" s="37">
        <f>SUMIFS(СВЦЭМ!$D$34:$D$777,СВЦЭМ!$A$34:$A$777,$A138,СВЦЭМ!$B$34:$B$777,B$119)+'СЕТ СН'!$I$11+СВЦЭМ!$D$10+'СЕТ СН'!$I$6-'СЕТ СН'!$I$23</f>
        <v>1538.6192775499999</v>
      </c>
      <c r="C138" s="37">
        <f>SUMIFS(СВЦЭМ!$D$34:$D$777,СВЦЭМ!$A$34:$A$777,$A138,СВЦЭМ!$B$34:$B$777,C$119)+'СЕТ СН'!$I$11+СВЦЭМ!$D$10+'СЕТ СН'!$I$6-'СЕТ СН'!$I$23</f>
        <v>1585.5126076900001</v>
      </c>
      <c r="D138" s="37">
        <f>SUMIFS(СВЦЭМ!$D$34:$D$777,СВЦЭМ!$A$34:$A$777,$A138,СВЦЭМ!$B$34:$B$777,D$119)+'СЕТ СН'!$I$11+СВЦЭМ!$D$10+'СЕТ СН'!$I$6-'СЕТ СН'!$I$23</f>
        <v>1632.64653907</v>
      </c>
      <c r="E138" s="37">
        <f>SUMIFS(СВЦЭМ!$D$34:$D$777,СВЦЭМ!$A$34:$A$777,$A138,СВЦЭМ!$B$34:$B$777,E$119)+'СЕТ СН'!$I$11+СВЦЭМ!$D$10+'СЕТ СН'!$I$6-'СЕТ СН'!$I$23</f>
        <v>1640.9698089999997</v>
      </c>
      <c r="F138" s="37">
        <f>SUMIFS(СВЦЭМ!$D$34:$D$777,СВЦЭМ!$A$34:$A$777,$A138,СВЦЭМ!$B$34:$B$777,F$119)+'СЕТ СН'!$I$11+СВЦЭМ!$D$10+'СЕТ СН'!$I$6-'СЕТ СН'!$I$23</f>
        <v>1641.7946924799994</v>
      </c>
      <c r="G138" s="37">
        <f>SUMIFS(СВЦЭМ!$D$34:$D$777,СВЦЭМ!$A$34:$A$777,$A138,СВЦЭМ!$B$34:$B$777,G$119)+'СЕТ СН'!$I$11+СВЦЭМ!$D$10+'СЕТ СН'!$I$6-'СЕТ СН'!$I$23</f>
        <v>1620.4437746899998</v>
      </c>
      <c r="H138" s="37">
        <f>SUMIFS(СВЦЭМ!$D$34:$D$777,СВЦЭМ!$A$34:$A$777,$A138,СВЦЭМ!$B$34:$B$777,H$119)+'СЕТ СН'!$I$11+СВЦЭМ!$D$10+'СЕТ СН'!$I$6-'СЕТ СН'!$I$23</f>
        <v>1565.1074349899995</v>
      </c>
      <c r="I138" s="37">
        <f>SUMIFS(СВЦЭМ!$D$34:$D$777,СВЦЭМ!$A$34:$A$777,$A138,СВЦЭМ!$B$34:$B$777,I$119)+'СЕТ СН'!$I$11+СВЦЭМ!$D$10+'СЕТ СН'!$I$6-'СЕТ СН'!$I$23</f>
        <v>1495.6450927000001</v>
      </c>
      <c r="J138" s="37">
        <f>SUMIFS(СВЦЭМ!$D$34:$D$777,СВЦЭМ!$A$34:$A$777,$A138,СВЦЭМ!$B$34:$B$777,J$119)+'СЕТ СН'!$I$11+СВЦЭМ!$D$10+'СЕТ СН'!$I$6-'СЕТ СН'!$I$23</f>
        <v>1445.4164229399998</v>
      </c>
      <c r="K138" s="37">
        <f>SUMIFS(СВЦЭМ!$D$34:$D$777,СВЦЭМ!$A$34:$A$777,$A138,СВЦЭМ!$B$34:$B$777,K$119)+'СЕТ СН'!$I$11+СВЦЭМ!$D$10+'СЕТ СН'!$I$6-'СЕТ СН'!$I$23</f>
        <v>1381.0348664500002</v>
      </c>
      <c r="L138" s="37">
        <f>SUMIFS(СВЦЭМ!$D$34:$D$777,СВЦЭМ!$A$34:$A$777,$A138,СВЦЭМ!$B$34:$B$777,L$119)+'СЕТ СН'!$I$11+СВЦЭМ!$D$10+'СЕТ СН'!$I$6-'СЕТ СН'!$I$23</f>
        <v>1357.98415015</v>
      </c>
      <c r="M138" s="37">
        <f>SUMIFS(СВЦЭМ!$D$34:$D$777,СВЦЭМ!$A$34:$A$777,$A138,СВЦЭМ!$B$34:$B$777,M$119)+'СЕТ СН'!$I$11+СВЦЭМ!$D$10+'СЕТ СН'!$I$6-'СЕТ СН'!$I$23</f>
        <v>1363.8868379199998</v>
      </c>
      <c r="N138" s="37">
        <f>SUMIFS(СВЦЭМ!$D$34:$D$777,СВЦЭМ!$A$34:$A$777,$A138,СВЦЭМ!$B$34:$B$777,N$119)+'СЕТ СН'!$I$11+СВЦЭМ!$D$10+'СЕТ СН'!$I$6-'СЕТ СН'!$I$23</f>
        <v>1379.13694412</v>
      </c>
      <c r="O138" s="37">
        <f>SUMIFS(СВЦЭМ!$D$34:$D$777,СВЦЭМ!$A$34:$A$777,$A138,СВЦЭМ!$B$34:$B$777,O$119)+'СЕТ СН'!$I$11+СВЦЭМ!$D$10+'СЕТ СН'!$I$6-'СЕТ СН'!$I$23</f>
        <v>1372.3248009799995</v>
      </c>
      <c r="P138" s="37">
        <f>SUMIFS(СВЦЭМ!$D$34:$D$777,СВЦЭМ!$A$34:$A$777,$A138,СВЦЭМ!$B$34:$B$777,P$119)+'СЕТ СН'!$I$11+СВЦЭМ!$D$10+'СЕТ СН'!$I$6-'СЕТ СН'!$I$23</f>
        <v>1390.0996088099996</v>
      </c>
      <c r="Q138" s="37">
        <f>SUMIFS(СВЦЭМ!$D$34:$D$777,СВЦЭМ!$A$34:$A$777,$A138,СВЦЭМ!$B$34:$B$777,Q$119)+'СЕТ СН'!$I$11+СВЦЭМ!$D$10+'СЕТ СН'!$I$6-'СЕТ СН'!$I$23</f>
        <v>1401.0664159299999</v>
      </c>
      <c r="R138" s="37">
        <f>SUMIFS(СВЦЭМ!$D$34:$D$777,СВЦЭМ!$A$34:$A$777,$A138,СВЦЭМ!$B$34:$B$777,R$119)+'СЕТ СН'!$I$11+СВЦЭМ!$D$10+'СЕТ СН'!$I$6-'СЕТ СН'!$I$23</f>
        <v>1405.9328038399995</v>
      </c>
      <c r="S138" s="37">
        <f>SUMIFS(СВЦЭМ!$D$34:$D$777,СВЦЭМ!$A$34:$A$777,$A138,СВЦЭМ!$B$34:$B$777,S$119)+'СЕТ СН'!$I$11+СВЦЭМ!$D$10+'СЕТ СН'!$I$6-'СЕТ СН'!$I$23</f>
        <v>1394.4503872299997</v>
      </c>
      <c r="T138" s="37">
        <f>SUMIFS(СВЦЭМ!$D$34:$D$777,СВЦЭМ!$A$34:$A$777,$A138,СВЦЭМ!$B$34:$B$777,T$119)+'СЕТ СН'!$I$11+СВЦЭМ!$D$10+'СЕТ СН'!$I$6-'СЕТ СН'!$I$23</f>
        <v>1350.6516247499999</v>
      </c>
      <c r="U138" s="37">
        <f>SUMIFS(СВЦЭМ!$D$34:$D$777,СВЦЭМ!$A$34:$A$777,$A138,СВЦЭМ!$B$34:$B$777,U$119)+'СЕТ СН'!$I$11+СВЦЭМ!$D$10+'СЕТ СН'!$I$6-'СЕТ СН'!$I$23</f>
        <v>1358.3670054299996</v>
      </c>
      <c r="V138" s="37">
        <f>SUMIFS(СВЦЭМ!$D$34:$D$777,СВЦЭМ!$A$34:$A$777,$A138,СВЦЭМ!$B$34:$B$777,V$119)+'СЕТ СН'!$I$11+СВЦЭМ!$D$10+'СЕТ СН'!$I$6-'СЕТ СН'!$I$23</f>
        <v>1376.7337700599996</v>
      </c>
      <c r="W138" s="37">
        <f>SUMIFS(СВЦЭМ!$D$34:$D$777,СВЦЭМ!$A$34:$A$777,$A138,СВЦЭМ!$B$34:$B$777,W$119)+'СЕТ СН'!$I$11+СВЦЭМ!$D$10+'СЕТ СН'!$I$6-'СЕТ СН'!$I$23</f>
        <v>1361.4982795999999</v>
      </c>
      <c r="X138" s="37">
        <f>SUMIFS(СВЦЭМ!$D$34:$D$777,СВЦЭМ!$A$34:$A$777,$A138,СВЦЭМ!$B$34:$B$777,X$119)+'СЕТ СН'!$I$11+СВЦЭМ!$D$10+'СЕТ СН'!$I$6-'СЕТ СН'!$I$23</f>
        <v>1415.8996842800002</v>
      </c>
      <c r="Y138" s="37">
        <f>SUMIFS(СВЦЭМ!$D$34:$D$777,СВЦЭМ!$A$34:$A$777,$A138,СВЦЭМ!$B$34:$B$777,Y$119)+'СЕТ СН'!$I$11+СВЦЭМ!$D$10+'СЕТ СН'!$I$6-'СЕТ СН'!$I$23</f>
        <v>1502.3133493800001</v>
      </c>
    </row>
    <row r="139" spans="1:25" ht="15.75" x14ac:dyDescent="0.2">
      <c r="A139" s="36">
        <f t="shared" si="3"/>
        <v>43120</v>
      </c>
      <c r="B139" s="37">
        <f>SUMIFS(СВЦЭМ!$D$34:$D$777,СВЦЭМ!$A$34:$A$777,$A139,СВЦЭМ!$B$34:$B$777,B$119)+'СЕТ СН'!$I$11+СВЦЭМ!$D$10+'СЕТ СН'!$I$6-'СЕТ СН'!$I$23</f>
        <v>1538.0311208899998</v>
      </c>
      <c r="C139" s="37">
        <f>SUMIFS(СВЦЭМ!$D$34:$D$777,СВЦЭМ!$A$34:$A$777,$A139,СВЦЭМ!$B$34:$B$777,C$119)+'СЕТ СН'!$I$11+СВЦЭМ!$D$10+'СЕТ СН'!$I$6-'СЕТ СН'!$I$23</f>
        <v>1582.1987820999998</v>
      </c>
      <c r="D139" s="37">
        <f>SUMIFS(СВЦЭМ!$D$34:$D$777,СВЦЭМ!$A$34:$A$777,$A139,СВЦЭМ!$B$34:$B$777,D$119)+'СЕТ СН'!$I$11+СВЦЭМ!$D$10+'СЕТ СН'!$I$6-'СЕТ СН'!$I$23</f>
        <v>1623.5405390000001</v>
      </c>
      <c r="E139" s="37">
        <f>SUMIFS(СВЦЭМ!$D$34:$D$777,СВЦЭМ!$A$34:$A$777,$A139,СВЦЭМ!$B$34:$B$777,E$119)+'СЕТ СН'!$I$11+СВЦЭМ!$D$10+'СЕТ СН'!$I$6-'СЕТ СН'!$I$23</f>
        <v>1629.9840615999997</v>
      </c>
      <c r="F139" s="37">
        <f>SUMIFS(СВЦЭМ!$D$34:$D$777,СВЦЭМ!$A$34:$A$777,$A139,СВЦЭМ!$B$34:$B$777,F$119)+'СЕТ СН'!$I$11+СВЦЭМ!$D$10+'СЕТ СН'!$I$6-'СЕТ СН'!$I$23</f>
        <v>1624.4602357899998</v>
      </c>
      <c r="G139" s="37">
        <f>SUMIFS(СВЦЭМ!$D$34:$D$777,СВЦЭМ!$A$34:$A$777,$A139,СВЦЭМ!$B$34:$B$777,G$119)+'СЕТ СН'!$I$11+СВЦЭМ!$D$10+'СЕТ СН'!$I$6-'СЕТ СН'!$I$23</f>
        <v>1610.21208832</v>
      </c>
      <c r="H139" s="37">
        <f>SUMIFS(СВЦЭМ!$D$34:$D$777,СВЦЭМ!$A$34:$A$777,$A139,СВЦЭМ!$B$34:$B$777,H$119)+'СЕТ СН'!$I$11+СВЦЭМ!$D$10+'СЕТ СН'!$I$6-'СЕТ СН'!$I$23</f>
        <v>1591.0463255299996</v>
      </c>
      <c r="I139" s="37">
        <f>SUMIFS(СВЦЭМ!$D$34:$D$777,СВЦЭМ!$A$34:$A$777,$A139,СВЦЭМ!$B$34:$B$777,I$119)+'СЕТ СН'!$I$11+СВЦЭМ!$D$10+'СЕТ СН'!$I$6-'СЕТ СН'!$I$23</f>
        <v>1546.7684214400001</v>
      </c>
      <c r="J139" s="37">
        <f>SUMIFS(СВЦЭМ!$D$34:$D$777,СВЦЭМ!$A$34:$A$777,$A139,СВЦЭМ!$B$34:$B$777,J$119)+'СЕТ СН'!$I$11+СВЦЭМ!$D$10+'СЕТ СН'!$I$6-'СЕТ СН'!$I$23</f>
        <v>1478.2980585800001</v>
      </c>
      <c r="K139" s="37">
        <f>SUMIFS(СВЦЭМ!$D$34:$D$777,СВЦЭМ!$A$34:$A$777,$A139,СВЦЭМ!$B$34:$B$777,K$119)+'СЕТ СН'!$I$11+СВЦЭМ!$D$10+'СЕТ СН'!$I$6-'СЕТ СН'!$I$23</f>
        <v>1386.7554309699995</v>
      </c>
      <c r="L139" s="37">
        <f>SUMIFS(СВЦЭМ!$D$34:$D$777,СВЦЭМ!$A$34:$A$777,$A139,СВЦЭМ!$B$34:$B$777,L$119)+'СЕТ СН'!$I$11+СВЦЭМ!$D$10+'СЕТ СН'!$I$6-'СЕТ СН'!$I$23</f>
        <v>1334.0075707999999</v>
      </c>
      <c r="M139" s="37">
        <f>SUMIFS(СВЦЭМ!$D$34:$D$777,СВЦЭМ!$A$34:$A$777,$A139,СВЦЭМ!$B$34:$B$777,M$119)+'СЕТ СН'!$I$11+СВЦЭМ!$D$10+'СЕТ СН'!$I$6-'СЕТ СН'!$I$23</f>
        <v>1344.4184696099996</v>
      </c>
      <c r="N139" s="37">
        <f>SUMIFS(СВЦЭМ!$D$34:$D$777,СВЦЭМ!$A$34:$A$777,$A139,СВЦЭМ!$B$34:$B$777,N$119)+'СЕТ СН'!$I$11+СВЦЭМ!$D$10+'СЕТ СН'!$I$6-'СЕТ СН'!$I$23</f>
        <v>1352.0229759499998</v>
      </c>
      <c r="O139" s="37">
        <f>SUMIFS(СВЦЭМ!$D$34:$D$777,СВЦЭМ!$A$34:$A$777,$A139,СВЦЭМ!$B$34:$B$777,O$119)+'СЕТ СН'!$I$11+СВЦЭМ!$D$10+'СЕТ СН'!$I$6-'СЕТ СН'!$I$23</f>
        <v>1377.0181110199997</v>
      </c>
      <c r="P139" s="37">
        <f>SUMIFS(СВЦЭМ!$D$34:$D$777,СВЦЭМ!$A$34:$A$777,$A139,СВЦЭМ!$B$34:$B$777,P$119)+'СЕТ СН'!$I$11+СВЦЭМ!$D$10+'СЕТ СН'!$I$6-'СЕТ СН'!$I$23</f>
        <v>1394.1093347000001</v>
      </c>
      <c r="Q139" s="37">
        <f>SUMIFS(СВЦЭМ!$D$34:$D$777,СВЦЭМ!$A$34:$A$777,$A139,СВЦЭМ!$B$34:$B$777,Q$119)+'СЕТ СН'!$I$11+СВЦЭМ!$D$10+'СЕТ СН'!$I$6-'СЕТ СН'!$I$23</f>
        <v>1393.9590543999998</v>
      </c>
      <c r="R139" s="37">
        <f>SUMIFS(СВЦЭМ!$D$34:$D$777,СВЦЭМ!$A$34:$A$777,$A139,СВЦЭМ!$B$34:$B$777,R$119)+'СЕТ СН'!$I$11+СВЦЭМ!$D$10+'СЕТ СН'!$I$6-'СЕТ СН'!$I$23</f>
        <v>1396.0600629799997</v>
      </c>
      <c r="S139" s="37">
        <f>SUMIFS(СВЦЭМ!$D$34:$D$777,СВЦЭМ!$A$34:$A$777,$A139,СВЦЭМ!$B$34:$B$777,S$119)+'СЕТ СН'!$I$11+СВЦЭМ!$D$10+'СЕТ СН'!$I$6-'СЕТ СН'!$I$23</f>
        <v>1367.2560521199998</v>
      </c>
      <c r="T139" s="37">
        <f>SUMIFS(СВЦЭМ!$D$34:$D$777,СВЦЭМ!$A$34:$A$777,$A139,СВЦЭМ!$B$34:$B$777,T$119)+'СЕТ СН'!$I$11+СВЦЭМ!$D$10+'СЕТ СН'!$I$6-'СЕТ СН'!$I$23</f>
        <v>1320.4930486899998</v>
      </c>
      <c r="U139" s="37">
        <f>SUMIFS(СВЦЭМ!$D$34:$D$777,СВЦЭМ!$A$34:$A$777,$A139,СВЦЭМ!$B$34:$B$777,U$119)+'СЕТ СН'!$I$11+СВЦЭМ!$D$10+'СЕТ СН'!$I$6-'СЕТ СН'!$I$23</f>
        <v>1321.6966178499997</v>
      </c>
      <c r="V139" s="37">
        <f>SUMIFS(СВЦЭМ!$D$34:$D$777,СВЦЭМ!$A$34:$A$777,$A139,СВЦЭМ!$B$34:$B$777,V$119)+'СЕТ СН'!$I$11+СВЦЭМ!$D$10+'СЕТ СН'!$I$6-'СЕТ СН'!$I$23</f>
        <v>1345.5340559299998</v>
      </c>
      <c r="W139" s="37">
        <f>SUMIFS(СВЦЭМ!$D$34:$D$777,СВЦЭМ!$A$34:$A$777,$A139,СВЦЭМ!$B$34:$B$777,W$119)+'СЕТ СН'!$I$11+СВЦЭМ!$D$10+'СЕТ СН'!$I$6-'СЕТ СН'!$I$23</f>
        <v>1350.9425771000001</v>
      </c>
      <c r="X139" s="37">
        <f>SUMIFS(СВЦЭМ!$D$34:$D$777,СВЦЭМ!$A$34:$A$777,$A139,СВЦЭМ!$B$34:$B$777,X$119)+'СЕТ СН'!$I$11+СВЦЭМ!$D$10+'СЕТ СН'!$I$6-'СЕТ СН'!$I$23</f>
        <v>1426.9840175799995</v>
      </c>
      <c r="Y139" s="37">
        <f>SUMIFS(СВЦЭМ!$D$34:$D$777,СВЦЭМ!$A$34:$A$777,$A139,СВЦЭМ!$B$34:$B$777,Y$119)+'СЕТ СН'!$I$11+СВЦЭМ!$D$10+'СЕТ СН'!$I$6-'СЕТ СН'!$I$23</f>
        <v>1503.9734035699998</v>
      </c>
    </row>
    <row r="140" spans="1:25" ht="15.75" x14ac:dyDescent="0.2">
      <c r="A140" s="36">
        <f t="shared" si="3"/>
        <v>43121</v>
      </c>
      <c r="B140" s="37">
        <f>SUMIFS(СВЦЭМ!$D$34:$D$777,СВЦЭМ!$A$34:$A$777,$A140,СВЦЭМ!$B$34:$B$777,B$119)+'СЕТ СН'!$I$11+СВЦЭМ!$D$10+'СЕТ СН'!$I$6-'СЕТ СН'!$I$23</f>
        <v>1554.3286383299996</v>
      </c>
      <c r="C140" s="37">
        <f>SUMIFS(СВЦЭМ!$D$34:$D$777,СВЦЭМ!$A$34:$A$777,$A140,СВЦЭМ!$B$34:$B$777,C$119)+'СЕТ СН'!$I$11+СВЦЭМ!$D$10+'СЕТ СН'!$I$6-'СЕТ СН'!$I$23</f>
        <v>1605.9436936199995</v>
      </c>
      <c r="D140" s="37">
        <f>SUMIFS(СВЦЭМ!$D$34:$D$777,СВЦЭМ!$A$34:$A$777,$A140,СВЦЭМ!$B$34:$B$777,D$119)+'СЕТ СН'!$I$11+СВЦЭМ!$D$10+'СЕТ СН'!$I$6-'СЕТ СН'!$I$23</f>
        <v>1647.9704644799999</v>
      </c>
      <c r="E140" s="37">
        <f>SUMIFS(СВЦЭМ!$D$34:$D$777,СВЦЭМ!$A$34:$A$777,$A140,СВЦЭМ!$B$34:$B$777,E$119)+'СЕТ СН'!$I$11+СВЦЭМ!$D$10+'СЕТ СН'!$I$6-'СЕТ СН'!$I$23</f>
        <v>1659.6920721599995</v>
      </c>
      <c r="F140" s="37">
        <f>SUMIFS(СВЦЭМ!$D$34:$D$777,СВЦЭМ!$A$34:$A$777,$A140,СВЦЭМ!$B$34:$B$777,F$119)+'СЕТ СН'!$I$11+СВЦЭМ!$D$10+'СЕТ СН'!$I$6-'СЕТ СН'!$I$23</f>
        <v>1666.1899832399999</v>
      </c>
      <c r="G140" s="37">
        <f>SUMIFS(СВЦЭМ!$D$34:$D$777,СВЦЭМ!$A$34:$A$777,$A140,СВЦЭМ!$B$34:$B$777,G$119)+'СЕТ СН'!$I$11+СВЦЭМ!$D$10+'СЕТ СН'!$I$6-'СЕТ СН'!$I$23</f>
        <v>1656.26303977</v>
      </c>
      <c r="H140" s="37">
        <f>SUMIFS(СВЦЭМ!$D$34:$D$777,СВЦЭМ!$A$34:$A$777,$A140,СВЦЭМ!$B$34:$B$777,H$119)+'СЕТ СН'!$I$11+СВЦЭМ!$D$10+'СЕТ СН'!$I$6-'СЕТ СН'!$I$23</f>
        <v>1617.0678219300003</v>
      </c>
      <c r="I140" s="37">
        <f>SUMIFS(СВЦЭМ!$D$34:$D$777,СВЦЭМ!$A$34:$A$777,$A140,СВЦЭМ!$B$34:$B$777,I$119)+'СЕТ СН'!$I$11+СВЦЭМ!$D$10+'СЕТ СН'!$I$6-'СЕТ СН'!$I$23</f>
        <v>1559.97864222</v>
      </c>
      <c r="J140" s="37">
        <f>SUMIFS(СВЦЭМ!$D$34:$D$777,СВЦЭМ!$A$34:$A$777,$A140,СВЦЭМ!$B$34:$B$777,J$119)+'СЕТ СН'!$I$11+СВЦЭМ!$D$10+'СЕТ СН'!$I$6-'СЕТ СН'!$I$23</f>
        <v>1491.0657755999996</v>
      </c>
      <c r="K140" s="37">
        <f>SUMIFS(СВЦЭМ!$D$34:$D$777,СВЦЭМ!$A$34:$A$777,$A140,СВЦЭМ!$B$34:$B$777,K$119)+'СЕТ СН'!$I$11+СВЦЭМ!$D$10+'СЕТ СН'!$I$6-'СЕТ СН'!$I$23</f>
        <v>1411.7558681400001</v>
      </c>
      <c r="L140" s="37">
        <f>SUMIFS(СВЦЭМ!$D$34:$D$777,СВЦЭМ!$A$34:$A$777,$A140,СВЦЭМ!$B$34:$B$777,L$119)+'СЕТ СН'!$I$11+СВЦЭМ!$D$10+'СЕТ СН'!$I$6-'СЕТ СН'!$I$23</f>
        <v>1359.7943939800002</v>
      </c>
      <c r="M140" s="37">
        <f>SUMIFS(СВЦЭМ!$D$34:$D$777,СВЦЭМ!$A$34:$A$777,$A140,СВЦЭМ!$B$34:$B$777,M$119)+'СЕТ СН'!$I$11+СВЦЭМ!$D$10+'СЕТ СН'!$I$6-'СЕТ СН'!$I$23</f>
        <v>1355.9746304099995</v>
      </c>
      <c r="N140" s="37">
        <f>SUMIFS(СВЦЭМ!$D$34:$D$777,СВЦЭМ!$A$34:$A$777,$A140,СВЦЭМ!$B$34:$B$777,N$119)+'СЕТ СН'!$I$11+СВЦЭМ!$D$10+'СЕТ СН'!$I$6-'СЕТ СН'!$I$23</f>
        <v>1364.9480406899997</v>
      </c>
      <c r="O140" s="37">
        <f>SUMIFS(СВЦЭМ!$D$34:$D$777,СВЦЭМ!$A$34:$A$777,$A140,СВЦЭМ!$B$34:$B$777,O$119)+'СЕТ СН'!$I$11+СВЦЭМ!$D$10+'СЕТ СН'!$I$6-'СЕТ СН'!$I$23</f>
        <v>1370.3004939199996</v>
      </c>
      <c r="P140" s="37">
        <f>SUMIFS(СВЦЭМ!$D$34:$D$777,СВЦЭМ!$A$34:$A$777,$A140,СВЦЭМ!$B$34:$B$777,P$119)+'СЕТ СН'!$I$11+СВЦЭМ!$D$10+'СЕТ СН'!$I$6-'СЕТ СН'!$I$23</f>
        <v>1386.88093996</v>
      </c>
      <c r="Q140" s="37">
        <f>SUMIFS(СВЦЭМ!$D$34:$D$777,СВЦЭМ!$A$34:$A$777,$A140,СВЦЭМ!$B$34:$B$777,Q$119)+'СЕТ СН'!$I$11+СВЦЭМ!$D$10+'СЕТ СН'!$I$6-'СЕТ СН'!$I$23</f>
        <v>1391.6797039399999</v>
      </c>
      <c r="R140" s="37">
        <f>SUMIFS(СВЦЭМ!$D$34:$D$777,СВЦЭМ!$A$34:$A$777,$A140,СВЦЭМ!$B$34:$B$777,R$119)+'СЕТ СН'!$I$11+СВЦЭМ!$D$10+'СЕТ СН'!$I$6-'СЕТ СН'!$I$23</f>
        <v>1390.2575267199995</v>
      </c>
      <c r="S140" s="37">
        <f>SUMIFS(СВЦЭМ!$D$34:$D$777,СВЦЭМ!$A$34:$A$777,$A140,СВЦЭМ!$B$34:$B$777,S$119)+'СЕТ СН'!$I$11+СВЦЭМ!$D$10+'СЕТ СН'!$I$6-'СЕТ СН'!$I$23</f>
        <v>1360.6497290599996</v>
      </c>
      <c r="T140" s="37">
        <f>SUMIFS(СВЦЭМ!$D$34:$D$777,СВЦЭМ!$A$34:$A$777,$A140,СВЦЭМ!$B$34:$B$777,T$119)+'СЕТ СН'!$I$11+СВЦЭМ!$D$10+'СЕТ СН'!$I$6-'СЕТ СН'!$I$23</f>
        <v>1322.8552906199998</v>
      </c>
      <c r="U140" s="37">
        <f>SUMIFS(СВЦЭМ!$D$34:$D$777,СВЦЭМ!$A$34:$A$777,$A140,СВЦЭМ!$B$34:$B$777,U$119)+'СЕТ СН'!$I$11+СВЦЭМ!$D$10+'СЕТ СН'!$I$6-'СЕТ СН'!$I$23</f>
        <v>1317.6066363999998</v>
      </c>
      <c r="V140" s="37">
        <f>SUMIFS(СВЦЭМ!$D$34:$D$777,СВЦЭМ!$A$34:$A$777,$A140,СВЦЭМ!$B$34:$B$777,V$119)+'СЕТ СН'!$I$11+СВЦЭМ!$D$10+'СЕТ СН'!$I$6-'СЕТ СН'!$I$23</f>
        <v>1329.9142564399999</v>
      </c>
      <c r="W140" s="37">
        <f>SUMIFS(СВЦЭМ!$D$34:$D$777,СВЦЭМ!$A$34:$A$777,$A140,СВЦЭМ!$B$34:$B$777,W$119)+'СЕТ СН'!$I$11+СВЦЭМ!$D$10+'СЕТ СН'!$I$6-'СЕТ СН'!$I$23</f>
        <v>1336.8796030899998</v>
      </c>
      <c r="X140" s="37">
        <f>SUMIFS(СВЦЭМ!$D$34:$D$777,СВЦЭМ!$A$34:$A$777,$A140,СВЦЭМ!$B$34:$B$777,X$119)+'СЕТ СН'!$I$11+СВЦЭМ!$D$10+'СЕТ СН'!$I$6-'СЕТ СН'!$I$23</f>
        <v>1420.5707925299998</v>
      </c>
      <c r="Y140" s="37">
        <f>SUMIFS(СВЦЭМ!$D$34:$D$777,СВЦЭМ!$A$34:$A$777,$A140,СВЦЭМ!$B$34:$B$777,Y$119)+'СЕТ СН'!$I$11+СВЦЭМ!$D$10+'СЕТ СН'!$I$6-'СЕТ СН'!$I$23</f>
        <v>1490.7454954700002</v>
      </c>
    </row>
    <row r="141" spans="1:25" ht="15.75" x14ac:dyDescent="0.2">
      <c r="A141" s="36">
        <f t="shared" si="3"/>
        <v>43122</v>
      </c>
      <c r="B141" s="37">
        <f>SUMIFS(СВЦЭМ!$D$34:$D$777,СВЦЭМ!$A$34:$A$777,$A141,СВЦЭМ!$B$34:$B$777,B$119)+'СЕТ СН'!$I$11+СВЦЭМ!$D$10+'СЕТ СН'!$I$6-'СЕТ СН'!$I$23</f>
        <v>1581.4482079499999</v>
      </c>
      <c r="C141" s="37">
        <f>SUMIFS(СВЦЭМ!$D$34:$D$777,СВЦЭМ!$A$34:$A$777,$A141,СВЦЭМ!$B$34:$B$777,C$119)+'СЕТ СН'!$I$11+СВЦЭМ!$D$10+'СЕТ СН'!$I$6-'СЕТ СН'!$I$23</f>
        <v>1626.7213735399996</v>
      </c>
      <c r="D141" s="37">
        <f>SUMIFS(СВЦЭМ!$D$34:$D$777,СВЦЭМ!$A$34:$A$777,$A141,СВЦЭМ!$B$34:$B$777,D$119)+'СЕТ СН'!$I$11+СВЦЭМ!$D$10+'СЕТ СН'!$I$6-'СЕТ СН'!$I$23</f>
        <v>1668.1230094999996</v>
      </c>
      <c r="E141" s="37">
        <f>SUMIFS(СВЦЭМ!$D$34:$D$777,СВЦЭМ!$A$34:$A$777,$A141,СВЦЭМ!$B$34:$B$777,E$119)+'СЕТ СН'!$I$11+СВЦЭМ!$D$10+'СЕТ СН'!$I$6-'СЕТ СН'!$I$23</f>
        <v>1683.38027818</v>
      </c>
      <c r="F141" s="37">
        <f>SUMIFS(СВЦЭМ!$D$34:$D$777,СВЦЭМ!$A$34:$A$777,$A141,СВЦЭМ!$B$34:$B$777,F$119)+'СЕТ СН'!$I$11+СВЦЭМ!$D$10+'СЕТ СН'!$I$6-'СЕТ СН'!$I$23</f>
        <v>1678.4392994699997</v>
      </c>
      <c r="G141" s="37">
        <f>SUMIFS(СВЦЭМ!$D$34:$D$777,СВЦЭМ!$A$34:$A$777,$A141,СВЦЭМ!$B$34:$B$777,G$119)+'СЕТ СН'!$I$11+СВЦЭМ!$D$10+'СЕТ СН'!$I$6-'СЕТ СН'!$I$23</f>
        <v>1650.1218314499997</v>
      </c>
      <c r="H141" s="37">
        <f>SUMIFS(СВЦЭМ!$D$34:$D$777,СВЦЭМ!$A$34:$A$777,$A141,СВЦЭМ!$B$34:$B$777,H$119)+'СЕТ СН'!$I$11+СВЦЭМ!$D$10+'СЕТ СН'!$I$6-'СЕТ СН'!$I$23</f>
        <v>1597.3557865299995</v>
      </c>
      <c r="I141" s="37">
        <f>SUMIFS(СВЦЭМ!$D$34:$D$777,СВЦЭМ!$A$34:$A$777,$A141,СВЦЭМ!$B$34:$B$777,I$119)+'СЕТ СН'!$I$11+СВЦЭМ!$D$10+'СЕТ СН'!$I$6-'СЕТ СН'!$I$23</f>
        <v>1515.0152756000002</v>
      </c>
      <c r="J141" s="37">
        <f>SUMIFS(СВЦЭМ!$D$34:$D$777,СВЦЭМ!$A$34:$A$777,$A141,СВЦЭМ!$B$34:$B$777,J$119)+'СЕТ СН'!$I$11+СВЦЭМ!$D$10+'СЕТ СН'!$I$6-'СЕТ СН'!$I$23</f>
        <v>1465.5848638799998</v>
      </c>
      <c r="K141" s="37">
        <f>SUMIFS(СВЦЭМ!$D$34:$D$777,СВЦЭМ!$A$34:$A$777,$A141,СВЦЭМ!$B$34:$B$777,K$119)+'СЕТ СН'!$I$11+СВЦЭМ!$D$10+'СЕТ СН'!$I$6-'СЕТ СН'!$I$23</f>
        <v>1390.9301777400001</v>
      </c>
      <c r="L141" s="37">
        <f>SUMIFS(СВЦЭМ!$D$34:$D$777,СВЦЭМ!$A$34:$A$777,$A141,СВЦЭМ!$B$34:$B$777,L$119)+'СЕТ СН'!$I$11+СВЦЭМ!$D$10+'СЕТ СН'!$I$6-'СЕТ СН'!$I$23</f>
        <v>1359.5590710599995</v>
      </c>
      <c r="M141" s="37">
        <f>SUMIFS(СВЦЭМ!$D$34:$D$777,СВЦЭМ!$A$34:$A$777,$A141,СВЦЭМ!$B$34:$B$777,M$119)+'СЕТ СН'!$I$11+СВЦЭМ!$D$10+'СЕТ СН'!$I$6-'СЕТ СН'!$I$23</f>
        <v>1370.8195419499998</v>
      </c>
      <c r="N141" s="37">
        <f>SUMIFS(СВЦЭМ!$D$34:$D$777,СВЦЭМ!$A$34:$A$777,$A141,СВЦЭМ!$B$34:$B$777,N$119)+'СЕТ СН'!$I$11+СВЦЭМ!$D$10+'СЕТ СН'!$I$6-'СЕТ СН'!$I$23</f>
        <v>1389.0396222599998</v>
      </c>
      <c r="O141" s="37">
        <f>SUMIFS(СВЦЭМ!$D$34:$D$777,СВЦЭМ!$A$34:$A$777,$A141,СВЦЭМ!$B$34:$B$777,O$119)+'СЕТ СН'!$I$11+СВЦЭМ!$D$10+'СЕТ СН'!$I$6-'СЕТ СН'!$I$23</f>
        <v>1399.6718143399999</v>
      </c>
      <c r="P141" s="37">
        <f>SUMIFS(СВЦЭМ!$D$34:$D$777,СВЦЭМ!$A$34:$A$777,$A141,СВЦЭМ!$B$34:$B$777,P$119)+'СЕТ СН'!$I$11+СВЦЭМ!$D$10+'СЕТ СН'!$I$6-'СЕТ СН'!$I$23</f>
        <v>1413.6354345300001</v>
      </c>
      <c r="Q141" s="37">
        <f>SUMIFS(СВЦЭМ!$D$34:$D$777,СВЦЭМ!$A$34:$A$777,$A141,СВЦЭМ!$B$34:$B$777,Q$119)+'СЕТ СН'!$I$11+СВЦЭМ!$D$10+'СЕТ СН'!$I$6-'СЕТ СН'!$I$23</f>
        <v>1421.4360604299995</v>
      </c>
      <c r="R141" s="37">
        <f>SUMIFS(СВЦЭМ!$D$34:$D$777,СВЦЭМ!$A$34:$A$777,$A141,СВЦЭМ!$B$34:$B$777,R$119)+'СЕТ СН'!$I$11+СВЦЭМ!$D$10+'СЕТ СН'!$I$6-'СЕТ СН'!$I$23</f>
        <v>1420.7780571399999</v>
      </c>
      <c r="S141" s="37">
        <f>SUMIFS(СВЦЭМ!$D$34:$D$777,СВЦЭМ!$A$34:$A$777,$A141,СВЦЭМ!$B$34:$B$777,S$119)+'СЕТ СН'!$I$11+СВЦЭМ!$D$10+'СЕТ СН'!$I$6-'СЕТ СН'!$I$23</f>
        <v>1392.8332777199998</v>
      </c>
      <c r="T141" s="37">
        <f>SUMIFS(СВЦЭМ!$D$34:$D$777,СВЦЭМ!$A$34:$A$777,$A141,СВЦЭМ!$B$34:$B$777,T$119)+'СЕТ СН'!$I$11+СВЦЭМ!$D$10+'СЕТ СН'!$I$6-'СЕТ СН'!$I$23</f>
        <v>1344.9394183599998</v>
      </c>
      <c r="U141" s="37">
        <f>SUMIFS(СВЦЭМ!$D$34:$D$777,СВЦЭМ!$A$34:$A$777,$A141,СВЦЭМ!$B$34:$B$777,U$119)+'СЕТ СН'!$I$11+СВЦЭМ!$D$10+'СЕТ СН'!$I$6-'СЕТ СН'!$I$23</f>
        <v>1345.8185369299999</v>
      </c>
      <c r="V141" s="37">
        <f>SUMIFS(СВЦЭМ!$D$34:$D$777,СВЦЭМ!$A$34:$A$777,$A141,СВЦЭМ!$B$34:$B$777,V$119)+'СЕТ СН'!$I$11+СВЦЭМ!$D$10+'СЕТ СН'!$I$6-'СЕТ СН'!$I$23</f>
        <v>1363.9441084599998</v>
      </c>
      <c r="W141" s="37">
        <f>SUMIFS(СВЦЭМ!$D$34:$D$777,СВЦЭМ!$A$34:$A$777,$A141,СВЦЭМ!$B$34:$B$777,W$119)+'СЕТ СН'!$I$11+СВЦЭМ!$D$10+'СЕТ СН'!$I$6-'СЕТ СН'!$I$23</f>
        <v>1376.2017345299996</v>
      </c>
      <c r="X141" s="37">
        <f>SUMIFS(СВЦЭМ!$D$34:$D$777,СВЦЭМ!$A$34:$A$777,$A141,СВЦЭМ!$B$34:$B$777,X$119)+'СЕТ СН'!$I$11+СВЦЭМ!$D$10+'СЕТ СН'!$I$6-'СЕТ СН'!$I$23</f>
        <v>1441.8939838399997</v>
      </c>
      <c r="Y141" s="37">
        <f>SUMIFS(СВЦЭМ!$D$34:$D$777,СВЦЭМ!$A$34:$A$777,$A141,СВЦЭМ!$B$34:$B$777,Y$119)+'СЕТ СН'!$I$11+СВЦЭМ!$D$10+'СЕТ СН'!$I$6-'СЕТ СН'!$I$23</f>
        <v>1523.9631718300002</v>
      </c>
    </row>
    <row r="142" spans="1:25" ht="15.75" x14ac:dyDescent="0.2">
      <c r="A142" s="36">
        <f t="shared" si="3"/>
        <v>43123</v>
      </c>
      <c r="B142" s="37">
        <f>SUMIFS(СВЦЭМ!$D$34:$D$777,СВЦЭМ!$A$34:$A$777,$A142,СВЦЭМ!$B$34:$B$777,B$119)+'СЕТ СН'!$I$11+СВЦЭМ!$D$10+'СЕТ СН'!$I$6-'СЕТ СН'!$I$23</f>
        <v>1558.7989420999997</v>
      </c>
      <c r="C142" s="37">
        <f>SUMIFS(СВЦЭМ!$D$34:$D$777,СВЦЭМ!$A$34:$A$777,$A142,СВЦЭМ!$B$34:$B$777,C$119)+'СЕТ СН'!$I$11+СВЦЭМ!$D$10+'СЕТ СН'!$I$6-'СЕТ СН'!$I$23</f>
        <v>1604.90722805</v>
      </c>
      <c r="D142" s="37">
        <f>SUMIFS(СВЦЭМ!$D$34:$D$777,СВЦЭМ!$A$34:$A$777,$A142,СВЦЭМ!$B$34:$B$777,D$119)+'СЕТ СН'!$I$11+СВЦЭМ!$D$10+'СЕТ СН'!$I$6-'СЕТ СН'!$I$23</f>
        <v>1647.3759003399996</v>
      </c>
      <c r="E142" s="37">
        <f>SUMIFS(СВЦЭМ!$D$34:$D$777,СВЦЭМ!$A$34:$A$777,$A142,СВЦЭМ!$B$34:$B$777,E$119)+'СЕТ СН'!$I$11+СВЦЭМ!$D$10+'СЕТ СН'!$I$6-'СЕТ СН'!$I$23</f>
        <v>1658.1832009599998</v>
      </c>
      <c r="F142" s="37">
        <f>SUMIFS(СВЦЭМ!$D$34:$D$777,СВЦЭМ!$A$34:$A$777,$A142,СВЦЭМ!$B$34:$B$777,F$119)+'СЕТ СН'!$I$11+СВЦЭМ!$D$10+'СЕТ СН'!$I$6-'СЕТ СН'!$I$23</f>
        <v>1660.40747134</v>
      </c>
      <c r="G142" s="37">
        <f>SUMIFS(СВЦЭМ!$D$34:$D$777,СВЦЭМ!$A$34:$A$777,$A142,СВЦЭМ!$B$34:$B$777,G$119)+'СЕТ СН'!$I$11+СВЦЭМ!$D$10+'СЕТ СН'!$I$6-'СЕТ СН'!$I$23</f>
        <v>1641.4386611300001</v>
      </c>
      <c r="H142" s="37">
        <f>SUMIFS(СВЦЭМ!$D$34:$D$777,СВЦЭМ!$A$34:$A$777,$A142,СВЦЭМ!$B$34:$B$777,H$119)+'СЕТ СН'!$I$11+СВЦЭМ!$D$10+'СЕТ СН'!$I$6-'СЕТ СН'!$I$23</f>
        <v>1584.8026263500001</v>
      </c>
      <c r="I142" s="37">
        <f>SUMIFS(СВЦЭМ!$D$34:$D$777,СВЦЭМ!$A$34:$A$777,$A142,СВЦЭМ!$B$34:$B$777,I$119)+'СЕТ СН'!$I$11+СВЦЭМ!$D$10+'СЕТ СН'!$I$6-'СЕТ СН'!$I$23</f>
        <v>1504.7015060500003</v>
      </c>
      <c r="J142" s="37">
        <f>SUMIFS(СВЦЭМ!$D$34:$D$777,СВЦЭМ!$A$34:$A$777,$A142,СВЦЭМ!$B$34:$B$777,J$119)+'СЕТ СН'!$I$11+СВЦЭМ!$D$10+'СЕТ СН'!$I$6-'СЕТ СН'!$I$23</f>
        <v>1450.3525413100001</v>
      </c>
      <c r="K142" s="37">
        <f>SUMIFS(СВЦЭМ!$D$34:$D$777,СВЦЭМ!$A$34:$A$777,$A142,СВЦЭМ!$B$34:$B$777,K$119)+'СЕТ СН'!$I$11+СВЦЭМ!$D$10+'СЕТ СН'!$I$6-'СЕТ СН'!$I$23</f>
        <v>1372.2752695499998</v>
      </c>
      <c r="L142" s="37">
        <f>SUMIFS(СВЦЭМ!$D$34:$D$777,СВЦЭМ!$A$34:$A$777,$A142,СВЦЭМ!$B$34:$B$777,L$119)+'СЕТ СН'!$I$11+СВЦЭМ!$D$10+'СЕТ СН'!$I$6-'СЕТ СН'!$I$23</f>
        <v>1345.8860527699999</v>
      </c>
      <c r="M142" s="37">
        <f>SUMIFS(СВЦЭМ!$D$34:$D$777,СВЦЭМ!$A$34:$A$777,$A142,СВЦЭМ!$B$34:$B$777,M$119)+'СЕТ СН'!$I$11+СВЦЭМ!$D$10+'СЕТ СН'!$I$6-'СЕТ СН'!$I$23</f>
        <v>1354.97436281</v>
      </c>
      <c r="N142" s="37">
        <f>SUMIFS(СВЦЭМ!$D$34:$D$777,СВЦЭМ!$A$34:$A$777,$A142,СВЦЭМ!$B$34:$B$777,N$119)+'СЕТ СН'!$I$11+СВЦЭМ!$D$10+'СЕТ СН'!$I$6-'СЕТ СН'!$I$23</f>
        <v>1374.0423272499997</v>
      </c>
      <c r="O142" s="37">
        <f>SUMIFS(СВЦЭМ!$D$34:$D$777,СВЦЭМ!$A$34:$A$777,$A142,СВЦЭМ!$B$34:$B$777,O$119)+'СЕТ СН'!$I$11+СВЦЭМ!$D$10+'СЕТ СН'!$I$6-'СЕТ СН'!$I$23</f>
        <v>1375.5984695100001</v>
      </c>
      <c r="P142" s="37">
        <f>SUMIFS(СВЦЭМ!$D$34:$D$777,СВЦЭМ!$A$34:$A$777,$A142,СВЦЭМ!$B$34:$B$777,P$119)+'СЕТ СН'!$I$11+СВЦЭМ!$D$10+'СЕТ СН'!$I$6-'СЕТ СН'!$I$23</f>
        <v>1391.2765884799996</v>
      </c>
      <c r="Q142" s="37">
        <f>SUMIFS(СВЦЭМ!$D$34:$D$777,СВЦЭМ!$A$34:$A$777,$A142,СВЦЭМ!$B$34:$B$777,Q$119)+'СЕТ СН'!$I$11+СВЦЭМ!$D$10+'СЕТ СН'!$I$6-'СЕТ СН'!$I$23</f>
        <v>1399.8346665099998</v>
      </c>
      <c r="R142" s="37">
        <f>SUMIFS(СВЦЭМ!$D$34:$D$777,СВЦЭМ!$A$34:$A$777,$A142,СВЦЭМ!$B$34:$B$777,R$119)+'СЕТ СН'!$I$11+СВЦЭМ!$D$10+'СЕТ СН'!$I$6-'СЕТ СН'!$I$23</f>
        <v>1400.8165374199998</v>
      </c>
      <c r="S142" s="37">
        <f>SUMIFS(СВЦЭМ!$D$34:$D$777,СВЦЭМ!$A$34:$A$777,$A142,СВЦЭМ!$B$34:$B$777,S$119)+'СЕТ СН'!$I$11+СВЦЭМ!$D$10+'СЕТ СН'!$I$6-'СЕТ СН'!$I$23</f>
        <v>1383.9429299799999</v>
      </c>
      <c r="T142" s="37">
        <f>SUMIFS(СВЦЭМ!$D$34:$D$777,СВЦЭМ!$A$34:$A$777,$A142,СВЦЭМ!$B$34:$B$777,T$119)+'СЕТ СН'!$I$11+СВЦЭМ!$D$10+'СЕТ СН'!$I$6-'СЕТ СН'!$I$23</f>
        <v>1340.09373452</v>
      </c>
      <c r="U142" s="37">
        <f>SUMIFS(СВЦЭМ!$D$34:$D$777,СВЦЭМ!$A$34:$A$777,$A142,СВЦЭМ!$B$34:$B$777,U$119)+'СЕТ СН'!$I$11+СВЦЭМ!$D$10+'СЕТ СН'!$I$6-'СЕТ СН'!$I$23</f>
        <v>1333.06473564</v>
      </c>
      <c r="V142" s="37">
        <f>SUMIFS(СВЦЭМ!$D$34:$D$777,СВЦЭМ!$A$34:$A$777,$A142,СВЦЭМ!$B$34:$B$777,V$119)+'СЕТ СН'!$I$11+СВЦЭМ!$D$10+'СЕТ СН'!$I$6-'СЕТ СН'!$I$23</f>
        <v>1349.3668922499996</v>
      </c>
      <c r="W142" s="37">
        <f>SUMIFS(СВЦЭМ!$D$34:$D$777,СВЦЭМ!$A$34:$A$777,$A142,СВЦЭМ!$B$34:$B$777,W$119)+'СЕТ СН'!$I$11+СВЦЭМ!$D$10+'СЕТ СН'!$I$6-'СЕТ СН'!$I$23</f>
        <v>1357.7315575799998</v>
      </c>
      <c r="X142" s="37">
        <f>SUMIFS(СВЦЭМ!$D$34:$D$777,СВЦЭМ!$A$34:$A$777,$A142,СВЦЭМ!$B$34:$B$777,X$119)+'СЕТ СН'!$I$11+СВЦЭМ!$D$10+'СЕТ СН'!$I$6-'СЕТ СН'!$I$23</f>
        <v>1422.6452986899999</v>
      </c>
      <c r="Y142" s="37">
        <f>SUMIFS(СВЦЭМ!$D$34:$D$777,СВЦЭМ!$A$34:$A$777,$A142,СВЦЭМ!$B$34:$B$777,Y$119)+'СЕТ СН'!$I$11+СВЦЭМ!$D$10+'СЕТ СН'!$I$6-'СЕТ СН'!$I$23</f>
        <v>1504.50894199</v>
      </c>
    </row>
    <row r="143" spans="1:25" ht="15.75" x14ac:dyDescent="0.2">
      <c r="A143" s="36">
        <f t="shared" si="3"/>
        <v>43124</v>
      </c>
      <c r="B143" s="37">
        <f>SUMIFS(СВЦЭМ!$D$34:$D$777,СВЦЭМ!$A$34:$A$777,$A143,СВЦЭМ!$B$34:$B$777,B$119)+'СЕТ СН'!$I$11+СВЦЭМ!$D$10+'СЕТ СН'!$I$6-'СЕТ СН'!$I$23</f>
        <v>1584.4342682699994</v>
      </c>
      <c r="C143" s="37">
        <f>SUMIFS(СВЦЭМ!$D$34:$D$777,СВЦЭМ!$A$34:$A$777,$A143,СВЦЭМ!$B$34:$B$777,C$119)+'СЕТ СН'!$I$11+СВЦЭМ!$D$10+'СЕТ СН'!$I$6-'СЕТ СН'!$I$23</f>
        <v>1634.0989759499994</v>
      </c>
      <c r="D143" s="37">
        <f>SUMIFS(СВЦЭМ!$D$34:$D$777,СВЦЭМ!$A$34:$A$777,$A143,СВЦЭМ!$B$34:$B$777,D$119)+'СЕТ СН'!$I$11+СВЦЭМ!$D$10+'СЕТ СН'!$I$6-'СЕТ СН'!$I$23</f>
        <v>1672.4025390800002</v>
      </c>
      <c r="E143" s="37">
        <f>SUMIFS(СВЦЭМ!$D$34:$D$777,СВЦЭМ!$A$34:$A$777,$A143,СВЦЭМ!$B$34:$B$777,E$119)+'СЕТ СН'!$I$11+СВЦЭМ!$D$10+'СЕТ СН'!$I$6-'СЕТ СН'!$I$23</f>
        <v>1695.2761111599998</v>
      </c>
      <c r="F143" s="37">
        <f>SUMIFS(СВЦЭМ!$D$34:$D$777,СВЦЭМ!$A$34:$A$777,$A143,СВЦЭМ!$B$34:$B$777,F$119)+'СЕТ СН'!$I$11+СВЦЭМ!$D$10+'СЕТ СН'!$I$6-'СЕТ СН'!$I$23</f>
        <v>1686.97198256</v>
      </c>
      <c r="G143" s="37">
        <f>SUMIFS(СВЦЭМ!$D$34:$D$777,СВЦЭМ!$A$34:$A$777,$A143,СВЦЭМ!$B$34:$B$777,G$119)+'СЕТ СН'!$I$11+СВЦЭМ!$D$10+'СЕТ СН'!$I$6-'СЕТ СН'!$I$23</f>
        <v>1659.5378914299995</v>
      </c>
      <c r="H143" s="37">
        <f>SUMIFS(СВЦЭМ!$D$34:$D$777,СВЦЭМ!$A$34:$A$777,$A143,СВЦЭМ!$B$34:$B$777,H$119)+'СЕТ СН'!$I$11+СВЦЭМ!$D$10+'СЕТ СН'!$I$6-'СЕТ СН'!$I$23</f>
        <v>1607.4270915699994</v>
      </c>
      <c r="I143" s="37">
        <f>SUMIFS(СВЦЭМ!$D$34:$D$777,СВЦЭМ!$A$34:$A$777,$A143,СВЦЭМ!$B$34:$B$777,I$119)+'СЕТ СН'!$I$11+СВЦЭМ!$D$10+'СЕТ СН'!$I$6-'СЕТ СН'!$I$23</f>
        <v>1535.95494543</v>
      </c>
      <c r="J143" s="37">
        <f>SUMIFS(СВЦЭМ!$D$34:$D$777,СВЦЭМ!$A$34:$A$777,$A143,СВЦЭМ!$B$34:$B$777,J$119)+'СЕТ СН'!$I$11+СВЦЭМ!$D$10+'СЕТ СН'!$I$6-'СЕТ СН'!$I$23</f>
        <v>1477.2789669399995</v>
      </c>
      <c r="K143" s="37">
        <f>SUMIFS(СВЦЭМ!$D$34:$D$777,СВЦЭМ!$A$34:$A$777,$A143,СВЦЭМ!$B$34:$B$777,K$119)+'СЕТ СН'!$I$11+СВЦЭМ!$D$10+'СЕТ СН'!$I$6-'СЕТ СН'!$I$23</f>
        <v>1405.0997614499997</v>
      </c>
      <c r="L143" s="37">
        <f>SUMIFS(СВЦЭМ!$D$34:$D$777,СВЦЭМ!$A$34:$A$777,$A143,СВЦЭМ!$B$34:$B$777,L$119)+'СЕТ СН'!$I$11+СВЦЭМ!$D$10+'СЕТ СН'!$I$6-'СЕТ СН'!$I$23</f>
        <v>1375.3699262799996</v>
      </c>
      <c r="M143" s="37">
        <f>SUMIFS(СВЦЭМ!$D$34:$D$777,СВЦЭМ!$A$34:$A$777,$A143,СВЦЭМ!$B$34:$B$777,M$119)+'СЕТ СН'!$I$11+СВЦЭМ!$D$10+'СЕТ СН'!$I$6-'СЕТ СН'!$I$23</f>
        <v>1383.5465899099995</v>
      </c>
      <c r="N143" s="37">
        <f>SUMIFS(СВЦЭМ!$D$34:$D$777,СВЦЭМ!$A$34:$A$777,$A143,СВЦЭМ!$B$34:$B$777,N$119)+'СЕТ СН'!$I$11+СВЦЭМ!$D$10+'СЕТ СН'!$I$6-'СЕТ СН'!$I$23</f>
        <v>1400.5876680899996</v>
      </c>
      <c r="O143" s="37">
        <f>SUMIFS(СВЦЭМ!$D$34:$D$777,СВЦЭМ!$A$34:$A$777,$A143,СВЦЭМ!$B$34:$B$777,O$119)+'СЕТ СН'!$I$11+СВЦЭМ!$D$10+'СЕТ СН'!$I$6-'СЕТ СН'!$I$23</f>
        <v>1406.3154337800001</v>
      </c>
      <c r="P143" s="37">
        <f>SUMIFS(СВЦЭМ!$D$34:$D$777,СВЦЭМ!$A$34:$A$777,$A143,СВЦЭМ!$B$34:$B$777,P$119)+'СЕТ СН'!$I$11+СВЦЭМ!$D$10+'СЕТ СН'!$I$6-'СЕТ СН'!$I$23</f>
        <v>1418.1424759099996</v>
      </c>
      <c r="Q143" s="37">
        <f>SUMIFS(СВЦЭМ!$D$34:$D$777,СВЦЭМ!$A$34:$A$777,$A143,СВЦЭМ!$B$34:$B$777,Q$119)+'СЕТ СН'!$I$11+СВЦЭМ!$D$10+'СЕТ СН'!$I$6-'СЕТ СН'!$I$23</f>
        <v>1424.93249977</v>
      </c>
      <c r="R143" s="37">
        <f>SUMIFS(СВЦЭМ!$D$34:$D$777,СВЦЭМ!$A$34:$A$777,$A143,СВЦЭМ!$B$34:$B$777,R$119)+'СЕТ СН'!$I$11+СВЦЭМ!$D$10+'СЕТ СН'!$I$6-'СЕТ СН'!$I$23</f>
        <v>1428.1553466800001</v>
      </c>
      <c r="S143" s="37">
        <f>SUMIFS(СВЦЭМ!$D$34:$D$777,СВЦЭМ!$A$34:$A$777,$A143,СВЦЭМ!$B$34:$B$777,S$119)+'СЕТ СН'!$I$11+СВЦЭМ!$D$10+'СЕТ СН'!$I$6-'СЕТ СН'!$I$23</f>
        <v>1409.9555681799998</v>
      </c>
      <c r="T143" s="37">
        <f>SUMIFS(СВЦЭМ!$D$34:$D$777,СВЦЭМ!$A$34:$A$777,$A143,СВЦЭМ!$B$34:$B$777,T$119)+'СЕТ СН'!$I$11+СВЦЭМ!$D$10+'СЕТ СН'!$I$6-'СЕТ СН'!$I$23</f>
        <v>1366.3444529699996</v>
      </c>
      <c r="U143" s="37">
        <f>SUMIFS(СВЦЭМ!$D$34:$D$777,СВЦЭМ!$A$34:$A$777,$A143,СВЦЭМ!$B$34:$B$777,U$119)+'СЕТ СН'!$I$11+СВЦЭМ!$D$10+'СЕТ СН'!$I$6-'СЕТ СН'!$I$23</f>
        <v>1363.1104494099995</v>
      </c>
      <c r="V143" s="37">
        <f>SUMIFS(СВЦЭМ!$D$34:$D$777,СВЦЭМ!$A$34:$A$777,$A143,СВЦЭМ!$B$34:$B$777,V$119)+'СЕТ СН'!$I$11+СВЦЭМ!$D$10+'СЕТ СН'!$I$6-'СЕТ СН'!$I$23</f>
        <v>1376.28782671</v>
      </c>
      <c r="W143" s="37">
        <f>SUMIFS(СВЦЭМ!$D$34:$D$777,СВЦЭМ!$A$34:$A$777,$A143,СВЦЭМ!$B$34:$B$777,W$119)+'СЕТ СН'!$I$11+СВЦЭМ!$D$10+'СЕТ СН'!$I$6-'СЕТ СН'!$I$23</f>
        <v>1391.0211531899999</v>
      </c>
      <c r="X143" s="37">
        <f>SUMIFS(СВЦЭМ!$D$34:$D$777,СВЦЭМ!$A$34:$A$777,$A143,СВЦЭМ!$B$34:$B$777,X$119)+'СЕТ СН'!$I$11+СВЦЭМ!$D$10+'СЕТ СН'!$I$6-'СЕТ СН'!$I$23</f>
        <v>1452.3010897199997</v>
      </c>
      <c r="Y143" s="37">
        <f>SUMIFS(СВЦЭМ!$D$34:$D$777,СВЦЭМ!$A$34:$A$777,$A143,СВЦЭМ!$B$34:$B$777,Y$119)+'СЕТ СН'!$I$11+СВЦЭМ!$D$10+'СЕТ СН'!$I$6-'СЕТ СН'!$I$23</f>
        <v>1529.41021056</v>
      </c>
    </row>
    <row r="144" spans="1:25" ht="15.75" x14ac:dyDescent="0.2">
      <c r="A144" s="36">
        <f t="shared" si="3"/>
        <v>43125</v>
      </c>
      <c r="B144" s="37">
        <f>SUMIFS(СВЦЭМ!$D$34:$D$777,СВЦЭМ!$A$34:$A$777,$A144,СВЦЭМ!$B$34:$B$777,B$119)+'СЕТ СН'!$I$11+СВЦЭМ!$D$10+'СЕТ СН'!$I$6-'СЕТ СН'!$I$23</f>
        <v>1551.01250347</v>
      </c>
      <c r="C144" s="37">
        <f>SUMIFS(СВЦЭМ!$D$34:$D$777,СВЦЭМ!$A$34:$A$777,$A144,СВЦЭМ!$B$34:$B$777,C$119)+'СЕТ СН'!$I$11+СВЦЭМ!$D$10+'СЕТ СН'!$I$6-'СЕТ СН'!$I$23</f>
        <v>1605.64212413</v>
      </c>
      <c r="D144" s="37">
        <f>SUMIFS(СВЦЭМ!$D$34:$D$777,СВЦЭМ!$A$34:$A$777,$A144,СВЦЭМ!$B$34:$B$777,D$119)+'СЕТ СН'!$I$11+СВЦЭМ!$D$10+'СЕТ СН'!$I$6-'СЕТ СН'!$I$23</f>
        <v>1640.5421701199998</v>
      </c>
      <c r="E144" s="37">
        <f>SUMIFS(СВЦЭМ!$D$34:$D$777,СВЦЭМ!$A$34:$A$777,$A144,СВЦЭМ!$B$34:$B$777,E$119)+'СЕТ СН'!$I$11+СВЦЭМ!$D$10+'СЕТ СН'!$I$6-'СЕТ СН'!$I$23</f>
        <v>1647.3107095099999</v>
      </c>
      <c r="F144" s="37">
        <f>SUMIFS(СВЦЭМ!$D$34:$D$777,СВЦЭМ!$A$34:$A$777,$A144,СВЦЭМ!$B$34:$B$777,F$119)+'СЕТ СН'!$I$11+СВЦЭМ!$D$10+'СЕТ СН'!$I$6-'СЕТ СН'!$I$23</f>
        <v>1648.6000393700001</v>
      </c>
      <c r="G144" s="37">
        <f>SUMIFS(СВЦЭМ!$D$34:$D$777,СВЦЭМ!$A$34:$A$777,$A144,СВЦЭМ!$B$34:$B$777,G$119)+'СЕТ СН'!$I$11+СВЦЭМ!$D$10+'СЕТ СН'!$I$6-'СЕТ СН'!$I$23</f>
        <v>1633.2808725800001</v>
      </c>
      <c r="H144" s="37">
        <f>SUMIFS(СВЦЭМ!$D$34:$D$777,СВЦЭМ!$A$34:$A$777,$A144,СВЦЭМ!$B$34:$B$777,H$119)+'СЕТ СН'!$I$11+СВЦЭМ!$D$10+'СЕТ СН'!$I$6-'СЕТ СН'!$I$23</f>
        <v>1581.7498750399996</v>
      </c>
      <c r="I144" s="37">
        <f>SUMIFS(СВЦЭМ!$D$34:$D$777,СВЦЭМ!$A$34:$A$777,$A144,СВЦЭМ!$B$34:$B$777,I$119)+'СЕТ СН'!$I$11+СВЦЭМ!$D$10+'СЕТ СН'!$I$6-'СЕТ СН'!$I$23</f>
        <v>1519.9556360900001</v>
      </c>
      <c r="J144" s="37">
        <f>SUMIFS(СВЦЭМ!$D$34:$D$777,СВЦЭМ!$A$34:$A$777,$A144,СВЦЭМ!$B$34:$B$777,J$119)+'СЕТ СН'!$I$11+СВЦЭМ!$D$10+'СЕТ СН'!$I$6-'СЕТ СН'!$I$23</f>
        <v>1473.9140534900002</v>
      </c>
      <c r="K144" s="37">
        <f>SUMIFS(СВЦЭМ!$D$34:$D$777,СВЦЭМ!$A$34:$A$777,$A144,СВЦЭМ!$B$34:$B$777,K$119)+'СЕТ СН'!$I$11+СВЦЭМ!$D$10+'СЕТ СН'!$I$6-'СЕТ СН'!$I$23</f>
        <v>1416.6757350799999</v>
      </c>
      <c r="L144" s="37">
        <f>SUMIFS(СВЦЭМ!$D$34:$D$777,СВЦЭМ!$A$34:$A$777,$A144,СВЦЭМ!$B$34:$B$777,L$119)+'СЕТ СН'!$I$11+СВЦЭМ!$D$10+'СЕТ СН'!$I$6-'СЕТ СН'!$I$23</f>
        <v>1398.0422754599999</v>
      </c>
      <c r="M144" s="37">
        <f>SUMIFS(СВЦЭМ!$D$34:$D$777,СВЦЭМ!$A$34:$A$777,$A144,СВЦЭМ!$B$34:$B$777,M$119)+'СЕТ СН'!$I$11+СВЦЭМ!$D$10+'СЕТ СН'!$I$6-'СЕТ СН'!$I$23</f>
        <v>1404.12858525</v>
      </c>
      <c r="N144" s="37">
        <f>SUMIFS(СВЦЭМ!$D$34:$D$777,СВЦЭМ!$A$34:$A$777,$A144,СВЦЭМ!$B$34:$B$777,N$119)+'СЕТ СН'!$I$11+СВЦЭМ!$D$10+'СЕТ СН'!$I$6-'СЕТ СН'!$I$23</f>
        <v>1408.25111582</v>
      </c>
      <c r="O144" s="37">
        <f>SUMIFS(СВЦЭМ!$D$34:$D$777,СВЦЭМ!$A$34:$A$777,$A144,СВЦЭМ!$B$34:$B$777,O$119)+'СЕТ СН'!$I$11+СВЦЭМ!$D$10+'СЕТ СН'!$I$6-'СЕТ СН'!$I$23</f>
        <v>1407.1713233300002</v>
      </c>
      <c r="P144" s="37">
        <f>SUMIFS(СВЦЭМ!$D$34:$D$777,СВЦЭМ!$A$34:$A$777,$A144,СВЦЭМ!$B$34:$B$777,P$119)+'СЕТ СН'!$I$11+СВЦЭМ!$D$10+'СЕТ СН'!$I$6-'СЕТ СН'!$I$23</f>
        <v>1415.9298186199999</v>
      </c>
      <c r="Q144" s="37">
        <f>SUMIFS(СВЦЭМ!$D$34:$D$777,СВЦЭМ!$A$34:$A$777,$A144,СВЦЭМ!$B$34:$B$777,Q$119)+'СЕТ СН'!$I$11+СВЦЭМ!$D$10+'СЕТ СН'!$I$6-'СЕТ СН'!$I$23</f>
        <v>1418.0830227900001</v>
      </c>
      <c r="R144" s="37">
        <f>SUMIFS(СВЦЭМ!$D$34:$D$777,СВЦЭМ!$A$34:$A$777,$A144,СВЦЭМ!$B$34:$B$777,R$119)+'СЕТ СН'!$I$11+СВЦЭМ!$D$10+'СЕТ СН'!$I$6-'СЕТ СН'!$I$23</f>
        <v>1426.3169077899997</v>
      </c>
      <c r="S144" s="37">
        <f>SUMIFS(СВЦЭМ!$D$34:$D$777,СВЦЭМ!$A$34:$A$777,$A144,СВЦЭМ!$B$34:$B$777,S$119)+'СЕТ СН'!$I$11+СВЦЭМ!$D$10+'СЕТ СН'!$I$6-'СЕТ СН'!$I$23</f>
        <v>1417.3254216399996</v>
      </c>
      <c r="T144" s="37">
        <f>SUMIFS(СВЦЭМ!$D$34:$D$777,СВЦЭМ!$A$34:$A$777,$A144,СВЦЭМ!$B$34:$B$777,T$119)+'СЕТ СН'!$I$11+СВЦЭМ!$D$10+'СЕТ СН'!$I$6-'СЕТ СН'!$I$23</f>
        <v>1404.0142730599996</v>
      </c>
      <c r="U144" s="37">
        <f>SUMIFS(СВЦЭМ!$D$34:$D$777,СВЦЭМ!$A$34:$A$777,$A144,СВЦЭМ!$B$34:$B$777,U$119)+'СЕТ СН'!$I$11+СВЦЭМ!$D$10+'СЕТ СН'!$I$6-'СЕТ СН'!$I$23</f>
        <v>1397.2594095600002</v>
      </c>
      <c r="V144" s="37">
        <f>SUMIFS(СВЦЭМ!$D$34:$D$777,СВЦЭМ!$A$34:$A$777,$A144,СВЦЭМ!$B$34:$B$777,V$119)+'СЕТ СН'!$I$11+СВЦЭМ!$D$10+'СЕТ СН'!$I$6-'СЕТ СН'!$I$23</f>
        <v>1400.41712151</v>
      </c>
      <c r="W144" s="37">
        <f>SUMIFS(СВЦЭМ!$D$34:$D$777,СВЦЭМ!$A$34:$A$777,$A144,СВЦЭМ!$B$34:$B$777,W$119)+'СЕТ СН'!$I$11+СВЦЭМ!$D$10+'СЕТ СН'!$I$6-'СЕТ СН'!$I$23</f>
        <v>1403.8695261399998</v>
      </c>
      <c r="X144" s="37">
        <f>SUMIFS(СВЦЭМ!$D$34:$D$777,СВЦЭМ!$A$34:$A$777,$A144,СВЦЭМ!$B$34:$B$777,X$119)+'СЕТ СН'!$I$11+СВЦЭМ!$D$10+'СЕТ СН'!$I$6-'СЕТ СН'!$I$23</f>
        <v>1448.87773505</v>
      </c>
      <c r="Y144" s="37">
        <f>SUMIFS(СВЦЭМ!$D$34:$D$777,СВЦЭМ!$A$34:$A$777,$A144,СВЦЭМ!$B$34:$B$777,Y$119)+'СЕТ СН'!$I$11+СВЦЭМ!$D$10+'СЕТ СН'!$I$6-'СЕТ СН'!$I$23</f>
        <v>1518.8718832299996</v>
      </c>
    </row>
    <row r="145" spans="1:27" ht="15.75" x14ac:dyDescent="0.2">
      <c r="A145" s="36">
        <f t="shared" si="3"/>
        <v>43126</v>
      </c>
      <c r="B145" s="37">
        <f>SUMIFS(СВЦЭМ!$D$34:$D$777,СВЦЭМ!$A$34:$A$777,$A145,СВЦЭМ!$B$34:$B$777,B$119)+'СЕТ СН'!$I$11+СВЦЭМ!$D$10+'СЕТ СН'!$I$6-'СЕТ СН'!$I$23</f>
        <v>1540.2592528</v>
      </c>
      <c r="C145" s="37">
        <f>SUMIFS(СВЦЭМ!$D$34:$D$777,СВЦЭМ!$A$34:$A$777,$A145,СВЦЭМ!$B$34:$B$777,C$119)+'СЕТ СН'!$I$11+СВЦЭМ!$D$10+'СЕТ СН'!$I$6-'СЕТ СН'!$I$23</f>
        <v>1590.0127201299997</v>
      </c>
      <c r="D145" s="37">
        <f>SUMIFS(СВЦЭМ!$D$34:$D$777,СВЦЭМ!$A$34:$A$777,$A145,СВЦЭМ!$B$34:$B$777,D$119)+'СЕТ СН'!$I$11+СВЦЭМ!$D$10+'СЕТ СН'!$I$6-'СЕТ СН'!$I$23</f>
        <v>1626.1973855299998</v>
      </c>
      <c r="E145" s="37">
        <f>SUMIFS(СВЦЭМ!$D$34:$D$777,СВЦЭМ!$A$34:$A$777,$A145,СВЦЭМ!$B$34:$B$777,E$119)+'СЕТ СН'!$I$11+СВЦЭМ!$D$10+'СЕТ СН'!$I$6-'СЕТ СН'!$I$23</f>
        <v>1641.0279524499997</v>
      </c>
      <c r="F145" s="37">
        <f>SUMIFS(СВЦЭМ!$D$34:$D$777,СВЦЭМ!$A$34:$A$777,$A145,СВЦЭМ!$B$34:$B$777,F$119)+'СЕТ СН'!$I$11+СВЦЭМ!$D$10+'СЕТ СН'!$I$6-'СЕТ СН'!$I$23</f>
        <v>1636.1118687399999</v>
      </c>
      <c r="G145" s="37">
        <f>SUMIFS(СВЦЭМ!$D$34:$D$777,СВЦЭМ!$A$34:$A$777,$A145,СВЦЭМ!$B$34:$B$777,G$119)+'СЕТ СН'!$I$11+СВЦЭМ!$D$10+'СЕТ СН'!$I$6-'СЕТ СН'!$I$23</f>
        <v>1613.05687326</v>
      </c>
      <c r="H145" s="37">
        <f>SUMIFS(СВЦЭМ!$D$34:$D$777,СВЦЭМ!$A$34:$A$777,$A145,СВЦЭМ!$B$34:$B$777,H$119)+'СЕТ СН'!$I$11+СВЦЭМ!$D$10+'СЕТ СН'!$I$6-'СЕТ СН'!$I$23</f>
        <v>1557.4723288999999</v>
      </c>
      <c r="I145" s="37">
        <f>SUMIFS(СВЦЭМ!$D$34:$D$777,СВЦЭМ!$A$34:$A$777,$A145,СВЦЭМ!$B$34:$B$777,I$119)+'СЕТ СН'!$I$11+СВЦЭМ!$D$10+'СЕТ СН'!$I$6-'СЕТ СН'!$I$23</f>
        <v>1499.1000742700003</v>
      </c>
      <c r="J145" s="37">
        <f>SUMIFS(СВЦЭМ!$D$34:$D$777,СВЦЭМ!$A$34:$A$777,$A145,СВЦЭМ!$B$34:$B$777,J$119)+'СЕТ СН'!$I$11+СВЦЭМ!$D$10+'СЕТ СН'!$I$6-'СЕТ СН'!$I$23</f>
        <v>1455.6431768799998</v>
      </c>
      <c r="K145" s="37">
        <f>SUMIFS(СВЦЭМ!$D$34:$D$777,СВЦЭМ!$A$34:$A$777,$A145,СВЦЭМ!$B$34:$B$777,K$119)+'СЕТ СН'!$I$11+СВЦЭМ!$D$10+'СЕТ СН'!$I$6-'СЕТ СН'!$I$23</f>
        <v>1385.1230213499998</v>
      </c>
      <c r="L145" s="37">
        <f>SUMIFS(СВЦЭМ!$D$34:$D$777,СВЦЭМ!$A$34:$A$777,$A145,СВЦЭМ!$B$34:$B$777,L$119)+'СЕТ СН'!$I$11+СВЦЭМ!$D$10+'СЕТ СН'!$I$6-'СЕТ СН'!$I$23</f>
        <v>1353.0426422699998</v>
      </c>
      <c r="M145" s="37">
        <f>SUMIFS(СВЦЭМ!$D$34:$D$777,СВЦЭМ!$A$34:$A$777,$A145,СВЦЭМ!$B$34:$B$777,M$119)+'СЕТ СН'!$I$11+СВЦЭМ!$D$10+'СЕТ СН'!$I$6-'СЕТ СН'!$I$23</f>
        <v>1366.9168775599996</v>
      </c>
      <c r="N145" s="37">
        <f>SUMIFS(СВЦЭМ!$D$34:$D$777,СВЦЭМ!$A$34:$A$777,$A145,СВЦЭМ!$B$34:$B$777,N$119)+'СЕТ СН'!$I$11+СВЦЭМ!$D$10+'СЕТ СН'!$I$6-'СЕТ СН'!$I$23</f>
        <v>1378.5824566699998</v>
      </c>
      <c r="O145" s="37">
        <f>SUMIFS(СВЦЭМ!$D$34:$D$777,СВЦЭМ!$A$34:$A$777,$A145,СВЦЭМ!$B$34:$B$777,O$119)+'СЕТ СН'!$I$11+СВЦЭМ!$D$10+'СЕТ СН'!$I$6-'СЕТ СН'!$I$23</f>
        <v>1383.46454374</v>
      </c>
      <c r="P145" s="37">
        <f>SUMIFS(СВЦЭМ!$D$34:$D$777,СВЦЭМ!$A$34:$A$777,$A145,СВЦЭМ!$B$34:$B$777,P$119)+'СЕТ СН'!$I$11+СВЦЭМ!$D$10+'СЕТ СН'!$I$6-'СЕТ СН'!$I$23</f>
        <v>1394.9001809400002</v>
      </c>
      <c r="Q145" s="37">
        <f>SUMIFS(СВЦЭМ!$D$34:$D$777,СВЦЭМ!$A$34:$A$777,$A145,СВЦЭМ!$B$34:$B$777,Q$119)+'СЕТ СН'!$I$11+СВЦЭМ!$D$10+'СЕТ СН'!$I$6-'СЕТ СН'!$I$23</f>
        <v>1405.2471646399995</v>
      </c>
      <c r="R145" s="37">
        <f>SUMIFS(СВЦЭМ!$D$34:$D$777,СВЦЭМ!$A$34:$A$777,$A145,СВЦЭМ!$B$34:$B$777,R$119)+'СЕТ СН'!$I$11+СВЦЭМ!$D$10+'СЕТ СН'!$I$6-'СЕТ СН'!$I$23</f>
        <v>1410.4655980900002</v>
      </c>
      <c r="S145" s="37">
        <f>SUMIFS(СВЦЭМ!$D$34:$D$777,СВЦЭМ!$A$34:$A$777,$A145,СВЦЭМ!$B$34:$B$777,S$119)+'СЕТ СН'!$I$11+СВЦЭМ!$D$10+'СЕТ СН'!$I$6-'СЕТ СН'!$I$23</f>
        <v>1398.46735605</v>
      </c>
      <c r="T145" s="37">
        <f>SUMIFS(СВЦЭМ!$D$34:$D$777,СВЦЭМ!$A$34:$A$777,$A145,СВЦЭМ!$B$34:$B$777,T$119)+'СЕТ СН'!$I$11+СВЦЭМ!$D$10+'СЕТ СН'!$I$6-'СЕТ СН'!$I$23</f>
        <v>1362.2776864900002</v>
      </c>
      <c r="U145" s="37">
        <f>SUMIFS(СВЦЭМ!$D$34:$D$777,СВЦЭМ!$A$34:$A$777,$A145,СВЦЭМ!$B$34:$B$777,U$119)+'СЕТ СН'!$I$11+СВЦЭМ!$D$10+'СЕТ СН'!$I$6-'СЕТ СН'!$I$23</f>
        <v>1354.4155920600001</v>
      </c>
      <c r="V145" s="37">
        <f>SUMIFS(СВЦЭМ!$D$34:$D$777,СВЦЭМ!$A$34:$A$777,$A145,СВЦЭМ!$B$34:$B$777,V$119)+'СЕТ СН'!$I$11+СВЦЭМ!$D$10+'СЕТ СН'!$I$6-'СЕТ СН'!$I$23</f>
        <v>1366.8955193799998</v>
      </c>
      <c r="W145" s="37">
        <f>SUMIFS(СВЦЭМ!$D$34:$D$777,СВЦЭМ!$A$34:$A$777,$A145,СВЦЭМ!$B$34:$B$777,W$119)+'СЕТ СН'!$I$11+СВЦЭМ!$D$10+'СЕТ СН'!$I$6-'СЕТ СН'!$I$23</f>
        <v>1388.7204185999994</v>
      </c>
      <c r="X145" s="37">
        <f>SUMIFS(СВЦЭМ!$D$34:$D$777,СВЦЭМ!$A$34:$A$777,$A145,СВЦЭМ!$B$34:$B$777,X$119)+'СЕТ СН'!$I$11+СВЦЭМ!$D$10+'СЕТ СН'!$I$6-'СЕТ СН'!$I$23</f>
        <v>1449.0801092999995</v>
      </c>
      <c r="Y145" s="37">
        <f>SUMIFS(СВЦЭМ!$D$34:$D$777,СВЦЭМ!$A$34:$A$777,$A145,СВЦЭМ!$B$34:$B$777,Y$119)+'СЕТ СН'!$I$11+СВЦЭМ!$D$10+'СЕТ СН'!$I$6-'СЕТ СН'!$I$23</f>
        <v>1532.3141490499997</v>
      </c>
    </row>
    <row r="146" spans="1:27" ht="15.75" x14ac:dyDescent="0.2">
      <c r="A146" s="36">
        <f t="shared" si="3"/>
        <v>43127</v>
      </c>
      <c r="B146" s="37">
        <f>SUMIFS(СВЦЭМ!$D$34:$D$777,СВЦЭМ!$A$34:$A$777,$A146,СВЦЭМ!$B$34:$B$777,B$119)+'СЕТ СН'!$I$11+СВЦЭМ!$D$10+'СЕТ СН'!$I$6-'СЕТ СН'!$I$23</f>
        <v>1521.3987615199999</v>
      </c>
      <c r="C146" s="37">
        <f>SUMIFS(СВЦЭМ!$D$34:$D$777,СВЦЭМ!$A$34:$A$777,$A146,СВЦЭМ!$B$34:$B$777,C$119)+'СЕТ СН'!$I$11+СВЦЭМ!$D$10+'СЕТ СН'!$I$6-'СЕТ СН'!$I$23</f>
        <v>1556.4806197299999</v>
      </c>
      <c r="D146" s="37">
        <f>SUMIFS(СВЦЭМ!$D$34:$D$777,СВЦЭМ!$A$34:$A$777,$A146,СВЦЭМ!$B$34:$B$777,D$119)+'СЕТ СН'!$I$11+СВЦЭМ!$D$10+'СЕТ СН'!$I$6-'СЕТ СН'!$I$23</f>
        <v>1626.1767345900003</v>
      </c>
      <c r="E146" s="37">
        <f>SUMIFS(СВЦЭМ!$D$34:$D$777,СВЦЭМ!$A$34:$A$777,$A146,СВЦЭМ!$B$34:$B$777,E$119)+'СЕТ СН'!$I$11+СВЦЭМ!$D$10+'СЕТ СН'!$I$6-'СЕТ СН'!$I$23</f>
        <v>1637.0472854300001</v>
      </c>
      <c r="F146" s="37">
        <f>SUMIFS(СВЦЭМ!$D$34:$D$777,СВЦЭМ!$A$34:$A$777,$A146,СВЦЭМ!$B$34:$B$777,F$119)+'СЕТ СН'!$I$11+СВЦЭМ!$D$10+'СЕТ СН'!$I$6-'СЕТ СН'!$I$23</f>
        <v>1629.0572301699999</v>
      </c>
      <c r="G146" s="37">
        <f>SUMIFS(СВЦЭМ!$D$34:$D$777,СВЦЭМ!$A$34:$A$777,$A146,СВЦЭМ!$B$34:$B$777,G$119)+'СЕТ СН'!$I$11+СВЦЭМ!$D$10+'СЕТ СН'!$I$6-'СЕТ СН'!$I$23</f>
        <v>1624.5444640800001</v>
      </c>
      <c r="H146" s="37">
        <f>SUMIFS(СВЦЭМ!$D$34:$D$777,СВЦЭМ!$A$34:$A$777,$A146,СВЦЭМ!$B$34:$B$777,H$119)+'СЕТ СН'!$I$11+СВЦЭМ!$D$10+'СЕТ СН'!$I$6-'СЕТ СН'!$I$23</f>
        <v>1596.8081512799995</v>
      </c>
      <c r="I146" s="37">
        <f>SUMIFS(СВЦЭМ!$D$34:$D$777,СВЦЭМ!$A$34:$A$777,$A146,СВЦЭМ!$B$34:$B$777,I$119)+'СЕТ СН'!$I$11+СВЦЭМ!$D$10+'СЕТ СН'!$I$6-'СЕТ СН'!$I$23</f>
        <v>1533.0212820699994</v>
      </c>
      <c r="J146" s="37">
        <f>SUMIFS(СВЦЭМ!$D$34:$D$777,СВЦЭМ!$A$34:$A$777,$A146,СВЦЭМ!$B$34:$B$777,J$119)+'СЕТ СН'!$I$11+СВЦЭМ!$D$10+'СЕТ СН'!$I$6-'СЕТ СН'!$I$23</f>
        <v>1471.7396161399997</v>
      </c>
      <c r="K146" s="37">
        <f>SUMIFS(СВЦЭМ!$D$34:$D$777,СВЦЭМ!$A$34:$A$777,$A146,СВЦЭМ!$B$34:$B$777,K$119)+'СЕТ СН'!$I$11+СВЦЭМ!$D$10+'СЕТ СН'!$I$6-'СЕТ СН'!$I$23</f>
        <v>1416.0884800700001</v>
      </c>
      <c r="L146" s="37">
        <f>SUMIFS(СВЦЭМ!$D$34:$D$777,СВЦЭМ!$A$34:$A$777,$A146,СВЦЭМ!$B$34:$B$777,L$119)+'СЕТ СН'!$I$11+СВЦЭМ!$D$10+'СЕТ СН'!$I$6-'СЕТ СН'!$I$23</f>
        <v>1389.4892184799996</v>
      </c>
      <c r="M146" s="37">
        <f>SUMIFS(СВЦЭМ!$D$34:$D$777,СВЦЭМ!$A$34:$A$777,$A146,СВЦЭМ!$B$34:$B$777,M$119)+'СЕТ СН'!$I$11+СВЦЭМ!$D$10+'СЕТ СН'!$I$6-'СЕТ СН'!$I$23</f>
        <v>1383.2532143100002</v>
      </c>
      <c r="N146" s="37">
        <f>SUMIFS(СВЦЭМ!$D$34:$D$777,СВЦЭМ!$A$34:$A$777,$A146,СВЦЭМ!$B$34:$B$777,N$119)+'СЕТ СН'!$I$11+СВЦЭМ!$D$10+'СЕТ СН'!$I$6-'СЕТ СН'!$I$23</f>
        <v>1395.7495394399998</v>
      </c>
      <c r="O146" s="37">
        <f>SUMIFS(СВЦЭМ!$D$34:$D$777,СВЦЭМ!$A$34:$A$777,$A146,СВЦЭМ!$B$34:$B$777,O$119)+'СЕТ СН'!$I$11+СВЦЭМ!$D$10+'СЕТ СН'!$I$6-'СЕТ СН'!$I$23</f>
        <v>1405.0611366600001</v>
      </c>
      <c r="P146" s="37">
        <f>SUMIFS(СВЦЭМ!$D$34:$D$777,СВЦЭМ!$A$34:$A$777,$A146,СВЦЭМ!$B$34:$B$777,P$119)+'СЕТ СН'!$I$11+СВЦЭМ!$D$10+'СЕТ СН'!$I$6-'СЕТ СН'!$I$23</f>
        <v>1424.3597213299995</v>
      </c>
      <c r="Q146" s="37">
        <f>SUMIFS(СВЦЭМ!$D$34:$D$777,СВЦЭМ!$A$34:$A$777,$A146,СВЦЭМ!$B$34:$B$777,Q$119)+'СЕТ СН'!$I$11+СВЦЭМ!$D$10+'СЕТ СН'!$I$6-'СЕТ СН'!$I$23</f>
        <v>1432.4115393699999</v>
      </c>
      <c r="R146" s="37">
        <f>SUMIFS(СВЦЭМ!$D$34:$D$777,СВЦЭМ!$A$34:$A$777,$A146,СВЦЭМ!$B$34:$B$777,R$119)+'СЕТ СН'!$I$11+СВЦЭМ!$D$10+'СЕТ СН'!$I$6-'СЕТ СН'!$I$23</f>
        <v>1439.8887231499998</v>
      </c>
      <c r="S146" s="37">
        <f>SUMIFS(СВЦЭМ!$D$34:$D$777,СВЦЭМ!$A$34:$A$777,$A146,СВЦЭМ!$B$34:$B$777,S$119)+'СЕТ СН'!$I$11+СВЦЭМ!$D$10+'СЕТ СН'!$I$6-'СЕТ СН'!$I$23</f>
        <v>1420.7550306799999</v>
      </c>
      <c r="T146" s="37">
        <f>SUMIFS(СВЦЭМ!$D$34:$D$777,СВЦЭМ!$A$34:$A$777,$A146,СВЦЭМ!$B$34:$B$777,T$119)+'СЕТ СН'!$I$11+СВЦЭМ!$D$10+'СЕТ СН'!$I$6-'СЕТ СН'!$I$23</f>
        <v>1378.6119307399999</v>
      </c>
      <c r="U146" s="37">
        <f>SUMIFS(СВЦЭМ!$D$34:$D$777,СВЦЭМ!$A$34:$A$777,$A146,СВЦЭМ!$B$34:$B$777,U$119)+'СЕТ СН'!$I$11+СВЦЭМ!$D$10+'СЕТ СН'!$I$6-'СЕТ СН'!$I$23</f>
        <v>1372.5306889199996</v>
      </c>
      <c r="V146" s="37">
        <f>SUMIFS(СВЦЭМ!$D$34:$D$777,СВЦЭМ!$A$34:$A$777,$A146,СВЦЭМ!$B$34:$B$777,V$119)+'СЕТ СН'!$I$11+СВЦЭМ!$D$10+'СЕТ СН'!$I$6-'СЕТ СН'!$I$23</f>
        <v>1380.5432316399997</v>
      </c>
      <c r="W146" s="37">
        <f>SUMIFS(СВЦЭМ!$D$34:$D$777,СВЦЭМ!$A$34:$A$777,$A146,СВЦЭМ!$B$34:$B$777,W$119)+'СЕТ СН'!$I$11+СВЦЭМ!$D$10+'СЕТ СН'!$I$6-'СЕТ СН'!$I$23</f>
        <v>1389.8165349699998</v>
      </c>
      <c r="X146" s="37">
        <f>SUMIFS(СВЦЭМ!$D$34:$D$777,СВЦЭМ!$A$34:$A$777,$A146,СВЦЭМ!$B$34:$B$777,X$119)+'СЕТ СН'!$I$11+СВЦЭМ!$D$10+'СЕТ СН'!$I$6-'СЕТ СН'!$I$23</f>
        <v>1412.4680349499999</v>
      </c>
      <c r="Y146" s="37">
        <f>SUMIFS(СВЦЭМ!$D$34:$D$777,СВЦЭМ!$A$34:$A$777,$A146,СВЦЭМ!$B$34:$B$777,Y$119)+'СЕТ СН'!$I$11+СВЦЭМ!$D$10+'СЕТ СН'!$I$6-'СЕТ СН'!$I$23</f>
        <v>1478.3541759300001</v>
      </c>
    </row>
    <row r="147" spans="1:27" ht="15.75" x14ac:dyDescent="0.2">
      <c r="A147" s="36">
        <f t="shared" si="3"/>
        <v>43128</v>
      </c>
      <c r="B147" s="37">
        <f>SUMIFS(СВЦЭМ!$D$34:$D$777,СВЦЭМ!$A$34:$A$777,$A147,СВЦЭМ!$B$34:$B$777,B$119)+'СЕТ СН'!$I$11+СВЦЭМ!$D$10+'СЕТ СН'!$I$6-'СЕТ СН'!$I$23</f>
        <v>1544.9376569700003</v>
      </c>
      <c r="C147" s="37">
        <f>SUMIFS(СВЦЭМ!$D$34:$D$777,СВЦЭМ!$A$34:$A$777,$A147,СВЦЭМ!$B$34:$B$777,C$119)+'СЕТ СН'!$I$11+СВЦЭМ!$D$10+'СЕТ СН'!$I$6-'СЕТ СН'!$I$23</f>
        <v>1580.5271464800003</v>
      </c>
      <c r="D147" s="37">
        <f>SUMIFS(СВЦЭМ!$D$34:$D$777,СВЦЭМ!$A$34:$A$777,$A147,СВЦЭМ!$B$34:$B$777,D$119)+'СЕТ СН'!$I$11+СВЦЭМ!$D$10+'СЕТ СН'!$I$6-'СЕТ СН'!$I$23</f>
        <v>1637.5516058799999</v>
      </c>
      <c r="E147" s="37">
        <f>SUMIFS(СВЦЭМ!$D$34:$D$777,СВЦЭМ!$A$34:$A$777,$A147,СВЦЭМ!$B$34:$B$777,E$119)+'СЕТ СН'!$I$11+СВЦЭМ!$D$10+'СЕТ СН'!$I$6-'СЕТ СН'!$I$23</f>
        <v>1656.4374344699995</v>
      </c>
      <c r="F147" s="37">
        <f>SUMIFS(СВЦЭМ!$D$34:$D$777,СВЦЭМ!$A$34:$A$777,$A147,СВЦЭМ!$B$34:$B$777,F$119)+'СЕТ СН'!$I$11+СВЦЭМ!$D$10+'СЕТ СН'!$I$6-'СЕТ СН'!$I$23</f>
        <v>1659.7519831200002</v>
      </c>
      <c r="G147" s="37">
        <f>SUMIFS(СВЦЭМ!$D$34:$D$777,СВЦЭМ!$A$34:$A$777,$A147,СВЦЭМ!$B$34:$B$777,G$119)+'СЕТ СН'!$I$11+СВЦЭМ!$D$10+'СЕТ СН'!$I$6-'СЕТ СН'!$I$23</f>
        <v>1653.1322050899994</v>
      </c>
      <c r="H147" s="37">
        <f>SUMIFS(СВЦЭМ!$D$34:$D$777,СВЦЭМ!$A$34:$A$777,$A147,СВЦЭМ!$B$34:$B$777,H$119)+'СЕТ СН'!$I$11+СВЦЭМ!$D$10+'СЕТ СН'!$I$6-'СЕТ СН'!$I$23</f>
        <v>1620.6278112699997</v>
      </c>
      <c r="I147" s="37">
        <f>SUMIFS(СВЦЭМ!$D$34:$D$777,СВЦЭМ!$A$34:$A$777,$A147,СВЦЭМ!$B$34:$B$777,I$119)+'СЕТ СН'!$I$11+СВЦЭМ!$D$10+'СЕТ СН'!$I$6-'СЕТ СН'!$I$23</f>
        <v>1562.8409790399996</v>
      </c>
      <c r="J147" s="37">
        <f>SUMIFS(СВЦЭМ!$D$34:$D$777,СВЦЭМ!$A$34:$A$777,$A147,СВЦЭМ!$B$34:$B$777,J$119)+'СЕТ СН'!$I$11+СВЦЭМ!$D$10+'СЕТ СН'!$I$6-'СЕТ СН'!$I$23</f>
        <v>1493.9772739799996</v>
      </c>
      <c r="K147" s="37">
        <f>SUMIFS(СВЦЭМ!$D$34:$D$777,СВЦЭМ!$A$34:$A$777,$A147,СВЦЭМ!$B$34:$B$777,K$119)+'СЕТ СН'!$I$11+СВЦЭМ!$D$10+'СЕТ СН'!$I$6-'СЕТ СН'!$I$23</f>
        <v>1433.7818077699999</v>
      </c>
      <c r="L147" s="37">
        <f>SUMIFS(СВЦЭМ!$D$34:$D$777,СВЦЭМ!$A$34:$A$777,$A147,СВЦЭМ!$B$34:$B$777,L$119)+'СЕТ СН'!$I$11+СВЦЭМ!$D$10+'СЕТ СН'!$I$6-'СЕТ СН'!$I$23</f>
        <v>1399.9351186499998</v>
      </c>
      <c r="M147" s="37">
        <f>SUMIFS(СВЦЭМ!$D$34:$D$777,СВЦЭМ!$A$34:$A$777,$A147,СВЦЭМ!$B$34:$B$777,M$119)+'СЕТ СН'!$I$11+СВЦЭМ!$D$10+'СЕТ СН'!$I$6-'СЕТ СН'!$I$23</f>
        <v>1394.6468354100002</v>
      </c>
      <c r="N147" s="37">
        <f>SUMIFS(СВЦЭМ!$D$34:$D$777,СВЦЭМ!$A$34:$A$777,$A147,СВЦЭМ!$B$34:$B$777,N$119)+'СЕТ СН'!$I$11+СВЦЭМ!$D$10+'СЕТ СН'!$I$6-'СЕТ СН'!$I$23</f>
        <v>1404.3660807599995</v>
      </c>
      <c r="O147" s="37">
        <f>SUMIFS(СВЦЭМ!$D$34:$D$777,СВЦЭМ!$A$34:$A$777,$A147,СВЦЭМ!$B$34:$B$777,O$119)+'СЕТ СН'!$I$11+СВЦЭМ!$D$10+'СЕТ СН'!$I$6-'СЕТ СН'!$I$23</f>
        <v>1411.2440956799996</v>
      </c>
      <c r="P147" s="37">
        <f>SUMIFS(СВЦЭМ!$D$34:$D$777,СВЦЭМ!$A$34:$A$777,$A147,СВЦЭМ!$B$34:$B$777,P$119)+'СЕТ СН'!$I$11+СВЦЭМ!$D$10+'СЕТ СН'!$I$6-'СЕТ СН'!$I$23</f>
        <v>1419.8189629899998</v>
      </c>
      <c r="Q147" s="37">
        <f>SUMIFS(СВЦЭМ!$D$34:$D$777,СВЦЭМ!$A$34:$A$777,$A147,СВЦЭМ!$B$34:$B$777,Q$119)+'СЕТ СН'!$I$11+СВЦЭМ!$D$10+'СЕТ СН'!$I$6-'СЕТ СН'!$I$23</f>
        <v>1438.89269638</v>
      </c>
      <c r="R147" s="37">
        <f>SUMIFS(СВЦЭМ!$D$34:$D$777,СВЦЭМ!$A$34:$A$777,$A147,СВЦЭМ!$B$34:$B$777,R$119)+'СЕТ СН'!$I$11+СВЦЭМ!$D$10+'СЕТ СН'!$I$6-'СЕТ СН'!$I$23</f>
        <v>1444.9025098699999</v>
      </c>
      <c r="S147" s="37">
        <f>SUMIFS(СВЦЭМ!$D$34:$D$777,СВЦЭМ!$A$34:$A$777,$A147,СВЦЭМ!$B$34:$B$777,S$119)+'СЕТ СН'!$I$11+СВЦЭМ!$D$10+'СЕТ СН'!$I$6-'СЕТ СН'!$I$23</f>
        <v>1414.6263521599999</v>
      </c>
      <c r="T147" s="37">
        <f>SUMIFS(СВЦЭМ!$D$34:$D$777,СВЦЭМ!$A$34:$A$777,$A147,СВЦЭМ!$B$34:$B$777,T$119)+'СЕТ СН'!$I$11+СВЦЭМ!$D$10+'СЕТ СН'!$I$6-'СЕТ СН'!$I$23</f>
        <v>1387.9549496599998</v>
      </c>
      <c r="U147" s="37">
        <f>SUMIFS(СВЦЭМ!$D$34:$D$777,СВЦЭМ!$A$34:$A$777,$A147,СВЦЭМ!$B$34:$B$777,U$119)+'СЕТ СН'!$I$11+СВЦЭМ!$D$10+'СЕТ СН'!$I$6-'СЕТ СН'!$I$23</f>
        <v>1393.9662605799999</v>
      </c>
      <c r="V147" s="37">
        <f>SUMIFS(СВЦЭМ!$D$34:$D$777,СВЦЭМ!$A$34:$A$777,$A147,СВЦЭМ!$B$34:$B$777,V$119)+'СЕТ СН'!$I$11+СВЦЭМ!$D$10+'СЕТ СН'!$I$6-'СЕТ СН'!$I$23</f>
        <v>1390.71893658</v>
      </c>
      <c r="W147" s="37">
        <f>SUMIFS(СВЦЭМ!$D$34:$D$777,СВЦЭМ!$A$34:$A$777,$A147,СВЦЭМ!$B$34:$B$777,W$119)+'СЕТ СН'!$I$11+СВЦЭМ!$D$10+'СЕТ СН'!$I$6-'СЕТ СН'!$I$23</f>
        <v>1387.1867491099997</v>
      </c>
      <c r="X147" s="37">
        <f>SUMIFS(СВЦЭМ!$D$34:$D$777,СВЦЭМ!$A$34:$A$777,$A147,СВЦЭМ!$B$34:$B$777,X$119)+'СЕТ СН'!$I$11+СВЦЭМ!$D$10+'СЕТ СН'!$I$6-'СЕТ СН'!$I$23</f>
        <v>1409.7468930800001</v>
      </c>
      <c r="Y147" s="37">
        <f>SUMIFS(СВЦЭМ!$D$34:$D$777,СВЦЭМ!$A$34:$A$777,$A147,СВЦЭМ!$B$34:$B$777,Y$119)+'СЕТ СН'!$I$11+СВЦЭМ!$D$10+'СЕТ СН'!$I$6-'СЕТ СН'!$I$23</f>
        <v>1477.0174599400002</v>
      </c>
    </row>
    <row r="148" spans="1:27" ht="15.75" x14ac:dyDescent="0.2">
      <c r="A148" s="36">
        <f t="shared" si="3"/>
        <v>43129</v>
      </c>
      <c r="B148" s="37">
        <f>SUMIFS(СВЦЭМ!$D$34:$D$777,СВЦЭМ!$A$34:$A$777,$A148,СВЦЭМ!$B$34:$B$777,B$119)+'СЕТ СН'!$I$11+СВЦЭМ!$D$10+'СЕТ СН'!$I$6-'СЕТ СН'!$I$23</f>
        <v>1532.4828497499998</v>
      </c>
      <c r="C148" s="37">
        <f>SUMIFS(СВЦЭМ!$D$34:$D$777,СВЦЭМ!$A$34:$A$777,$A148,СВЦЭМ!$B$34:$B$777,C$119)+'СЕТ СН'!$I$11+СВЦЭМ!$D$10+'СЕТ СН'!$I$6-'СЕТ СН'!$I$23</f>
        <v>1563.50565891</v>
      </c>
      <c r="D148" s="37">
        <f>SUMIFS(СВЦЭМ!$D$34:$D$777,СВЦЭМ!$A$34:$A$777,$A148,СВЦЭМ!$B$34:$B$777,D$119)+'СЕТ СН'!$I$11+СВЦЭМ!$D$10+'СЕТ СН'!$I$6-'СЕТ СН'!$I$23</f>
        <v>1612.4044768899998</v>
      </c>
      <c r="E148" s="37">
        <f>SUMIFS(СВЦЭМ!$D$34:$D$777,СВЦЭМ!$A$34:$A$777,$A148,СВЦЭМ!$B$34:$B$777,E$119)+'СЕТ СН'!$I$11+СВЦЭМ!$D$10+'СЕТ СН'!$I$6-'СЕТ СН'!$I$23</f>
        <v>1626.0727778699998</v>
      </c>
      <c r="F148" s="37">
        <f>SUMIFS(СВЦЭМ!$D$34:$D$777,СВЦЭМ!$A$34:$A$777,$A148,СВЦЭМ!$B$34:$B$777,F$119)+'СЕТ СН'!$I$11+СВЦЭМ!$D$10+'СЕТ СН'!$I$6-'СЕТ СН'!$I$23</f>
        <v>1623.98269097</v>
      </c>
      <c r="G148" s="37">
        <f>SUMIFS(СВЦЭМ!$D$34:$D$777,СВЦЭМ!$A$34:$A$777,$A148,СВЦЭМ!$B$34:$B$777,G$119)+'СЕТ СН'!$I$11+СВЦЭМ!$D$10+'СЕТ СН'!$I$6-'СЕТ СН'!$I$23</f>
        <v>1610.5575637299994</v>
      </c>
      <c r="H148" s="37">
        <f>SUMIFS(СВЦЭМ!$D$34:$D$777,СВЦЭМ!$A$34:$A$777,$A148,СВЦЭМ!$B$34:$B$777,H$119)+'СЕТ СН'!$I$11+СВЦЭМ!$D$10+'СЕТ СН'!$I$6-'СЕТ СН'!$I$23</f>
        <v>1552.3966203899995</v>
      </c>
      <c r="I148" s="37">
        <f>SUMIFS(СВЦЭМ!$D$34:$D$777,СВЦЭМ!$A$34:$A$777,$A148,СВЦЭМ!$B$34:$B$777,I$119)+'СЕТ СН'!$I$11+СВЦЭМ!$D$10+'СЕТ СН'!$I$6-'СЕТ СН'!$I$23</f>
        <v>1475.5414243700002</v>
      </c>
      <c r="J148" s="37">
        <f>SUMIFS(СВЦЭМ!$D$34:$D$777,СВЦЭМ!$A$34:$A$777,$A148,СВЦЭМ!$B$34:$B$777,J$119)+'СЕТ СН'!$I$11+СВЦЭМ!$D$10+'СЕТ СН'!$I$6-'СЕТ СН'!$I$23</f>
        <v>1436.8900015699996</v>
      </c>
      <c r="K148" s="37">
        <f>SUMIFS(СВЦЭМ!$D$34:$D$777,СВЦЭМ!$A$34:$A$777,$A148,СВЦЭМ!$B$34:$B$777,K$119)+'СЕТ СН'!$I$11+СВЦЭМ!$D$10+'СЕТ СН'!$I$6-'СЕТ СН'!$I$23</f>
        <v>1408.4955443200001</v>
      </c>
      <c r="L148" s="37">
        <f>SUMIFS(СВЦЭМ!$D$34:$D$777,СВЦЭМ!$A$34:$A$777,$A148,СВЦЭМ!$B$34:$B$777,L$119)+'СЕТ СН'!$I$11+СВЦЭМ!$D$10+'СЕТ СН'!$I$6-'СЕТ СН'!$I$23</f>
        <v>1396.2921979600001</v>
      </c>
      <c r="M148" s="37">
        <f>SUMIFS(СВЦЭМ!$D$34:$D$777,СВЦЭМ!$A$34:$A$777,$A148,СВЦЭМ!$B$34:$B$777,M$119)+'СЕТ СН'!$I$11+СВЦЭМ!$D$10+'СЕТ СН'!$I$6-'СЕТ СН'!$I$23</f>
        <v>1398.7154666699998</v>
      </c>
      <c r="N148" s="37">
        <f>SUMIFS(СВЦЭМ!$D$34:$D$777,СВЦЭМ!$A$34:$A$777,$A148,СВЦЭМ!$B$34:$B$777,N$119)+'СЕТ СН'!$I$11+СВЦЭМ!$D$10+'СЕТ СН'!$I$6-'СЕТ СН'!$I$23</f>
        <v>1410.8030600099996</v>
      </c>
      <c r="O148" s="37">
        <f>SUMIFS(СВЦЭМ!$D$34:$D$777,СВЦЭМ!$A$34:$A$777,$A148,СВЦЭМ!$B$34:$B$777,O$119)+'СЕТ СН'!$I$11+СВЦЭМ!$D$10+'СЕТ СН'!$I$6-'СЕТ СН'!$I$23</f>
        <v>1406.8421137499995</v>
      </c>
      <c r="P148" s="37">
        <f>SUMIFS(СВЦЭМ!$D$34:$D$777,СВЦЭМ!$A$34:$A$777,$A148,СВЦЭМ!$B$34:$B$777,P$119)+'СЕТ СН'!$I$11+СВЦЭМ!$D$10+'СЕТ СН'!$I$6-'СЕТ СН'!$I$23</f>
        <v>1419.3213935999997</v>
      </c>
      <c r="Q148" s="37">
        <f>SUMIFS(СВЦЭМ!$D$34:$D$777,СВЦЭМ!$A$34:$A$777,$A148,СВЦЭМ!$B$34:$B$777,Q$119)+'СЕТ СН'!$I$11+СВЦЭМ!$D$10+'СЕТ СН'!$I$6-'СЕТ СН'!$I$23</f>
        <v>1427.4284134599998</v>
      </c>
      <c r="R148" s="37">
        <f>SUMIFS(СВЦЭМ!$D$34:$D$777,СВЦЭМ!$A$34:$A$777,$A148,СВЦЭМ!$B$34:$B$777,R$119)+'СЕТ СН'!$I$11+СВЦЭМ!$D$10+'СЕТ СН'!$I$6-'СЕТ СН'!$I$23</f>
        <v>1432.2823175999997</v>
      </c>
      <c r="S148" s="37">
        <f>SUMIFS(СВЦЭМ!$D$34:$D$777,СВЦЭМ!$A$34:$A$777,$A148,СВЦЭМ!$B$34:$B$777,S$119)+'СЕТ СН'!$I$11+СВЦЭМ!$D$10+'СЕТ СН'!$I$6-'СЕТ СН'!$I$23</f>
        <v>1430.0284035999998</v>
      </c>
      <c r="T148" s="37">
        <f>SUMIFS(СВЦЭМ!$D$34:$D$777,СВЦЭМ!$A$34:$A$777,$A148,СВЦЭМ!$B$34:$B$777,T$119)+'СЕТ СН'!$I$11+СВЦЭМ!$D$10+'СЕТ СН'!$I$6-'СЕТ СН'!$I$23</f>
        <v>1402.0457253600002</v>
      </c>
      <c r="U148" s="37">
        <f>SUMIFS(СВЦЭМ!$D$34:$D$777,СВЦЭМ!$A$34:$A$777,$A148,СВЦЭМ!$B$34:$B$777,U$119)+'СЕТ СН'!$I$11+СВЦЭМ!$D$10+'СЕТ СН'!$I$6-'СЕТ СН'!$I$23</f>
        <v>1396.3548712199995</v>
      </c>
      <c r="V148" s="37">
        <f>SUMIFS(СВЦЭМ!$D$34:$D$777,СВЦЭМ!$A$34:$A$777,$A148,СВЦЭМ!$B$34:$B$777,V$119)+'СЕТ СН'!$I$11+СВЦЭМ!$D$10+'СЕТ СН'!$I$6-'СЕТ СН'!$I$23</f>
        <v>1392.5734531699995</v>
      </c>
      <c r="W148" s="37">
        <f>SUMIFS(СВЦЭМ!$D$34:$D$777,СВЦЭМ!$A$34:$A$777,$A148,СВЦЭМ!$B$34:$B$777,W$119)+'СЕТ СН'!$I$11+СВЦЭМ!$D$10+'СЕТ СН'!$I$6-'СЕТ СН'!$I$23</f>
        <v>1404.6794610900001</v>
      </c>
      <c r="X148" s="37">
        <f>SUMIFS(СВЦЭМ!$D$34:$D$777,СВЦЭМ!$A$34:$A$777,$A148,СВЦЭМ!$B$34:$B$777,X$119)+'СЕТ СН'!$I$11+СВЦЭМ!$D$10+'СЕТ СН'!$I$6-'СЕТ СН'!$I$23</f>
        <v>1410.1788048200001</v>
      </c>
      <c r="Y148" s="37">
        <f>SUMIFS(СВЦЭМ!$D$34:$D$777,СВЦЭМ!$A$34:$A$777,$A148,СВЦЭМ!$B$34:$B$777,Y$119)+'СЕТ СН'!$I$11+СВЦЭМ!$D$10+'СЕТ СН'!$I$6-'СЕТ СН'!$I$23</f>
        <v>1469.2642154499995</v>
      </c>
    </row>
    <row r="149" spans="1:27" ht="15.75" x14ac:dyDescent="0.2">
      <c r="A149" s="36">
        <f t="shared" si="3"/>
        <v>43130</v>
      </c>
      <c r="B149" s="37">
        <f>SUMIFS(СВЦЭМ!$D$34:$D$777,СВЦЭМ!$A$34:$A$777,$A149,СВЦЭМ!$B$34:$B$777,B$119)+'СЕТ СН'!$I$11+СВЦЭМ!$D$10+'СЕТ СН'!$I$6-'СЕТ СН'!$I$23</f>
        <v>1533.1924257699998</v>
      </c>
      <c r="C149" s="37">
        <f>SUMIFS(СВЦЭМ!$D$34:$D$777,СВЦЭМ!$A$34:$A$777,$A149,СВЦЭМ!$B$34:$B$777,C$119)+'СЕТ СН'!$I$11+СВЦЭМ!$D$10+'СЕТ СН'!$I$6-'СЕТ СН'!$I$23</f>
        <v>1573.0549489800001</v>
      </c>
      <c r="D149" s="37">
        <f>SUMIFS(СВЦЭМ!$D$34:$D$777,СВЦЭМ!$A$34:$A$777,$A149,СВЦЭМ!$B$34:$B$777,D$119)+'СЕТ СН'!$I$11+СВЦЭМ!$D$10+'СЕТ СН'!$I$6-'СЕТ СН'!$I$23</f>
        <v>1608.72806868</v>
      </c>
      <c r="E149" s="37">
        <f>SUMIFS(СВЦЭМ!$D$34:$D$777,СВЦЭМ!$A$34:$A$777,$A149,СВЦЭМ!$B$34:$B$777,E$119)+'СЕТ СН'!$I$11+СВЦЭМ!$D$10+'СЕТ СН'!$I$6-'СЕТ СН'!$I$23</f>
        <v>1627.4201477000001</v>
      </c>
      <c r="F149" s="37">
        <f>SUMIFS(СВЦЭМ!$D$34:$D$777,СВЦЭМ!$A$34:$A$777,$A149,СВЦЭМ!$B$34:$B$777,F$119)+'СЕТ СН'!$I$11+СВЦЭМ!$D$10+'СЕТ СН'!$I$6-'СЕТ СН'!$I$23</f>
        <v>1624.7047519399998</v>
      </c>
      <c r="G149" s="37">
        <f>SUMIFS(СВЦЭМ!$D$34:$D$777,СВЦЭМ!$A$34:$A$777,$A149,СВЦЭМ!$B$34:$B$777,G$119)+'СЕТ СН'!$I$11+СВЦЭМ!$D$10+'СЕТ СН'!$I$6-'СЕТ СН'!$I$23</f>
        <v>1615.5973440699995</v>
      </c>
      <c r="H149" s="37">
        <f>SUMIFS(СВЦЭМ!$D$34:$D$777,СВЦЭМ!$A$34:$A$777,$A149,СВЦЭМ!$B$34:$B$777,H$119)+'СЕТ СН'!$I$11+СВЦЭМ!$D$10+'СЕТ СН'!$I$6-'СЕТ СН'!$I$23</f>
        <v>1565.1760052499999</v>
      </c>
      <c r="I149" s="37">
        <f>SUMIFS(СВЦЭМ!$D$34:$D$777,СВЦЭМ!$A$34:$A$777,$A149,СВЦЭМ!$B$34:$B$777,I$119)+'СЕТ СН'!$I$11+СВЦЭМ!$D$10+'СЕТ СН'!$I$6-'СЕТ СН'!$I$23</f>
        <v>1474.9221431000001</v>
      </c>
      <c r="J149" s="37">
        <f>SUMIFS(СВЦЭМ!$D$34:$D$777,СВЦЭМ!$A$34:$A$777,$A149,СВЦЭМ!$B$34:$B$777,J$119)+'СЕТ СН'!$I$11+СВЦЭМ!$D$10+'СЕТ СН'!$I$6-'СЕТ СН'!$I$23</f>
        <v>1430.9628012799999</v>
      </c>
      <c r="K149" s="37">
        <f>SUMIFS(СВЦЭМ!$D$34:$D$777,СВЦЭМ!$A$34:$A$777,$A149,СВЦЭМ!$B$34:$B$777,K$119)+'СЕТ СН'!$I$11+СВЦЭМ!$D$10+'СЕТ СН'!$I$6-'СЕТ СН'!$I$23</f>
        <v>1405.8441472600002</v>
      </c>
      <c r="L149" s="37">
        <f>SUMIFS(СВЦЭМ!$D$34:$D$777,СВЦЭМ!$A$34:$A$777,$A149,СВЦЭМ!$B$34:$B$777,L$119)+'СЕТ СН'!$I$11+СВЦЭМ!$D$10+'СЕТ СН'!$I$6-'СЕТ СН'!$I$23</f>
        <v>1392.5461341799996</v>
      </c>
      <c r="M149" s="37">
        <f>SUMIFS(СВЦЭМ!$D$34:$D$777,СВЦЭМ!$A$34:$A$777,$A149,СВЦЭМ!$B$34:$B$777,M$119)+'СЕТ СН'!$I$11+СВЦЭМ!$D$10+'СЕТ СН'!$I$6-'СЕТ СН'!$I$23</f>
        <v>1398.5736313299999</v>
      </c>
      <c r="N149" s="37">
        <f>SUMIFS(СВЦЭМ!$D$34:$D$777,СВЦЭМ!$A$34:$A$777,$A149,СВЦЭМ!$B$34:$B$777,N$119)+'СЕТ СН'!$I$11+СВЦЭМ!$D$10+'СЕТ СН'!$I$6-'СЕТ СН'!$I$23</f>
        <v>1407.4143313700001</v>
      </c>
      <c r="O149" s="37">
        <f>SUMIFS(СВЦЭМ!$D$34:$D$777,СВЦЭМ!$A$34:$A$777,$A149,СВЦЭМ!$B$34:$B$777,O$119)+'СЕТ СН'!$I$11+СВЦЭМ!$D$10+'СЕТ СН'!$I$6-'СЕТ СН'!$I$23</f>
        <v>1409.0668092999999</v>
      </c>
      <c r="P149" s="37">
        <f>SUMIFS(СВЦЭМ!$D$34:$D$777,СВЦЭМ!$A$34:$A$777,$A149,СВЦЭМ!$B$34:$B$777,P$119)+'СЕТ СН'!$I$11+СВЦЭМ!$D$10+'СЕТ СН'!$I$6-'СЕТ СН'!$I$23</f>
        <v>1420.0310797799998</v>
      </c>
      <c r="Q149" s="37">
        <f>SUMIFS(СВЦЭМ!$D$34:$D$777,СВЦЭМ!$A$34:$A$777,$A149,СВЦЭМ!$B$34:$B$777,Q$119)+'СЕТ СН'!$I$11+СВЦЭМ!$D$10+'СЕТ СН'!$I$6-'СЕТ СН'!$I$23</f>
        <v>1427.11422447</v>
      </c>
      <c r="R149" s="37">
        <f>SUMIFS(СВЦЭМ!$D$34:$D$777,СВЦЭМ!$A$34:$A$777,$A149,СВЦЭМ!$B$34:$B$777,R$119)+'СЕТ СН'!$I$11+СВЦЭМ!$D$10+'СЕТ СН'!$I$6-'СЕТ СН'!$I$23</f>
        <v>1436.5144646499998</v>
      </c>
      <c r="S149" s="37">
        <f>SUMIFS(СВЦЭМ!$D$34:$D$777,СВЦЭМ!$A$34:$A$777,$A149,СВЦЭМ!$B$34:$B$777,S$119)+'СЕТ СН'!$I$11+СВЦЭМ!$D$10+'СЕТ СН'!$I$6-'СЕТ СН'!$I$23</f>
        <v>1428.4845363700001</v>
      </c>
      <c r="T149" s="37">
        <f>SUMIFS(СВЦЭМ!$D$34:$D$777,СВЦЭМ!$A$34:$A$777,$A149,СВЦЭМ!$B$34:$B$777,T$119)+'СЕТ СН'!$I$11+СВЦЭМ!$D$10+'СЕТ СН'!$I$6-'СЕТ СН'!$I$23</f>
        <v>1400.7017931599999</v>
      </c>
      <c r="U149" s="37">
        <f>SUMIFS(СВЦЭМ!$D$34:$D$777,СВЦЭМ!$A$34:$A$777,$A149,СВЦЭМ!$B$34:$B$777,U$119)+'СЕТ СН'!$I$11+СВЦЭМ!$D$10+'СЕТ СН'!$I$6-'СЕТ СН'!$I$23</f>
        <v>1399.7654224699995</v>
      </c>
      <c r="V149" s="37">
        <f>SUMIFS(СВЦЭМ!$D$34:$D$777,СВЦЭМ!$A$34:$A$777,$A149,СВЦЭМ!$B$34:$B$777,V$119)+'СЕТ СН'!$I$11+СВЦЭМ!$D$10+'СЕТ СН'!$I$6-'СЕТ СН'!$I$23</f>
        <v>1395.0006711999999</v>
      </c>
      <c r="W149" s="37">
        <f>SUMIFS(СВЦЭМ!$D$34:$D$777,СВЦЭМ!$A$34:$A$777,$A149,СВЦЭМ!$B$34:$B$777,W$119)+'СЕТ СН'!$I$11+СВЦЭМ!$D$10+'СЕТ СН'!$I$6-'СЕТ СН'!$I$23</f>
        <v>1407.9443158999998</v>
      </c>
      <c r="X149" s="37">
        <f>SUMIFS(СВЦЭМ!$D$34:$D$777,СВЦЭМ!$A$34:$A$777,$A149,СВЦЭМ!$B$34:$B$777,X$119)+'СЕТ СН'!$I$11+СВЦЭМ!$D$10+'СЕТ СН'!$I$6-'СЕТ СН'!$I$23</f>
        <v>1419.1053897099996</v>
      </c>
      <c r="Y149" s="37">
        <f>SUMIFS(СВЦЭМ!$D$34:$D$777,СВЦЭМ!$A$34:$A$777,$A149,СВЦЭМ!$B$34:$B$777,Y$119)+'СЕТ СН'!$I$11+СВЦЭМ!$D$10+'СЕТ СН'!$I$6-'СЕТ СН'!$I$23</f>
        <v>1488.3311297799996</v>
      </c>
    </row>
    <row r="150" spans="1:27" ht="15.75" x14ac:dyDescent="0.2">
      <c r="A150" s="36">
        <f t="shared" si="3"/>
        <v>43131</v>
      </c>
      <c r="B150" s="37">
        <f>SUMIFS(СВЦЭМ!$D$34:$D$777,СВЦЭМ!$A$34:$A$777,$A150,СВЦЭМ!$B$34:$B$777,B$119)+'СЕТ СН'!$I$11+СВЦЭМ!$D$10+'СЕТ СН'!$I$6-'СЕТ СН'!$I$23</f>
        <v>1552.0417315499994</v>
      </c>
      <c r="C150" s="37">
        <f>SUMIFS(СВЦЭМ!$D$34:$D$777,СВЦЭМ!$A$34:$A$777,$A150,СВЦЭМ!$B$34:$B$777,C$119)+'СЕТ СН'!$I$11+СВЦЭМ!$D$10+'СЕТ СН'!$I$6-'СЕТ СН'!$I$23</f>
        <v>1585.22404796</v>
      </c>
      <c r="D150" s="37">
        <f>SUMIFS(СВЦЭМ!$D$34:$D$777,СВЦЭМ!$A$34:$A$777,$A150,СВЦЭМ!$B$34:$B$777,D$119)+'СЕТ СН'!$I$11+СВЦЭМ!$D$10+'СЕТ СН'!$I$6-'СЕТ СН'!$I$23</f>
        <v>1632.5009823099995</v>
      </c>
      <c r="E150" s="37">
        <f>SUMIFS(СВЦЭМ!$D$34:$D$777,СВЦЭМ!$A$34:$A$777,$A150,СВЦЭМ!$B$34:$B$777,E$119)+'СЕТ СН'!$I$11+СВЦЭМ!$D$10+'СЕТ СН'!$I$6-'СЕТ СН'!$I$23</f>
        <v>1646.9493756500001</v>
      </c>
      <c r="F150" s="37">
        <f>SUMIFS(СВЦЭМ!$D$34:$D$777,СВЦЭМ!$A$34:$A$777,$A150,СВЦЭМ!$B$34:$B$777,F$119)+'СЕТ СН'!$I$11+СВЦЭМ!$D$10+'СЕТ СН'!$I$6-'СЕТ СН'!$I$23</f>
        <v>1644.0474984500001</v>
      </c>
      <c r="G150" s="37">
        <f>SUMIFS(СВЦЭМ!$D$34:$D$777,СВЦЭМ!$A$34:$A$777,$A150,СВЦЭМ!$B$34:$B$777,G$119)+'СЕТ СН'!$I$11+СВЦЭМ!$D$10+'СЕТ СН'!$I$6-'СЕТ СН'!$I$23</f>
        <v>1629.0375874799997</v>
      </c>
      <c r="H150" s="37">
        <f>SUMIFS(СВЦЭМ!$D$34:$D$777,СВЦЭМ!$A$34:$A$777,$A150,СВЦЭМ!$B$34:$B$777,H$119)+'СЕТ СН'!$I$11+СВЦЭМ!$D$10+'СЕТ СН'!$I$6-'СЕТ СН'!$I$23</f>
        <v>1567.44769477</v>
      </c>
      <c r="I150" s="37">
        <f>SUMIFS(СВЦЭМ!$D$34:$D$777,СВЦЭМ!$A$34:$A$777,$A150,СВЦЭМ!$B$34:$B$777,I$119)+'СЕТ СН'!$I$11+СВЦЭМ!$D$10+'СЕТ СН'!$I$6-'СЕТ СН'!$I$23</f>
        <v>1484.8639905499999</v>
      </c>
      <c r="J150" s="37">
        <f>SUMIFS(СВЦЭМ!$D$34:$D$777,СВЦЭМ!$A$34:$A$777,$A150,СВЦЭМ!$B$34:$B$777,J$119)+'СЕТ СН'!$I$11+СВЦЭМ!$D$10+'СЕТ СН'!$I$6-'СЕТ СН'!$I$23</f>
        <v>1445.3841061399999</v>
      </c>
      <c r="K150" s="37">
        <f>SUMIFS(СВЦЭМ!$D$34:$D$777,СВЦЭМ!$A$34:$A$777,$A150,СВЦЭМ!$B$34:$B$777,K$119)+'СЕТ СН'!$I$11+СВЦЭМ!$D$10+'СЕТ СН'!$I$6-'СЕТ СН'!$I$23</f>
        <v>1426.53781553</v>
      </c>
      <c r="L150" s="37">
        <f>SUMIFS(СВЦЭМ!$D$34:$D$777,СВЦЭМ!$A$34:$A$777,$A150,СВЦЭМ!$B$34:$B$777,L$119)+'СЕТ СН'!$I$11+СВЦЭМ!$D$10+'СЕТ СН'!$I$6-'СЕТ СН'!$I$23</f>
        <v>1414.7415753499995</v>
      </c>
      <c r="M150" s="37">
        <f>SUMIFS(СВЦЭМ!$D$34:$D$777,СВЦЭМ!$A$34:$A$777,$A150,СВЦЭМ!$B$34:$B$777,M$119)+'СЕТ СН'!$I$11+СВЦЭМ!$D$10+'СЕТ СН'!$I$6-'СЕТ СН'!$I$23</f>
        <v>1421.07202697</v>
      </c>
      <c r="N150" s="37">
        <f>SUMIFS(СВЦЭМ!$D$34:$D$777,СВЦЭМ!$A$34:$A$777,$A150,СВЦЭМ!$B$34:$B$777,N$119)+'СЕТ СН'!$I$11+СВЦЭМ!$D$10+'СЕТ СН'!$I$6-'СЕТ СН'!$I$23</f>
        <v>1427.1871234999999</v>
      </c>
      <c r="O150" s="37">
        <f>SUMIFS(СВЦЭМ!$D$34:$D$777,СВЦЭМ!$A$34:$A$777,$A150,СВЦЭМ!$B$34:$B$777,O$119)+'СЕТ СН'!$I$11+СВЦЭМ!$D$10+'СЕТ СН'!$I$6-'СЕТ СН'!$I$23</f>
        <v>1430.0048663000002</v>
      </c>
      <c r="P150" s="37">
        <f>SUMIFS(СВЦЭМ!$D$34:$D$777,СВЦЭМ!$A$34:$A$777,$A150,СВЦЭМ!$B$34:$B$777,P$119)+'СЕТ СН'!$I$11+СВЦЭМ!$D$10+'СЕТ СН'!$I$6-'СЕТ СН'!$I$23</f>
        <v>1447.2641209299995</v>
      </c>
      <c r="Q150" s="37">
        <f>SUMIFS(СВЦЭМ!$D$34:$D$777,СВЦЭМ!$A$34:$A$777,$A150,СВЦЭМ!$B$34:$B$777,Q$119)+'СЕТ СН'!$I$11+СВЦЭМ!$D$10+'СЕТ СН'!$I$6-'СЕТ СН'!$I$23</f>
        <v>1454.4507136199995</v>
      </c>
      <c r="R150" s="37">
        <f>SUMIFS(СВЦЭМ!$D$34:$D$777,СВЦЭМ!$A$34:$A$777,$A150,СВЦЭМ!$B$34:$B$777,R$119)+'СЕТ СН'!$I$11+СВЦЭМ!$D$10+'СЕТ СН'!$I$6-'СЕТ СН'!$I$23</f>
        <v>1461.31354693</v>
      </c>
      <c r="S150" s="37">
        <f>SUMIFS(СВЦЭМ!$D$34:$D$777,СВЦЭМ!$A$34:$A$777,$A150,СВЦЭМ!$B$34:$B$777,S$119)+'СЕТ СН'!$I$11+СВЦЭМ!$D$10+'СЕТ СН'!$I$6-'СЕТ СН'!$I$23</f>
        <v>1448.60120633</v>
      </c>
      <c r="T150" s="37">
        <f>SUMIFS(СВЦЭМ!$D$34:$D$777,СВЦЭМ!$A$34:$A$777,$A150,СВЦЭМ!$B$34:$B$777,T$119)+'СЕТ СН'!$I$11+СВЦЭМ!$D$10+'СЕТ СН'!$I$6-'СЕТ СН'!$I$23</f>
        <v>1418.5322895599998</v>
      </c>
      <c r="U150" s="37">
        <f>SUMIFS(СВЦЭМ!$D$34:$D$777,СВЦЭМ!$A$34:$A$777,$A150,СВЦЭМ!$B$34:$B$777,U$119)+'СЕТ СН'!$I$11+СВЦЭМ!$D$10+'СЕТ СН'!$I$6-'СЕТ СН'!$I$23</f>
        <v>1414.2596868300002</v>
      </c>
      <c r="V150" s="37">
        <f>SUMIFS(СВЦЭМ!$D$34:$D$777,СВЦЭМ!$A$34:$A$777,$A150,СВЦЭМ!$B$34:$B$777,V$119)+'СЕТ СН'!$I$11+СВЦЭМ!$D$10+'СЕТ СН'!$I$6-'СЕТ СН'!$I$23</f>
        <v>1420.7247298399998</v>
      </c>
      <c r="W150" s="37">
        <f>SUMIFS(СВЦЭМ!$D$34:$D$777,СВЦЭМ!$A$34:$A$777,$A150,СВЦЭМ!$B$34:$B$777,W$119)+'СЕТ СН'!$I$11+СВЦЭМ!$D$10+'СЕТ СН'!$I$6-'СЕТ СН'!$I$23</f>
        <v>1423.8289172899999</v>
      </c>
      <c r="X150" s="37">
        <f>SUMIFS(СВЦЭМ!$D$34:$D$777,СВЦЭМ!$A$34:$A$777,$A150,СВЦЭМ!$B$34:$B$777,X$119)+'СЕТ СН'!$I$11+СВЦЭМ!$D$10+'СЕТ СН'!$I$6-'СЕТ СН'!$I$23</f>
        <v>1427.4906544299997</v>
      </c>
      <c r="Y150" s="37">
        <f>SUMIFS(СВЦЭМ!$D$34:$D$777,СВЦЭМ!$A$34:$A$777,$A150,СВЦЭМ!$B$34:$B$777,Y$119)+'СЕТ СН'!$I$11+СВЦЭМ!$D$10+'СЕТ СН'!$I$6-'СЕТ СН'!$I$23</f>
        <v>1501.7658593299998</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8"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19"/>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0"/>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01.01.2018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43102</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43103</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43104</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43105</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43106</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43107</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43108</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43109</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43110</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43111</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43112</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43113</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43114</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43115</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43116</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43117</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43118</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43119</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43120</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43121</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43122</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43123</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43124</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43125</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43126</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43127</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43128</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43129</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43130</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43131</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8"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19"/>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0"/>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01.01.2018</v>
      </c>
      <c r="B191" s="37">
        <f>SUMIFS(СВЦЭМ!$F$34:$F$777,СВЦЭМ!$A$34:$A$777,$A191,СВЦЭМ!$B$34:$B$777,B$190)+'СЕТ СН'!$F$12</f>
        <v>97.987205509999995</v>
      </c>
      <c r="C191" s="37">
        <f>SUMIFS(СВЦЭМ!$F$34:$F$777,СВЦЭМ!$A$34:$A$777,$A191,СВЦЭМ!$B$34:$B$777,C$190)+'СЕТ СН'!$F$12</f>
        <v>100.63561737000001</v>
      </c>
      <c r="D191" s="37">
        <f>SUMIFS(СВЦЭМ!$F$34:$F$777,СВЦЭМ!$A$34:$A$777,$A191,СВЦЭМ!$B$34:$B$777,D$190)+'СЕТ СН'!$F$12</f>
        <v>103.76794606</v>
      </c>
      <c r="E191" s="37">
        <f>SUMIFS(СВЦЭМ!$F$34:$F$777,СВЦЭМ!$A$34:$A$777,$A191,СВЦЭМ!$B$34:$B$777,E$190)+'СЕТ СН'!$F$12</f>
        <v>105.80691182</v>
      </c>
      <c r="F191" s="37">
        <f>SUMIFS(СВЦЭМ!$F$34:$F$777,СВЦЭМ!$A$34:$A$777,$A191,СВЦЭМ!$B$34:$B$777,F$190)+'СЕТ СН'!$F$12</f>
        <v>106.73674354000001</v>
      </c>
      <c r="G191" s="37">
        <f>SUMIFS(СВЦЭМ!$F$34:$F$777,СВЦЭМ!$A$34:$A$777,$A191,СВЦЭМ!$B$34:$B$777,G$190)+'СЕТ СН'!$F$12</f>
        <v>107.59196903</v>
      </c>
      <c r="H191" s="37">
        <f>SUMIFS(СВЦЭМ!$F$34:$F$777,СВЦЭМ!$A$34:$A$777,$A191,СВЦЭМ!$B$34:$B$777,H$190)+'СЕТ СН'!$F$12</f>
        <v>108.53901389000001</v>
      </c>
      <c r="I191" s="37">
        <f>SUMIFS(СВЦЭМ!$F$34:$F$777,СВЦЭМ!$A$34:$A$777,$A191,СВЦЭМ!$B$34:$B$777,I$190)+'СЕТ СН'!$F$12</f>
        <v>103.25617266</v>
      </c>
      <c r="J191" s="37">
        <f>SUMIFS(СВЦЭМ!$F$34:$F$777,СВЦЭМ!$A$34:$A$777,$A191,СВЦЭМ!$B$34:$B$777,J$190)+'СЕТ СН'!$F$12</f>
        <v>98.188386179999995</v>
      </c>
      <c r="K191" s="37">
        <f>SUMIFS(СВЦЭМ!$F$34:$F$777,СВЦЭМ!$A$34:$A$777,$A191,СВЦЭМ!$B$34:$B$777,K$190)+'СЕТ СН'!$F$12</f>
        <v>96.149458120000006</v>
      </c>
      <c r="L191" s="37">
        <f>SUMIFS(СВЦЭМ!$F$34:$F$777,СВЦЭМ!$A$34:$A$777,$A191,СВЦЭМ!$B$34:$B$777,L$190)+'СЕТ СН'!$F$12</f>
        <v>93.355777160000002</v>
      </c>
      <c r="M191" s="37">
        <f>SUMIFS(СВЦЭМ!$F$34:$F$777,СВЦЭМ!$A$34:$A$777,$A191,СВЦЭМ!$B$34:$B$777,M$190)+'СЕТ СН'!$F$12</f>
        <v>92.410308549999996</v>
      </c>
      <c r="N191" s="37">
        <f>SUMIFS(СВЦЭМ!$F$34:$F$777,СВЦЭМ!$A$34:$A$777,$A191,СВЦЭМ!$B$34:$B$777,N$190)+'СЕТ СН'!$F$12</f>
        <v>92.795100039999994</v>
      </c>
      <c r="O191" s="37">
        <f>SUMIFS(СВЦЭМ!$F$34:$F$777,СВЦЭМ!$A$34:$A$777,$A191,СВЦЭМ!$B$34:$B$777,O$190)+'СЕТ СН'!$F$12</f>
        <v>94.33249343</v>
      </c>
      <c r="P191" s="37">
        <f>SUMIFS(СВЦЭМ!$F$34:$F$777,СВЦЭМ!$A$34:$A$777,$A191,СВЦЭМ!$B$34:$B$777,P$190)+'СЕТ СН'!$F$12</f>
        <v>95.820758769999998</v>
      </c>
      <c r="Q191" s="37">
        <f>SUMIFS(СВЦЭМ!$F$34:$F$777,СВЦЭМ!$A$34:$A$777,$A191,СВЦЭМ!$B$34:$B$777,Q$190)+'СЕТ СН'!$F$12</f>
        <v>96.732308340000003</v>
      </c>
      <c r="R191" s="37">
        <f>SUMIFS(СВЦЭМ!$F$34:$F$777,СВЦЭМ!$A$34:$A$777,$A191,СВЦЭМ!$B$34:$B$777,R$190)+'СЕТ СН'!$F$12</f>
        <v>96.121094549999995</v>
      </c>
      <c r="S191" s="37">
        <f>SUMIFS(СВЦЭМ!$F$34:$F$777,СВЦЭМ!$A$34:$A$777,$A191,СВЦЭМ!$B$34:$B$777,S$190)+'СЕТ СН'!$F$12</f>
        <v>93.517278180000005</v>
      </c>
      <c r="T191" s="37">
        <f>SUMIFS(СВЦЭМ!$F$34:$F$777,СВЦЭМ!$A$34:$A$777,$A191,СВЦЭМ!$B$34:$B$777,T$190)+'СЕТ СН'!$F$12</f>
        <v>89.030299380000002</v>
      </c>
      <c r="U191" s="37">
        <f>SUMIFS(СВЦЭМ!$F$34:$F$777,СВЦЭМ!$A$34:$A$777,$A191,СВЦЭМ!$B$34:$B$777,U$190)+'СЕТ СН'!$F$12</f>
        <v>88.725278399999993</v>
      </c>
      <c r="V191" s="37">
        <f>SUMIFS(СВЦЭМ!$F$34:$F$777,СВЦЭМ!$A$34:$A$777,$A191,СВЦЭМ!$B$34:$B$777,V$190)+'СЕТ СН'!$F$12</f>
        <v>89.141612640000005</v>
      </c>
      <c r="W191" s="37">
        <f>SUMIFS(СВЦЭМ!$F$34:$F$777,СВЦЭМ!$A$34:$A$777,$A191,СВЦЭМ!$B$34:$B$777,W$190)+'СЕТ СН'!$F$12</f>
        <v>89.146190759999996</v>
      </c>
      <c r="X191" s="37">
        <f>SUMIFS(СВЦЭМ!$F$34:$F$777,СВЦЭМ!$A$34:$A$777,$A191,СВЦЭМ!$B$34:$B$777,X$190)+'СЕТ СН'!$F$12</f>
        <v>92.112753350000006</v>
      </c>
      <c r="Y191" s="37">
        <f>SUMIFS(СВЦЭМ!$F$34:$F$777,СВЦЭМ!$A$34:$A$777,$A191,СВЦЭМ!$B$34:$B$777,Y$190)+'СЕТ СН'!$F$12</f>
        <v>99.656449710000004</v>
      </c>
      <c r="AA191" s="46"/>
    </row>
    <row r="192" spans="1:27" ht="15.75" x14ac:dyDescent="0.2">
      <c r="A192" s="36">
        <f>A191+1</f>
        <v>43102</v>
      </c>
      <c r="B192" s="37">
        <f>SUMIFS(СВЦЭМ!$F$34:$F$777,СВЦЭМ!$A$34:$A$777,$A192,СВЦЭМ!$B$34:$B$777,B$190)+'СЕТ СН'!$F$12</f>
        <v>105.04852542</v>
      </c>
      <c r="C192" s="37">
        <f>SUMIFS(СВЦЭМ!$F$34:$F$777,СВЦЭМ!$A$34:$A$777,$A192,СВЦЭМ!$B$34:$B$777,C$190)+'СЕТ СН'!$F$12</f>
        <v>109.361655</v>
      </c>
      <c r="D192" s="37">
        <f>SUMIFS(СВЦЭМ!$F$34:$F$777,СВЦЭМ!$A$34:$A$777,$A192,СВЦЭМ!$B$34:$B$777,D$190)+'СЕТ СН'!$F$12</f>
        <v>111.11404002</v>
      </c>
      <c r="E192" s="37">
        <f>SUMIFS(СВЦЭМ!$F$34:$F$777,СВЦЭМ!$A$34:$A$777,$A192,СВЦЭМ!$B$34:$B$777,E$190)+'СЕТ СН'!$F$12</f>
        <v>110.63306587</v>
      </c>
      <c r="F192" s="37">
        <f>SUMIFS(СВЦЭМ!$F$34:$F$777,СВЦЭМ!$A$34:$A$777,$A192,СВЦЭМ!$B$34:$B$777,F$190)+'СЕТ СН'!$F$12</f>
        <v>110.47801061</v>
      </c>
      <c r="G192" s="37">
        <f>SUMIFS(СВЦЭМ!$F$34:$F$777,СВЦЭМ!$A$34:$A$777,$A192,СВЦЭМ!$B$34:$B$777,G$190)+'СЕТ СН'!$F$12</f>
        <v>110.62420011</v>
      </c>
      <c r="H192" s="37">
        <f>SUMIFS(СВЦЭМ!$F$34:$F$777,СВЦЭМ!$A$34:$A$777,$A192,СВЦЭМ!$B$34:$B$777,H$190)+'СЕТ СН'!$F$12</f>
        <v>111.17528326999999</v>
      </c>
      <c r="I192" s="37">
        <f>SUMIFS(СВЦЭМ!$F$34:$F$777,СВЦЭМ!$A$34:$A$777,$A192,СВЦЭМ!$B$34:$B$777,I$190)+'СЕТ СН'!$F$12</f>
        <v>108.37517237</v>
      </c>
      <c r="J192" s="37">
        <f>SUMIFS(СВЦЭМ!$F$34:$F$777,СВЦЭМ!$A$34:$A$777,$A192,СВЦЭМ!$B$34:$B$777,J$190)+'СЕТ СН'!$F$12</f>
        <v>100.51764602</v>
      </c>
      <c r="K192" s="37">
        <f>SUMIFS(СВЦЭМ!$F$34:$F$777,СВЦЭМ!$A$34:$A$777,$A192,СВЦЭМ!$B$34:$B$777,K$190)+'СЕТ СН'!$F$12</f>
        <v>91.344560630000004</v>
      </c>
      <c r="L192" s="37">
        <f>SUMIFS(СВЦЭМ!$F$34:$F$777,СВЦЭМ!$A$34:$A$777,$A192,СВЦЭМ!$B$34:$B$777,L$190)+'СЕТ СН'!$F$12</f>
        <v>80.823813340000001</v>
      </c>
      <c r="M192" s="37">
        <f>SUMIFS(СВЦЭМ!$F$34:$F$777,СВЦЭМ!$A$34:$A$777,$A192,СВЦЭМ!$B$34:$B$777,M$190)+'СЕТ СН'!$F$12</f>
        <v>78.998952930000002</v>
      </c>
      <c r="N192" s="37">
        <f>SUMIFS(СВЦЭМ!$F$34:$F$777,СВЦЭМ!$A$34:$A$777,$A192,СВЦЭМ!$B$34:$B$777,N$190)+'СЕТ СН'!$F$12</f>
        <v>79.010882080000002</v>
      </c>
      <c r="O192" s="37">
        <f>SUMIFS(СВЦЭМ!$F$34:$F$777,СВЦЭМ!$A$34:$A$777,$A192,СВЦЭМ!$B$34:$B$777,O$190)+'СЕТ СН'!$F$12</f>
        <v>80.715220369999997</v>
      </c>
      <c r="P192" s="37">
        <f>SUMIFS(СВЦЭМ!$F$34:$F$777,СВЦЭМ!$A$34:$A$777,$A192,СВЦЭМ!$B$34:$B$777,P$190)+'СЕТ СН'!$F$12</f>
        <v>82.555436940000007</v>
      </c>
      <c r="Q192" s="37">
        <f>SUMIFS(СВЦЭМ!$F$34:$F$777,СВЦЭМ!$A$34:$A$777,$A192,СВЦЭМ!$B$34:$B$777,Q$190)+'СЕТ СН'!$F$12</f>
        <v>83.285750419999999</v>
      </c>
      <c r="R192" s="37">
        <f>SUMIFS(СВЦЭМ!$F$34:$F$777,СВЦЭМ!$A$34:$A$777,$A192,СВЦЭМ!$B$34:$B$777,R$190)+'СЕТ СН'!$F$12</f>
        <v>83.587987139999996</v>
      </c>
      <c r="S192" s="37">
        <f>SUMIFS(СВЦЭМ!$F$34:$F$777,СВЦЭМ!$A$34:$A$777,$A192,СВЦЭМ!$B$34:$B$777,S$190)+'СЕТ СН'!$F$12</f>
        <v>81.042809790000007</v>
      </c>
      <c r="T192" s="37">
        <f>SUMIFS(СВЦЭМ!$F$34:$F$777,СВЦЭМ!$A$34:$A$777,$A192,СВЦЭМ!$B$34:$B$777,T$190)+'СЕТ СН'!$F$12</f>
        <v>80.543568100000002</v>
      </c>
      <c r="U192" s="37">
        <f>SUMIFS(СВЦЭМ!$F$34:$F$777,СВЦЭМ!$A$34:$A$777,$A192,СВЦЭМ!$B$34:$B$777,U$190)+'СЕТ СН'!$F$12</f>
        <v>79.911856270000001</v>
      </c>
      <c r="V192" s="37">
        <f>SUMIFS(СВЦЭМ!$F$34:$F$777,СВЦЭМ!$A$34:$A$777,$A192,СВЦЭМ!$B$34:$B$777,V$190)+'СЕТ СН'!$F$12</f>
        <v>79.958150910000001</v>
      </c>
      <c r="W192" s="37">
        <f>SUMIFS(СВЦЭМ!$F$34:$F$777,СВЦЭМ!$A$34:$A$777,$A192,СВЦЭМ!$B$34:$B$777,W$190)+'СЕТ СН'!$F$12</f>
        <v>85.568405639999995</v>
      </c>
      <c r="X192" s="37">
        <f>SUMIFS(СВЦЭМ!$F$34:$F$777,СВЦЭМ!$A$34:$A$777,$A192,СВЦЭМ!$B$34:$B$777,X$190)+'СЕТ СН'!$F$12</f>
        <v>94.849758300000005</v>
      </c>
      <c r="Y192" s="37">
        <f>SUMIFS(СВЦЭМ!$F$34:$F$777,СВЦЭМ!$A$34:$A$777,$A192,СВЦЭМ!$B$34:$B$777,Y$190)+'СЕТ СН'!$F$12</f>
        <v>102.24439305999999</v>
      </c>
    </row>
    <row r="193" spans="1:25" ht="15.75" x14ac:dyDescent="0.2">
      <c r="A193" s="36">
        <f t="shared" ref="A193:A221" si="5">A192+1</f>
        <v>43103</v>
      </c>
      <c r="B193" s="37">
        <f>SUMIFS(СВЦЭМ!$F$34:$F$777,СВЦЭМ!$A$34:$A$777,$A193,СВЦЭМ!$B$34:$B$777,B$190)+'СЕТ СН'!$F$12</f>
        <v>101.05785367</v>
      </c>
      <c r="C193" s="37">
        <f>SUMIFS(СВЦЭМ!$F$34:$F$777,СВЦЭМ!$A$34:$A$777,$A193,СВЦЭМ!$B$34:$B$777,C$190)+'СЕТ СН'!$F$12</f>
        <v>104.88554383</v>
      </c>
      <c r="D193" s="37">
        <f>SUMIFS(СВЦЭМ!$F$34:$F$777,СВЦЭМ!$A$34:$A$777,$A193,СВЦЭМ!$B$34:$B$777,D$190)+'СЕТ СН'!$F$12</f>
        <v>107.92902564000001</v>
      </c>
      <c r="E193" s="37">
        <f>SUMIFS(СВЦЭМ!$F$34:$F$777,СВЦЭМ!$A$34:$A$777,$A193,СВЦЭМ!$B$34:$B$777,E$190)+'СЕТ СН'!$F$12</f>
        <v>108.96675488</v>
      </c>
      <c r="F193" s="37">
        <f>SUMIFS(СВЦЭМ!$F$34:$F$777,СВЦЭМ!$A$34:$A$777,$A193,СВЦЭМ!$B$34:$B$777,F$190)+'СЕТ СН'!$F$12</f>
        <v>108.7306025</v>
      </c>
      <c r="G193" s="37">
        <f>SUMIFS(СВЦЭМ!$F$34:$F$777,СВЦЭМ!$A$34:$A$777,$A193,СВЦЭМ!$B$34:$B$777,G$190)+'СЕТ СН'!$F$12</f>
        <v>108.71734800999999</v>
      </c>
      <c r="H193" s="37">
        <f>SUMIFS(СВЦЭМ!$F$34:$F$777,СВЦЭМ!$A$34:$A$777,$A193,СВЦЭМ!$B$34:$B$777,H$190)+'СЕТ СН'!$F$12</f>
        <v>108.34236615</v>
      </c>
      <c r="I193" s="37">
        <f>SUMIFS(СВЦЭМ!$F$34:$F$777,СВЦЭМ!$A$34:$A$777,$A193,СВЦЭМ!$B$34:$B$777,I$190)+'СЕТ СН'!$F$12</f>
        <v>106.58877599</v>
      </c>
      <c r="J193" s="37">
        <f>SUMIFS(СВЦЭМ!$F$34:$F$777,СВЦЭМ!$A$34:$A$777,$A193,СВЦЭМ!$B$34:$B$777,J$190)+'СЕТ СН'!$F$12</f>
        <v>100.98783888</v>
      </c>
      <c r="K193" s="37">
        <f>SUMIFS(СВЦЭМ!$F$34:$F$777,СВЦЭМ!$A$34:$A$777,$A193,СВЦЭМ!$B$34:$B$777,K$190)+'СЕТ СН'!$F$12</f>
        <v>93.277460730000001</v>
      </c>
      <c r="L193" s="37">
        <f>SUMIFS(СВЦЭМ!$F$34:$F$777,СВЦЭМ!$A$34:$A$777,$A193,СВЦЭМ!$B$34:$B$777,L$190)+'СЕТ СН'!$F$12</f>
        <v>88.574828550000007</v>
      </c>
      <c r="M193" s="37">
        <f>SUMIFS(СВЦЭМ!$F$34:$F$777,СВЦЭМ!$A$34:$A$777,$A193,СВЦЭМ!$B$34:$B$777,M$190)+'СЕТ СН'!$F$12</f>
        <v>87.026813050000001</v>
      </c>
      <c r="N193" s="37">
        <f>SUMIFS(СВЦЭМ!$F$34:$F$777,СВЦЭМ!$A$34:$A$777,$A193,СВЦЭМ!$B$34:$B$777,N$190)+'СЕТ СН'!$F$12</f>
        <v>87.356913399999996</v>
      </c>
      <c r="O193" s="37">
        <f>SUMIFS(СВЦЭМ!$F$34:$F$777,СВЦЭМ!$A$34:$A$777,$A193,СВЦЭМ!$B$34:$B$777,O$190)+'СЕТ СН'!$F$12</f>
        <v>88.799481819999997</v>
      </c>
      <c r="P193" s="37">
        <f>SUMIFS(СВЦЭМ!$F$34:$F$777,СВЦЭМ!$A$34:$A$777,$A193,СВЦЭМ!$B$34:$B$777,P$190)+'СЕТ СН'!$F$12</f>
        <v>90.870796940000005</v>
      </c>
      <c r="Q193" s="37">
        <f>SUMIFS(СВЦЭМ!$F$34:$F$777,СВЦЭМ!$A$34:$A$777,$A193,СВЦЭМ!$B$34:$B$777,Q$190)+'СЕТ СН'!$F$12</f>
        <v>91.771557470000005</v>
      </c>
      <c r="R193" s="37">
        <f>SUMIFS(СВЦЭМ!$F$34:$F$777,СВЦЭМ!$A$34:$A$777,$A193,СВЦЭМ!$B$34:$B$777,R$190)+'СЕТ СН'!$F$12</f>
        <v>92.136980230000006</v>
      </c>
      <c r="S193" s="37">
        <f>SUMIFS(СВЦЭМ!$F$34:$F$777,СВЦЭМ!$A$34:$A$777,$A193,СВЦЭМ!$B$34:$B$777,S$190)+'СЕТ СН'!$F$12</f>
        <v>88.948120540000005</v>
      </c>
      <c r="T193" s="37">
        <f>SUMIFS(СВЦЭМ!$F$34:$F$777,СВЦЭМ!$A$34:$A$777,$A193,СВЦЭМ!$B$34:$B$777,T$190)+'СЕТ СН'!$F$12</f>
        <v>84.799215309999994</v>
      </c>
      <c r="U193" s="37">
        <f>SUMIFS(СВЦЭМ!$F$34:$F$777,СВЦЭМ!$A$34:$A$777,$A193,СВЦЭМ!$B$34:$B$777,U$190)+'СЕТ СН'!$F$12</f>
        <v>84.819808089999995</v>
      </c>
      <c r="V193" s="37">
        <f>SUMIFS(СВЦЭМ!$F$34:$F$777,СВЦЭМ!$A$34:$A$777,$A193,СВЦЭМ!$B$34:$B$777,V$190)+'СЕТ СН'!$F$12</f>
        <v>85.410345699999993</v>
      </c>
      <c r="W193" s="37">
        <f>SUMIFS(СВЦЭМ!$F$34:$F$777,СВЦЭМ!$A$34:$A$777,$A193,СВЦЭМ!$B$34:$B$777,W$190)+'СЕТ СН'!$F$12</f>
        <v>89.984710949999993</v>
      </c>
      <c r="X193" s="37">
        <f>SUMIFS(СВЦЭМ!$F$34:$F$777,СВЦЭМ!$A$34:$A$777,$A193,СВЦЭМ!$B$34:$B$777,X$190)+'СЕТ СН'!$F$12</f>
        <v>92.477988929999995</v>
      </c>
      <c r="Y193" s="37">
        <f>SUMIFS(СВЦЭМ!$F$34:$F$777,СВЦЭМ!$A$34:$A$777,$A193,СВЦЭМ!$B$34:$B$777,Y$190)+'СЕТ СН'!$F$12</f>
        <v>98.830943450000007</v>
      </c>
    </row>
    <row r="194" spans="1:25" ht="15.75" x14ac:dyDescent="0.2">
      <c r="A194" s="36">
        <f t="shared" si="5"/>
        <v>43104</v>
      </c>
      <c r="B194" s="37">
        <f>SUMIFS(СВЦЭМ!$F$34:$F$777,СВЦЭМ!$A$34:$A$777,$A194,СВЦЭМ!$B$34:$B$777,B$190)+'СЕТ СН'!$F$12</f>
        <v>107.11863787999999</v>
      </c>
      <c r="C194" s="37">
        <f>SUMIFS(СВЦЭМ!$F$34:$F$777,СВЦЭМ!$A$34:$A$777,$A194,СВЦЭМ!$B$34:$B$777,C$190)+'СЕТ СН'!$F$12</f>
        <v>109.7828566</v>
      </c>
      <c r="D194" s="37">
        <f>SUMIFS(СВЦЭМ!$F$34:$F$777,СВЦЭМ!$A$34:$A$777,$A194,СВЦЭМ!$B$34:$B$777,D$190)+'СЕТ СН'!$F$12</f>
        <v>111.21447193</v>
      </c>
      <c r="E194" s="37">
        <f>SUMIFS(СВЦЭМ!$F$34:$F$777,СВЦЭМ!$A$34:$A$777,$A194,СВЦЭМ!$B$34:$B$777,E$190)+'СЕТ СН'!$F$12</f>
        <v>110.93929041</v>
      </c>
      <c r="F194" s="37">
        <f>SUMIFS(СВЦЭМ!$F$34:$F$777,СВЦЭМ!$A$34:$A$777,$A194,СВЦЭМ!$B$34:$B$777,F$190)+'СЕТ СН'!$F$12</f>
        <v>110.84922998</v>
      </c>
      <c r="G194" s="37">
        <f>SUMIFS(СВЦЭМ!$F$34:$F$777,СВЦЭМ!$A$34:$A$777,$A194,СВЦЭМ!$B$34:$B$777,G$190)+'СЕТ СН'!$F$12</f>
        <v>111.10815035</v>
      </c>
      <c r="H194" s="37">
        <f>SUMIFS(СВЦЭМ!$F$34:$F$777,СВЦЭМ!$A$34:$A$777,$A194,СВЦЭМ!$B$34:$B$777,H$190)+'СЕТ СН'!$F$12</f>
        <v>111.32226722999999</v>
      </c>
      <c r="I194" s="37">
        <f>SUMIFS(СВЦЭМ!$F$34:$F$777,СВЦЭМ!$A$34:$A$777,$A194,СВЦЭМ!$B$34:$B$777,I$190)+'СЕТ СН'!$F$12</f>
        <v>110.29633681</v>
      </c>
      <c r="J194" s="37">
        <f>SUMIFS(СВЦЭМ!$F$34:$F$777,СВЦЭМ!$A$34:$A$777,$A194,СВЦЭМ!$B$34:$B$777,J$190)+'СЕТ СН'!$F$12</f>
        <v>102.81639432</v>
      </c>
      <c r="K194" s="37">
        <f>SUMIFS(СВЦЭМ!$F$34:$F$777,СВЦЭМ!$A$34:$A$777,$A194,СВЦЭМ!$B$34:$B$777,K$190)+'СЕТ СН'!$F$12</f>
        <v>92.706035389999997</v>
      </c>
      <c r="L194" s="37">
        <f>SUMIFS(СВЦЭМ!$F$34:$F$777,СВЦЭМ!$A$34:$A$777,$A194,СВЦЭМ!$B$34:$B$777,L$190)+'СЕТ СН'!$F$12</f>
        <v>83.066264820000001</v>
      </c>
      <c r="M194" s="37">
        <f>SUMIFS(СВЦЭМ!$F$34:$F$777,СВЦЭМ!$A$34:$A$777,$A194,СВЦЭМ!$B$34:$B$777,M$190)+'СЕТ СН'!$F$12</f>
        <v>81.101149109999994</v>
      </c>
      <c r="N194" s="37">
        <f>SUMIFS(СВЦЭМ!$F$34:$F$777,СВЦЭМ!$A$34:$A$777,$A194,СВЦЭМ!$B$34:$B$777,N$190)+'СЕТ СН'!$F$12</f>
        <v>81.842072310000006</v>
      </c>
      <c r="O194" s="37">
        <f>SUMIFS(СВЦЭМ!$F$34:$F$777,СВЦЭМ!$A$34:$A$777,$A194,СВЦЭМ!$B$34:$B$777,O$190)+'СЕТ СН'!$F$12</f>
        <v>83.735391699999994</v>
      </c>
      <c r="P194" s="37">
        <f>SUMIFS(СВЦЭМ!$F$34:$F$777,СВЦЭМ!$A$34:$A$777,$A194,СВЦЭМ!$B$34:$B$777,P$190)+'СЕТ СН'!$F$12</f>
        <v>85.338144459999995</v>
      </c>
      <c r="Q194" s="37">
        <f>SUMIFS(СВЦЭМ!$F$34:$F$777,СВЦЭМ!$A$34:$A$777,$A194,СВЦЭМ!$B$34:$B$777,Q$190)+'СЕТ СН'!$F$12</f>
        <v>85.791330520000002</v>
      </c>
      <c r="R194" s="37">
        <f>SUMIFS(СВЦЭМ!$F$34:$F$777,СВЦЭМ!$A$34:$A$777,$A194,СВЦЭМ!$B$34:$B$777,R$190)+'СЕТ СН'!$F$12</f>
        <v>85.675732260000004</v>
      </c>
      <c r="S194" s="37">
        <f>SUMIFS(СВЦЭМ!$F$34:$F$777,СВЦЭМ!$A$34:$A$777,$A194,СВЦЭМ!$B$34:$B$777,S$190)+'СЕТ СН'!$F$12</f>
        <v>82.475686670000002</v>
      </c>
      <c r="T194" s="37">
        <f>SUMIFS(СВЦЭМ!$F$34:$F$777,СВЦЭМ!$A$34:$A$777,$A194,СВЦЭМ!$B$34:$B$777,T$190)+'СЕТ СН'!$F$12</f>
        <v>81.600356649999995</v>
      </c>
      <c r="U194" s="37">
        <f>SUMIFS(СВЦЭМ!$F$34:$F$777,СВЦЭМ!$A$34:$A$777,$A194,СВЦЭМ!$B$34:$B$777,U$190)+'СЕТ СН'!$F$12</f>
        <v>81.169790640000002</v>
      </c>
      <c r="V194" s="37">
        <f>SUMIFS(СВЦЭМ!$F$34:$F$777,СВЦЭМ!$A$34:$A$777,$A194,СВЦЭМ!$B$34:$B$777,V$190)+'СЕТ СН'!$F$12</f>
        <v>81.610449970000005</v>
      </c>
      <c r="W194" s="37">
        <f>SUMIFS(СВЦЭМ!$F$34:$F$777,СВЦЭМ!$A$34:$A$777,$A194,СВЦЭМ!$B$34:$B$777,W$190)+'СЕТ СН'!$F$12</f>
        <v>88.199723579999997</v>
      </c>
      <c r="X194" s="37">
        <f>SUMIFS(СВЦЭМ!$F$34:$F$777,СВЦЭМ!$A$34:$A$777,$A194,СВЦЭМ!$B$34:$B$777,X$190)+'СЕТ СН'!$F$12</f>
        <v>96.409234209999994</v>
      </c>
      <c r="Y194" s="37">
        <f>SUMIFS(СВЦЭМ!$F$34:$F$777,СВЦЭМ!$A$34:$A$777,$A194,СВЦЭМ!$B$34:$B$777,Y$190)+'СЕТ СН'!$F$12</f>
        <v>100.68263297</v>
      </c>
    </row>
    <row r="195" spans="1:25" ht="15.75" x14ac:dyDescent="0.2">
      <c r="A195" s="36">
        <f t="shared" si="5"/>
        <v>43105</v>
      </c>
      <c r="B195" s="37">
        <f>SUMIFS(СВЦЭМ!$F$34:$F$777,СВЦЭМ!$A$34:$A$777,$A195,СВЦЭМ!$B$34:$B$777,B$190)+'СЕТ СН'!$F$12</f>
        <v>107.62298754</v>
      </c>
      <c r="C195" s="37">
        <f>SUMIFS(СВЦЭМ!$F$34:$F$777,СВЦЭМ!$A$34:$A$777,$A195,СВЦЭМ!$B$34:$B$777,C$190)+'СЕТ СН'!$F$12</f>
        <v>110.55925831</v>
      </c>
      <c r="D195" s="37">
        <f>SUMIFS(СВЦЭМ!$F$34:$F$777,СВЦЭМ!$A$34:$A$777,$A195,СВЦЭМ!$B$34:$B$777,D$190)+'СЕТ СН'!$F$12</f>
        <v>117.59565628999999</v>
      </c>
      <c r="E195" s="37">
        <f>SUMIFS(СВЦЭМ!$F$34:$F$777,СВЦЭМ!$A$34:$A$777,$A195,СВЦЭМ!$B$34:$B$777,E$190)+'СЕТ СН'!$F$12</f>
        <v>119.04080741999999</v>
      </c>
      <c r="F195" s="37">
        <f>SUMIFS(СВЦЭМ!$F$34:$F$777,СВЦЭМ!$A$34:$A$777,$A195,СВЦЭМ!$B$34:$B$777,F$190)+'СЕТ СН'!$F$12</f>
        <v>119.48495959</v>
      </c>
      <c r="G195" s="37">
        <f>SUMIFS(СВЦЭМ!$F$34:$F$777,СВЦЭМ!$A$34:$A$777,$A195,СВЦЭМ!$B$34:$B$777,G$190)+'СЕТ СН'!$F$12</f>
        <v>118.84609915</v>
      </c>
      <c r="H195" s="37">
        <f>SUMIFS(СВЦЭМ!$F$34:$F$777,СВЦЭМ!$A$34:$A$777,$A195,СВЦЭМ!$B$34:$B$777,H$190)+'СЕТ СН'!$F$12</f>
        <v>117.42401201</v>
      </c>
      <c r="I195" s="37">
        <f>SUMIFS(СВЦЭМ!$F$34:$F$777,СВЦЭМ!$A$34:$A$777,$A195,СВЦЭМ!$B$34:$B$777,I$190)+'СЕТ СН'!$F$12</f>
        <v>111.93276238</v>
      </c>
      <c r="J195" s="37">
        <f>SUMIFS(СВЦЭМ!$F$34:$F$777,СВЦЭМ!$A$34:$A$777,$A195,СВЦЭМ!$B$34:$B$777,J$190)+'СЕТ СН'!$F$12</f>
        <v>105.14628786999999</v>
      </c>
      <c r="K195" s="37">
        <f>SUMIFS(СВЦЭМ!$F$34:$F$777,СВЦЭМ!$A$34:$A$777,$A195,СВЦЭМ!$B$34:$B$777,K$190)+'СЕТ СН'!$F$12</f>
        <v>94.570560020000002</v>
      </c>
      <c r="L195" s="37">
        <f>SUMIFS(СВЦЭМ!$F$34:$F$777,СВЦЭМ!$A$34:$A$777,$A195,СВЦЭМ!$B$34:$B$777,L$190)+'СЕТ СН'!$F$12</f>
        <v>83.781924110000006</v>
      </c>
      <c r="M195" s="37">
        <f>SUMIFS(СВЦЭМ!$F$34:$F$777,СВЦЭМ!$A$34:$A$777,$A195,СВЦЭМ!$B$34:$B$777,M$190)+'СЕТ СН'!$F$12</f>
        <v>81.008867780000003</v>
      </c>
      <c r="N195" s="37">
        <f>SUMIFS(СВЦЭМ!$F$34:$F$777,СВЦЭМ!$A$34:$A$777,$A195,СВЦЭМ!$B$34:$B$777,N$190)+'СЕТ СН'!$F$12</f>
        <v>81.691602009999997</v>
      </c>
      <c r="O195" s="37">
        <f>SUMIFS(СВЦЭМ!$F$34:$F$777,СВЦЭМ!$A$34:$A$777,$A195,СВЦЭМ!$B$34:$B$777,O$190)+'СЕТ СН'!$F$12</f>
        <v>83.053183989999994</v>
      </c>
      <c r="P195" s="37">
        <f>SUMIFS(СВЦЭМ!$F$34:$F$777,СВЦЭМ!$A$34:$A$777,$A195,СВЦЭМ!$B$34:$B$777,P$190)+'СЕТ СН'!$F$12</f>
        <v>84.180493209999995</v>
      </c>
      <c r="Q195" s="37">
        <f>SUMIFS(СВЦЭМ!$F$34:$F$777,СВЦЭМ!$A$34:$A$777,$A195,СВЦЭМ!$B$34:$B$777,Q$190)+'СЕТ СН'!$F$12</f>
        <v>85.735242459999995</v>
      </c>
      <c r="R195" s="37">
        <f>SUMIFS(СВЦЭМ!$F$34:$F$777,СВЦЭМ!$A$34:$A$777,$A195,СВЦЭМ!$B$34:$B$777,R$190)+'СЕТ СН'!$F$12</f>
        <v>86.73982694</v>
      </c>
      <c r="S195" s="37">
        <f>SUMIFS(СВЦЭМ!$F$34:$F$777,СВЦЭМ!$A$34:$A$777,$A195,СВЦЭМ!$B$34:$B$777,S$190)+'СЕТ СН'!$F$12</f>
        <v>84.534822820000002</v>
      </c>
      <c r="T195" s="37">
        <f>SUMIFS(СВЦЭМ!$F$34:$F$777,СВЦЭМ!$A$34:$A$777,$A195,СВЦЭМ!$B$34:$B$777,T$190)+'СЕТ СН'!$F$12</f>
        <v>81.902537420000002</v>
      </c>
      <c r="U195" s="37">
        <f>SUMIFS(СВЦЭМ!$F$34:$F$777,СВЦЭМ!$A$34:$A$777,$A195,СВЦЭМ!$B$34:$B$777,U$190)+'СЕТ СН'!$F$12</f>
        <v>81.852101610000005</v>
      </c>
      <c r="V195" s="37">
        <f>SUMIFS(СВЦЭМ!$F$34:$F$777,СВЦЭМ!$A$34:$A$777,$A195,СВЦЭМ!$B$34:$B$777,V$190)+'СЕТ СН'!$F$12</f>
        <v>83.303437250000002</v>
      </c>
      <c r="W195" s="37">
        <f>SUMIFS(СВЦЭМ!$F$34:$F$777,СВЦЭМ!$A$34:$A$777,$A195,СВЦЭМ!$B$34:$B$777,W$190)+'СЕТ СН'!$F$12</f>
        <v>89.891424520000001</v>
      </c>
      <c r="X195" s="37">
        <f>SUMIFS(СВЦЭМ!$F$34:$F$777,СВЦЭМ!$A$34:$A$777,$A195,СВЦЭМ!$B$34:$B$777,X$190)+'СЕТ СН'!$F$12</f>
        <v>98.256764899999993</v>
      </c>
      <c r="Y195" s="37">
        <f>SUMIFS(СВЦЭМ!$F$34:$F$777,СВЦЭМ!$A$34:$A$777,$A195,СВЦЭМ!$B$34:$B$777,Y$190)+'СЕТ СН'!$F$12</f>
        <v>105.50166161999999</v>
      </c>
    </row>
    <row r="196" spans="1:25" ht="15.75" x14ac:dyDescent="0.2">
      <c r="A196" s="36">
        <f t="shared" si="5"/>
        <v>43106</v>
      </c>
      <c r="B196" s="37">
        <f>SUMIFS(СВЦЭМ!$F$34:$F$777,СВЦЭМ!$A$34:$A$777,$A196,СВЦЭМ!$B$34:$B$777,B$190)+'СЕТ СН'!$F$12</f>
        <v>110.67310208000001</v>
      </c>
      <c r="C196" s="37">
        <f>SUMIFS(СВЦЭМ!$F$34:$F$777,СВЦЭМ!$A$34:$A$777,$A196,СВЦЭМ!$B$34:$B$777,C$190)+'СЕТ СН'!$F$12</f>
        <v>114.65378142</v>
      </c>
      <c r="D196" s="37">
        <f>SUMIFS(СВЦЭМ!$F$34:$F$777,СВЦЭМ!$A$34:$A$777,$A196,СВЦЭМ!$B$34:$B$777,D$190)+'СЕТ СН'!$F$12</f>
        <v>119.33700992999999</v>
      </c>
      <c r="E196" s="37">
        <f>SUMIFS(СВЦЭМ!$F$34:$F$777,СВЦЭМ!$A$34:$A$777,$A196,СВЦЭМ!$B$34:$B$777,E$190)+'СЕТ СН'!$F$12</f>
        <v>120.40423183999999</v>
      </c>
      <c r="F196" s="37">
        <f>SUMIFS(СВЦЭМ!$F$34:$F$777,СВЦЭМ!$A$34:$A$777,$A196,СВЦЭМ!$B$34:$B$777,F$190)+'СЕТ СН'!$F$12</f>
        <v>120.52072095</v>
      </c>
      <c r="G196" s="37">
        <f>SUMIFS(СВЦЭМ!$F$34:$F$777,СВЦЭМ!$A$34:$A$777,$A196,СВЦЭМ!$B$34:$B$777,G$190)+'СЕТ СН'!$F$12</f>
        <v>119.99246414</v>
      </c>
      <c r="H196" s="37">
        <f>SUMIFS(СВЦЭМ!$F$34:$F$777,СВЦЭМ!$A$34:$A$777,$A196,СВЦЭМ!$B$34:$B$777,H$190)+'СЕТ СН'!$F$12</f>
        <v>117.8646705</v>
      </c>
      <c r="I196" s="37">
        <f>SUMIFS(СВЦЭМ!$F$34:$F$777,СВЦЭМ!$A$34:$A$777,$A196,СВЦЭМ!$B$34:$B$777,I$190)+'СЕТ СН'!$F$12</f>
        <v>112.03842165</v>
      </c>
      <c r="J196" s="37">
        <f>SUMIFS(СВЦЭМ!$F$34:$F$777,СВЦЭМ!$A$34:$A$777,$A196,СВЦЭМ!$B$34:$B$777,J$190)+'СЕТ СН'!$F$12</f>
        <v>105.30603997999999</v>
      </c>
      <c r="K196" s="37">
        <f>SUMIFS(СВЦЭМ!$F$34:$F$777,СВЦЭМ!$A$34:$A$777,$A196,СВЦЭМ!$B$34:$B$777,K$190)+'СЕТ СН'!$F$12</f>
        <v>94.8093559</v>
      </c>
      <c r="L196" s="37">
        <f>SUMIFS(СВЦЭМ!$F$34:$F$777,СВЦЭМ!$A$34:$A$777,$A196,СВЦЭМ!$B$34:$B$777,L$190)+'СЕТ СН'!$F$12</f>
        <v>84.099366320000001</v>
      </c>
      <c r="M196" s="37">
        <f>SUMIFS(СВЦЭМ!$F$34:$F$777,СВЦЭМ!$A$34:$A$777,$A196,СВЦЭМ!$B$34:$B$777,M$190)+'СЕТ СН'!$F$12</f>
        <v>82.193393130000004</v>
      </c>
      <c r="N196" s="37">
        <f>SUMIFS(СВЦЭМ!$F$34:$F$777,СВЦЭМ!$A$34:$A$777,$A196,СВЦЭМ!$B$34:$B$777,N$190)+'СЕТ СН'!$F$12</f>
        <v>83.403859519999997</v>
      </c>
      <c r="O196" s="37">
        <f>SUMIFS(СВЦЭМ!$F$34:$F$777,СВЦЭМ!$A$34:$A$777,$A196,СВЦЭМ!$B$34:$B$777,O$190)+'СЕТ СН'!$F$12</f>
        <v>84.532825849999995</v>
      </c>
      <c r="P196" s="37">
        <f>SUMIFS(СВЦЭМ!$F$34:$F$777,СВЦЭМ!$A$34:$A$777,$A196,СВЦЭМ!$B$34:$B$777,P$190)+'СЕТ СН'!$F$12</f>
        <v>86.505067429999997</v>
      </c>
      <c r="Q196" s="37">
        <f>SUMIFS(СВЦЭМ!$F$34:$F$777,СВЦЭМ!$A$34:$A$777,$A196,СВЦЭМ!$B$34:$B$777,Q$190)+'СЕТ СН'!$F$12</f>
        <v>87.395355499999994</v>
      </c>
      <c r="R196" s="37">
        <f>SUMIFS(СВЦЭМ!$F$34:$F$777,СВЦЭМ!$A$34:$A$777,$A196,СВЦЭМ!$B$34:$B$777,R$190)+'СЕТ СН'!$F$12</f>
        <v>87.243779399999994</v>
      </c>
      <c r="S196" s="37">
        <f>SUMIFS(СВЦЭМ!$F$34:$F$777,СВЦЭМ!$A$34:$A$777,$A196,СВЦЭМ!$B$34:$B$777,S$190)+'СЕТ СН'!$F$12</f>
        <v>84.448553500000003</v>
      </c>
      <c r="T196" s="37">
        <f>SUMIFS(СВЦЭМ!$F$34:$F$777,СВЦЭМ!$A$34:$A$777,$A196,СВЦЭМ!$B$34:$B$777,T$190)+'СЕТ СН'!$F$12</f>
        <v>82.010683599999993</v>
      </c>
      <c r="U196" s="37">
        <f>SUMIFS(СВЦЭМ!$F$34:$F$777,СВЦЭМ!$A$34:$A$777,$A196,СВЦЭМ!$B$34:$B$777,U$190)+'СЕТ СН'!$F$12</f>
        <v>82.129125689999995</v>
      </c>
      <c r="V196" s="37">
        <f>SUMIFS(СВЦЭМ!$F$34:$F$777,СВЦЭМ!$A$34:$A$777,$A196,СВЦЭМ!$B$34:$B$777,V$190)+'СЕТ СН'!$F$12</f>
        <v>83.340754140000001</v>
      </c>
      <c r="W196" s="37">
        <f>SUMIFS(СВЦЭМ!$F$34:$F$777,СВЦЭМ!$A$34:$A$777,$A196,СВЦЭМ!$B$34:$B$777,W$190)+'СЕТ СН'!$F$12</f>
        <v>90.037781390000006</v>
      </c>
      <c r="X196" s="37">
        <f>SUMIFS(СВЦЭМ!$F$34:$F$777,СВЦЭМ!$A$34:$A$777,$A196,СВЦЭМ!$B$34:$B$777,X$190)+'СЕТ СН'!$F$12</f>
        <v>99.411979410000001</v>
      </c>
      <c r="Y196" s="37">
        <f>SUMIFS(СВЦЭМ!$F$34:$F$777,СВЦЭМ!$A$34:$A$777,$A196,СВЦЭМ!$B$34:$B$777,Y$190)+'СЕТ СН'!$F$12</f>
        <v>106.3595237</v>
      </c>
    </row>
    <row r="197" spans="1:25" ht="15.75" x14ac:dyDescent="0.2">
      <c r="A197" s="36">
        <f t="shared" si="5"/>
        <v>43107</v>
      </c>
      <c r="B197" s="37">
        <f>SUMIFS(СВЦЭМ!$F$34:$F$777,СВЦЭМ!$A$34:$A$777,$A197,СВЦЭМ!$B$34:$B$777,B$190)+'СЕТ СН'!$F$12</f>
        <v>109.22231979999999</v>
      </c>
      <c r="C197" s="37">
        <f>SUMIFS(СВЦЭМ!$F$34:$F$777,СВЦЭМ!$A$34:$A$777,$A197,СВЦЭМ!$B$34:$B$777,C$190)+'СЕТ СН'!$F$12</f>
        <v>110.44349631</v>
      </c>
      <c r="D197" s="37">
        <f>SUMIFS(СВЦЭМ!$F$34:$F$777,СВЦЭМ!$A$34:$A$777,$A197,СВЦЭМ!$B$34:$B$777,D$190)+'СЕТ СН'!$F$12</f>
        <v>116.16095341</v>
      </c>
      <c r="E197" s="37">
        <f>SUMIFS(СВЦЭМ!$F$34:$F$777,СВЦЭМ!$A$34:$A$777,$A197,СВЦЭМ!$B$34:$B$777,E$190)+'СЕТ СН'!$F$12</f>
        <v>118.63754108000001</v>
      </c>
      <c r="F197" s="37">
        <f>SUMIFS(СВЦЭМ!$F$34:$F$777,СВЦЭМ!$A$34:$A$777,$A197,СВЦЭМ!$B$34:$B$777,F$190)+'СЕТ СН'!$F$12</f>
        <v>118.62810499</v>
      </c>
      <c r="G197" s="37">
        <f>SUMIFS(СВЦЭМ!$F$34:$F$777,СВЦЭМ!$A$34:$A$777,$A197,СВЦЭМ!$B$34:$B$777,G$190)+'СЕТ СН'!$F$12</f>
        <v>118.66555427</v>
      </c>
      <c r="H197" s="37">
        <f>SUMIFS(СВЦЭМ!$F$34:$F$777,СВЦЭМ!$A$34:$A$777,$A197,СВЦЭМ!$B$34:$B$777,H$190)+'СЕТ СН'!$F$12</f>
        <v>119.40029454</v>
      </c>
      <c r="I197" s="37">
        <f>SUMIFS(СВЦЭМ!$F$34:$F$777,СВЦЭМ!$A$34:$A$777,$A197,СВЦЭМ!$B$34:$B$777,I$190)+'СЕТ СН'!$F$12</f>
        <v>111.46471105000001</v>
      </c>
      <c r="J197" s="37">
        <f>SUMIFS(СВЦЭМ!$F$34:$F$777,СВЦЭМ!$A$34:$A$777,$A197,СВЦЭМ!$B$34:$B$777,J$190)+'СЕТ СН'!$F$12</f>
        <v>108.68088482</v>
      </c>
      <c r="K197" s="37">
        <f>SUMIFS(СВЦЭМ!$F$34:$F$777,СВЦЭМ!$A$34:$A$777,$A197,СВЦЭМ!$B$34:$B$777,K$190)+'СЕТ СН'!$F$12</f>
        <v>97.959110469999999</v>
      </c>
      <c r="L197" s="37">
        <f>SUMIFS(СВЦЭМ!$F$34:$F$777,СВЦЭМ!$A$34:$A$777,$A197,СВЦЭМ!$B$34:$B$777,L$190)+'СЕТ СН'!$F$12</f>
        <v>86.294820759999993</v>
      </c>
      <c r="M197" s="37">
        <f>SUMIFS(СВЦЭМ!$F$34:$F$777,СВЦЭМ!$A$34:$A$777,$A197,СВЦЭМ!$B$34:$B$777,M$190)+'СЕТ СН'!$F$12</f>
        <v>84.161790699999997</v>
      </c>
      <c r="N197" s="37">
        <f>SUMIFS(СВЦЭМ!$F$34:$F$777,СВЦЭМ!$A$34:$A$777,$A197,СВЦЭМ!$B$34:$B$777,N$190)+'СЕТ СН'!$F$12</f>
        <v>83.80821469</v>
      </c>
      <c r="O197" s="37">
        <f>SUMIFS(СВЦЭМ!$F$34:$F$777,СВЦЭМ!$A$34:$A$777,$A197,СВЦЭМ!$B$34:$B$777,O$190)+'СЕТ СН'!$F$12</f>
        <v>85.199979119999995</v>
      </c>
      <c r="P197" s="37">
        <f>SUMIFS(СВЦЭМ!$F$34:$F$777,СВЦЭМ!$A$34:$A$777,$A197,СВЦЭМ!$B$34:$B$777,P$190)+'СЕТ СН'!$F$12</f>
        <v>86.834991009999996</v>
      </c>
      <c r="Q197" s="37">
        <f>SUMIFS(СВЦЭМ!$F$34:$F$777,СВЦЭМ!$A$34:$A$777,$A197,СВЦЭМ!$B$34:$B$777,Q$190)+'СЕТ СН'!$F$12</f>
        <v>88.015819759999999</v>
      </c>
      <c r="R197" s="37">
        <f>SUMIFS(СВЦЭМ!$F$34:$F$777,СВЦЭМ!$A$34:$A$777,$A197,СВЦЭМ!$B$34:$B$777,R$190)+'СЕТ СН'!$F$12</f>
        <v>88.053328899999997</v>
      </c>
      <c r="S197" s="37">
        <f>SUMIFS(СВЦЭМ!$F$34:$F$777,СВЦЭМ!$A$34:$A$777,$A197,СВЦЭМ!$B$34:$B$777,S$190)+'СЕТ СН'!$F$12</f>
        <v>85.696803079999995</v>
      </c>
      <c r="T197" s="37">
        <f>SUMIFS(СВЦЭМ!$F$34:$F$777,СВЦЭМ!$A$34:$A$777,$A197,СВЦЭМ!$B$34:$B$777,T$190)+'СЕТ СН'!$F$12</f>
        <v>81.673887070000006</v>
      </c>
      <c r="U197" s="37">
        <f>SUMIFS(СВЦЭМ!$F$34:$F$777,СВЦЭМ!$A$34:$A$777,$A197,СВЦЭМ!$B$34:$B$777,U$190)+'СЕТ СН'!$F$12</f>
        <v>81.813919029999994</v>
      </c>
      <c r="V197" s="37">
        <f>SUMIFS(СВЦЭМ!$F$34:$F$777,СВЦЭМ!$A$34:$A$777,$A197,СВЦЭМ!$B$34:$B$777,V$190)+'СЕТ СН'!$F$12</f>
        <v>83.738075969999997</v>
      </c>
      <c r="W197" s="37">
        <f>SUMIFS(СВЦЭМ!$F$34:$F$777,СВЦЭМ!$A$34:$A$777,$A197,СВЦЭМ!$B$34:$B$777,W$190)+'СЕТ СН'!$F$12</f>
        <v>90.010947150000007</v>
      </c>
      <c r="X197" s="37">
        <f>SUMIFS(СВЦЭМ!$F$34:$F$777,СВЦЭМ!$A$34:$A$777,$A197,СВЦЭМ!$B$34:$B$777,X$190)+'СЕТ СН'!$F$12</f>
        <v>98.573354359999996</v>
      </c>
      <c r="Y197" s="37">
        <f>SUMIFS(СВЦЭМ!$F$34:$F$777,СВЦЭМ!$A$34:$A$777,$A197,СВЦЭМ!$B$34:$B$777,Y$190)+'СЕТ СН'!$F$12</f>
        <v>100.67471017</v>
      </c>
    </row>
    <row r="198" spans="1:25" ht="15.75" x14ac:dyDescent="0.2">
      <c r="A198" s="36">
        <f t="shared" si="5"/>
        <v>43108</v>
      </c>
      <c r="B198" s="37">
        <f>SUMIFS(СВЦЭМ!$F$34:$F$777,СВЦЭМ!$A$34:$A$777,$A198,СВЦЭМ!$B$34:$B$777,B$190)+'СЕТ СН'!$F$12</f>
        <v>101.06496618</v>
      </c>
      <c r="C198" s="37">
        <f>SUMIFS(СВЦЭМ!$F$34:$F$777,СВЦЭМ!$A$34:$A$777,$A198,СВЦЭМ!$B$34:$B$777,C$190)+'СЕТ СН'!$F$12</f>
        <v>109.35205291</v>
      </c>
      <c r="D198" s="37">
        <f>SUMIFS(СВЦЭМ!$F$34:$F$777,СВЦЭМ!$A$34:$A$777,$A198,СВЦЭМ!$B$34:$B$777,D$190)+'СЕТ СН'!$F$12</f>
        <v>117.14935945000001</v>
      </c>
      <c r="E198" s="37">
        <f>SUMIFS(СВЦЭМ!$F$34:$F$777,СВЦЭМ!$A$34:$A$777,$A198,СВЦЭМ!$B$34:$B$777,E$190)+'СЕТ СН'!$F$12</f>
        <v>118.79264187</v>
      </c>
      <c r="F198" s="37">
        <f>SUMIFS(СВЦЭМ!$F$34:$F$777,СВЦЭМ!$A$34:$A$777,$A198,СВЦЭМ!$B$34:$B$777,F$190)+'СЕТ СН'!$F$12</f>
        <v>119.0845594</v>
      </c>
      <c r="G198" s="37">
        <f>SUMIFS(СВЦЭМ!$F$34:$F$777,СВЦЭМ!$A$34:$A$777,$A198,СВЦЭМ!$B$34:$B$777,G$190)+'СЕТ СН'!$F$12</f>
        <v>119.34333687</v>
      </c>
      <c r="H198" s="37">
        <f>SUMIFS(СВЦЭМ!$F$34:$F$777,СВЦЭМ!$A$34:$A$777,$A198,СВЦЭМ!$B$34:$B$777,H$190)+'СЕТ СН'!$F$12</f>
        <v>119.88430744</v>
      </c>
      <c r="I198" s="37">
        <f>SUMIFS(СВЦЭМ!$F$34:$F$777,СВЦЭМ!$A$34:$A$777,$A198,СВЦЭМ!$B$34:$B$777,I$190)+'СЕТ СН'!$F$12</f>
        <v>116.65717538</v>
      </c>
      <c r="J198" s="37">
        <f>SUMIFS(СВЦЭМ!$F$34:$F$777,СВЦЭМ!$A$34:$A$777,$A198,СВЦЭМ!$B$34:$B$777,J$190)+'СЕТ СН'!$F$12</f>
        <v>108.8153303</v>
      </c>
      <c r="K198" s="37">
        <f>SUMIFS(СВЦЭМ!$F$34:$F$777,СВЦЭМ!$A$34:$A$777,$A198,СВЦЭМ!$B$34:$B$777,K$190)+'СЕТ СН'!$F$12</f>
        <v>98.296870679999998</v>
      </c>
      <c r="L198" s="37">
        <f>SUMIFS(СВЦЭМ!$F$34:$F$777,СВЦЭМ!$A$34:$A$777,$A198,СВЦЭМ!$B$34:$B$777,L$190)+'СЕТ СН'!$F$12</f>
        <v>87.949209190000005</v>
      </c>
      <c r="M198" s="37">
        <f>SUMIFS(СВЦЭМ!$F$34:$F$777,СВЦЭМ!$A$34:$A$777,$A198,СВЦЭМ!$B$34:$B$777,M$190)+'СЕТ СН'!$F$12</f>
        <v>85.815178459999998</v>
      </c>
      <c r="N198" s="37">
        <f>SUMIFS(СВЦЭМ!$F$34:$F$777,СВЦЭМ!$A$34:$A$777,$A198,СВЦЭМ!$B$34:$B$777,N$190)+'СЕТ СН'!$F$12</f>
        <v>86.030652979999999</v>
      </c>
      <c r="O198" s="37">
        <f>SUMIFS(СВЦЭМ!$F$34:$F$777,СВЦЭМ!$A$34:$A$777,$A198,СВЦЭМ!$B$34:$B$777,O$190)+'СЕТ СН'!$F$12</f>
        <v>87.408187929999997</v>
      </c>
      <c r="P198" s="37">
        <f>SUMIFS(СВЦЭМ!$F$34:$F$777,СВЦЭМ!$A$34:$A$777,$A198,СВЦЭМ!$B$34:$B$777,P$190)+'СЕТ СН'!$F$12</f>
        <v>88.687029280000004</v>
      </c>
      <c r="Q198" s="37">
        <f>SUMIFS(СВЦЭМ!$F$34:$F$777,СВЦЭМ!$A$34:$A$777,$A198,СВЦЭМ!$B$34:$B$777,Q$190)+'СЕТ СН'!$F$12</f>
        <v>89.053276620000005</v>
      </c>
      <c r="R198" s="37">
        <f>SUMIFS(СВЦЭМ!$F$34:$F$777,СВЦЭМ!$A$34:$A$777,$A198,СВЦЭМ!$B$34:$B$777,R$190)+'СЕТ СН'!$F$12</f>
        <v>88.841261230000001</v>
      </c>
      <c r="S198" s="37">
        <f>SUMIFS(СВЦЭМ!$F$34:$F$777,СВЦЭМ!$A$34:$A$777,$A198,СВЦЭМ!$B$34:$B$777,S$190)+'СЕТ СН'!$F$12</f>
        <v>88.027678980000005</v>
      </c>
      <c r="T198" s="37">
        <f>SUMIFS(СВЦЭМ!$F$34:$F$777,СВЦЭМ!$A$34:$A$777,$A198,СВЦЭМ!$B$34:$B$777,T$190)+'СЕТ СН'!$F$12</f>
        <v>84.557074319999998</v>
      </c>
      <c r="U198" s="37">
        <f>SUMIFS(СВЦЭМ!$F$34:$F$777,СВЦЭМ!$A$34:$A$777,$A198,СВЦЭМ!$B$34:$B$777,U$190)+'СЕТ СН'!$F$12</f>
        <v>84.060523180000004</v>
      </c>
      <c r="V198" s="37">
        <f>SUMIFS(СВЦЭМ!$F$34:$F$777,СВЦЭМ!$A$34:$A$777,$A198,СВЦЭМ!$B$34:$B$777,V$190)+'СЕТ СН'!$F$12</f>
        <v>86.082804920000001</v>
      </c>
      <c r="W198" s="37">
        <f>SUMIFS(СВЦЭМ!$F$34:$F$777,СВЦЭМ!$A$34:$A$777,$A198,СВЦЭМ!$B$34:$B$777,W$190)+'СЕТ СН'!$F$12</f>
        <v>91.745233529999993</v>
      </c>
      <c r="X198" s="37">
        <f>SUMIFS(СВЦЭМ!$F$34:$F$777,СВЦЭМ!$A$34:$A$777,$A198,СВЦЭМ!$B$34:$B$777,X$190)+'СЕТ СН'!$F$12</f>
        <v>100.26156585</v>
      </c>
      <c r="Y198" s="37">
        <f>SUMIFS(СВЦЭМ!$F$34:$F$777,СВЦЭМ!$A$34:$A$777,$A198,СВЦЭМ!$B$34:$B$777,Y$190)+'СЕТ СН'!$F$12</f>
        <v>103.53881622999999</v>
      </c>
    </row>
    <row r="199" spans="1:25" ht="15.75" x14ac:dyDescent="0.2">
      <c r="A199" s="36">
        <f t="shared" si="5"/>
        <v>43109</v>
      </c>
      <c r="B199" s="37">
        <f>SUMIFS(СВЦЭМ!$F$34:$F$777,СВЦЭМ!$A$34:$A$777,$A199,СВЦЭМ!$B$34:$B$777,B$190)+'СЕТ СН'!$F$12</f>
        <v>113.44703964999999</v>
      </c>
      <c r="C199" s="37">
        <f>SUMIFS(СВЦЭМ!$F$34:$F$777,СВЦЭМ!$A$34:$A$777,$A199,СВЦЭМ!$B$34:$B$777,C$190)+'СЕТ СН'!$F$12</f>
        <v>116.06127852</v>
      </c>
      <c r="D199" s="37">
        <f>SUMIFS(СВЦЭМ!$F$34:$F$777,СВЦЭМ!$A$34:$A$777,$A199,СВЦЭМ!$B$34:$B$777,D$190)+'СЕТ СН'!$F$12</f>
        <v>122.54439042</v>
      </c>
      <c r="E199" s="37">
        <f>SUMIFS(СВЦЭМ!$F$34:$F$777,СВЦЭМ!$A$34:$A$777,$A199,СВЦЭМ!$B$34:$B$777,E$190)+'СЕТ СН'!$F$12</f>
        <v>124.22418334</v>
      </c>
      <c r="F199" s="37">
        <f>SUMIFS(СВЦЭМ!$F$34:$F$777,СВЦЭМ!$A$34:$A$777,$A199,СВЦЭМ!$B$34:$B$777,F$190)+'СЕТ СН'!$F$12</f>
        <v>123.81929061</v>
      </c>
      <c r="G199" s="37">
        <f>SUMIFS(СВЦЭМ!$F$34:$F$777,СВЦЭМ!$A$34:$A$777,$A199,СВЦЭМ!$B$34:$B$777,G$190)+'СЕТ СН'!$F$12</f>
        <v>122.57813919</v>
      </c>
      <c r="H199" s="37">
        <f>SUMIFS(СВЦЭМ!$F$34:$F$777,СВЦЭМ!$A$34:$A$777,$A199,СВЦЭМ!$B$34:$B$777,H$190)+'СЕТ СН'!$F$12</f>
        <v>116.30954164000001</v>
      </c>
      <c r="I199" s="37">
        <f>SUMIFS(СВЦЭМ!$F$34:$F$777,СВЦЭМ!$A$34:$A$777,$A199,СВЦЭМ!$B$34:$B$777,I$190)+'СЕТ СН'!$F$12</f>
        <v>111.14472096999999</v>
      </c>
      <c r="J199" s="37">
        <f>SUMIFS(СВЦЭМ!$F$34:$F$777,СВЦЭМ!$A$34:$A$777,$A199,СВЦЭМ!$B$34:$B$777,J$190)+'СЕТ СН'!$F$12</f>
        <v>107.20134561</v>
      </c>
      <c r="K199" s="37">
        <f>SUMIFS(СВЦЭМ!$F$34:$F$777,СВЦЭМ!$A$34:$A$777,$A199,СВЦЭМ!$B$34:$B$777,K$190)+'СЕТ СН'!$F$12</f>
        <v>101.34239076</v>
      </c>
      <c r="L199" s="37">
        <f>SUMIFS(СВЦЭМ!$F$34:$F$777,СВЦЭМ!$A$34:$A$777,$A199,СВЦЭМ!$B$34:$B$777,L$190)+'СЕТ СН'!$F$12</f>
        <v>95.166136719999997</v>
      </c>
      <c r="M199" s="37">
        <f>SUMIFS(СВЦЭМ!$F$34:$F$777,СВЦЭМ!$A$34:$A$777,$A199,СВЦЭМ!$B$34:$B$777,M$190)+'СЕТ СН'!$F$12</f>
        <v>94.594119660000004</v>
      </c>
      <c r="N199" s="37">
        <f>SUMIFS(СВЦЭМ!$F$34:$F$777,СВЦЭМ!$A$34:$A$777,$A199,СВЦЭМ!$B$34:$B$777,N$190)+'СЕТ СН'!$F$12</f>
        <v>94.263444359999994</v>
      </c>
      <c r="O199" s="37">
        <f>SUMIFS(СВЦЭМ!$F$34:$F$777,СВЦЭМ!$A$34:$A$777,$A199,СВЦЭМ!$B$34:$B$777,O$190)+'СЕТ СН'!$F$12</f>
        <v>94.525879259999996</v>
      </c>
      <c r="P199" s="37">
        <f>SUMIFS(СВЦЭМ!$F$34:$F$777,СВЦЭМ!$A$34:$A$777,$A199,СВЦЭМ!$B$34:$B$777,P$190)+'СЕТ СН'!$F$12</f>
        <v>95.07236048</v>
      </c>
      <c r="Q199" s="37">
        <f>SUMIFS(СВЦЭМ!$F$34:$F$777,СВЦЭМ!$A$34:$A$777,$A199,СВЦЭМ!$B$34:$B$777,Q$190)+'СЕТ СН'!$F$12</f>
        <v>94.725111040000002</v>
      </c>
      <c r="R199" s="37">
        <f>SUMIFS(СВЦЭМ!$F$34:$F$777,СВЦЭМ!$A$34:$A$777,$A199,СВЦЭМ!$B$34:$B$777,R$190)+'СЕТ СН'!$F$12</f>
        <v>95.066964159999998</v>
      </c>
      <c r="S199" s="37">
        <f>SUMIFS(СВЦЭМ!$F$34:$F$777,СВЦЭМ!$A$34:$A$777,$A199,СВЦЭМ!$B$34:$B$777,S$190)+'СЕТ СН'!$F$12</f>
        <v>93.420024979999994</v>
      </c>
      <c r="T199" s="37">
        <f>SUMIFS(СВЦЭМ!$F$34:$F$777,СВЦЭМ!$A$34:$A$777,$A199,СВЦЭМ!$B$34:$B$777,T$190)+'СЕТ СН'!$F$12</f>
        <v>92.359469799999999</v>
      </c>
      <c r="U199" s="37">
        <f>SUMIFS(СВЦЭМ!$F$34:$F$777,СВЦЭМ!$A$34:$A$777,$A199,СВЦЭМ!$B$34:$B$777,U$190)+'СЕТ СН'!$F$12</f>
        <v>92.910671539999996</v>
      </c>
      <c r="V199" s="37">
        <f>SUMIFS(СВЦЭМ!$F$34:$F$777,СВЦЭМ!$A$34:$A$777,$A199,СВЦЭМ!$B$34:$B$777,V$190)+'СЕТ СН'!$F$12</f>
        <v>93.723267980000003</v>
      </c>
      <c r="W199" s="37">
        <f>SUMIFS(СВЦЭМ!$F$34:$F$777,СВЦЭМ!$A$34:$A$777,$A199,СВЦЭМ!$B$34:$B$777,W$190)+'СЕТ СН'!$F$12</f>
        <v>98.868887220000005</v>
      </c>
      <c r="X199" s="37">
        <f>SUMIFS(СВЦЭМ!$F$34:$F$777,СВЦЭМ!$A$34:$A$777,$A199,СВЦЭМ!$B$34:$B$777,X$190)+'СЕТ СН'!$F$12</f>
        <v>105.83866617</v>
      </c>
      <c r="Y199" s="37">
        <f>SUMIFS(СВЦЭМ!$F$34:$F$777,СВЦЭМ!$A$34:$A$777,$A199,СВЦЭМ!$B$34:$B$777,Y$190)+'СЕТ СН'!$F$12</f>
        <v>113.86586200000001</v>
      </c>
    </row>
    <row r="200" spans="1:25" ht="15.75" x14ac:dyDescent="0.2">
      <c r="A200" s="36">
        <f t="shared" si="5"/>
        <v>43110</v>
      </c>
      <c r="B200" s="37">
        <f>SUMIFS(СВЦЭМ!$F$34:$F$777,СВЦЭМ!$A$34:$A$777,$A200,СВЦЭМ!$B$34:$B$777,B$190)+'СЕТ СН'!$F$12</f>
        <v>114.08005684</v>
      </c>
      <c r="C200" s="37">
        <f>SUMIFS(СВЦЭМ!$F$34:$F$777,СВЦЭМ!$A$34:$A$777,$A200,СВЦЭМ!$B$34:$B$777,C$190)+'СЕТ СН'!$F$12</f>
        <v>120.05921605</v>
      </c>
      <c r="D200" s="37">
        <f>SUMIFS(СВЦЭМ!$F$34:$F$777,СВЦЭМ!$A$34:$A$777,$A200,СВЦЭМ!$B$34:$B$777,D$190)+'СЕТ СН'!$F$12</f>
        <v>122.69627800000001</v>
      </c>
      <c r="E200" s="37">
        <f>SUMIFS(СВЦЭМ!$F$34:$F$777,СВЦЭМ!$A$34:$A$777,$A200,СВЦЭМ!$B$34:$B$777,E$190)+'СЕТ СН'!$F$12</f>
        <v>122.46132005</v>
      </c>
      <c r="F200" s="37">
        <f>SUMIFS(СВЦЭМ!$F$34:$F$777,СВЦЭМ!$A$34:$A$777,$A200,СВЦЭМ!$B$34:$B$777,F$190)+'СЕТ СН'!$F$12</f>
        <v>122.47970703</v>
      </c>
      <c r="G200" s="37">
        <f>SUMIFS(СВЦЭМ!$F$34:$F$777,СВЦЭМ!$A$34:$A$777,$A200,СВЦЭМ!$B$34:$B$777,G$190)+'СЕТ СН'!$F$12</f>
        <v>122.74019229</v>
      </c>
      <c r="H200" s="37">
        <f>SUMIFS(СВЦЭМ!$F$34:$F$777,СВЦЭМ!$A$34:$A$777,$A200,СВЦЭМ!$B$34:$B$777,H$190)+'СЕТ СН'!$F$12</f>
        <v>117.72400829</v>
      </c>
      <c r="I200" s="37">
        <f>SUMIFS(СВЦЭМ!$F$34:$F$777,СВЦЭМ!$A$34:$A$777,$A200,СВЦЭМ!$B$34:$B$777,I$190)+'СЕТ СН'!$F$12</f>
        <v>110.28688465</v>
      </c>
      <c r="J200" s="37">
        <f>SUMIFS(СВЦЭМ!$F$34:$F$777,СВЦЭМ!$A$34:$A$777,$A200,СВЦЭМ!$B$34:$B$777,J$190)+'СЕТ СН'!$F$12</f>
        <v>104.43314366</v>
      </c>
      <c r="K200" s="37">
        <f>SUMIFS(СВЦЭМ!$F$34:$F$777,СВЦЭМ!$A$34:$A$777,$A200,СВЦЭМ!$B$34:$B$777,K$190)+'СЕТ СН'!$F$12</f>
        <v>96.504487150000003</v>
      </c>
      <c r="L200" s="37">
        <f>SUMIFS(СВЦЭМ!$F$34:$F$777,СВЦЭМ!$A$34:$A$777,$A200,СВЦЭМ!$B$34:$B$777,L$190)+'СЕТ СН'!$F$12</f>
        <v>88.70488168</v>
      </c>
      <c r="M200" s="37">
        <f>SUMIFS(СВЦЭМ!$F$34:$F$777,СВЦЭМ!$A$34:$A$777,$A200,СВЦЭМ!$B$34:$B$777,M$190)+'СЕТ СН'!$F$12</f>
        <v>87.783770029999999</v>
      </c>
      <c r="N200" s="37">
        <f>SUMIFS(СВЦЭМ!$F$34:$F$777,СВЦЭМ!$A$34:$A$777,$A200,СВЦЭМ!$B$34:$B$777,N$190)+'СЕТ СН'!$F$12</f>
        <v>88.621545789999999</v>
      </c>
      <c r="O200" s="37">
        <f>SUMIFS(СВЦЭМ!$F$34:$F$777,СВЦЭМ!$A$34:$A$777,$A200,СВЦЭМ!$B$34:$B$777,O$190)+'СЕТ СН'!$F$12</f>
        <v>88.94888727</v>
      </c>
      <c r="P200" s="37">
        <f>SUMIFS(СВЦЭМ!$F$34:$F$777,СВЦЭМ!$A$34:$A$777,$A200,СВЦЭМ!$B$34:$B$777,P$190)+'СЕТ СН'!$F$12</f>
        <v>90.090206109999997</v>
      </c>
      <c r="Q200" s="37">
        <f>SUMIFS(СВЦЭМ!$F$34:$F$777,СВЦЭМ!$A$34:$A$777,$A200,СВЦЭМ!$B$34:$B$777,Q$190)+'СЕТ СН'!$F$12</f>
        <v>90.720803320000002</v>
      </c>
      <c r="R200" s="37">
        <f>SUMIFS(СВЦЭМ!$F$34:$F$777,СВЦЭМ!$A$34:$A$777,$A200,СВЦЭМ!$B$34:$B$777,R$190)+'СЕТ СН'!$F$12</f>
        <v>90.673770930000003</v>
      </c>
      <c r="S200" s="37">
        <f>SUMIFS(СВЦЭМ!$F$34:$F$777,СВЦЭМ!$A$34:$A$777,$A200,СВЦЭМ!$B$34:$B$777,S$190)+'СЕТ СН'!$F$12</f>
        <v>88.128621649999999</v>
      </c>
      <c r="T200" s="37">
        <f>SUMIFS(СВЦЭМ!$F$34:$F$777,СВЦЭМ!$A$34:$A$777,$A200,СВЦЭМ!$B$34:$B$777,T$190)+'СЕТ СН'!$F$12</f>
        <v>84.535991850000002</v>
      </c>
      <c r="U200" s="37">
        <f>SUMIFS(СВЦЭМ!$F$34:$F$777,СВЦЭМ!$A$34:$A$777,$A200,СВЦЭМ!$B$34:$B$777,U$190)+'СЕТ СН'!$F$12</f>
        <v>84.792369739999998</v>
      </c>
      <c r="V200" s="37">
        <f>SUMIFS(СВЦЭМ!$F$34:$F$777,СВЦЭМ!$A$34:$A$777,$A200,СВЦЭМ!$B$34:$B$777,V$190)+'СЕТ СН'!$F$12</f>
        <v>85.640894990000007</v>
      </c>
      <c r="W200" s="37">
        <f>SUMIFS(СВЦЭМ!$F$34:$F$777,СВЦЭМ!$A$34:$A$777,$A200,СВЦЭМ!$B$34:$B$777,W$190)+'СЕТ СН'!$F$12</f>
        <v>90.76109314</v>
      </c>
      <c r="X200" s="37">
        <f>SUMIFS(СВЦЭМ!$F$34:$F$777,СВЦЭМ!$A$34:$A$777,$A200,СВЦЭМ!$B$34:$B$777,X$190)+'СЕТ СН'!$F$12</f>
        <v>99.266396479999997</v>
      </c>
      <c r="Y200" s="37">
        <f>SUMIFS(СВЦЭМ!$F$34:$F$777,СВЦЭМ!$A$34:$A$777,$A200,СВЦЭМ!$B$34:$B$777,Y$190)+'СЕТ СН'!$F$12</f>
        <v>107.11290309</v>
      </c>
    </row>
    <row r="201" spans="1:25" ht="15.75" x14ac:dyDescent="0.2">
      <c r="A201" s="36">
        <f t="shared" si="5"/>
        <v>43111</v>
      </c>
      <c r="B201" s="37">
        <f>SUMIFS(СВЦЭМ!$F$34:$F$777,СВЦЭМ!$A$34:$A$777,$A201,СВЦЭМ!$B$34:$B$777,B$190)+'СЕТ СН'!$F$12</f>
        <v>115.97054534</v>
      </c>
      <c r="C201" s="37">
        <f>SUMIFS(СВЦЭМ!$F$34:$F$777,СВЦЭМ!$A$34:$A$777,$A201,СВЦЭМ!$B$34:$B$777,C$190)+'СЕТ СН'!$F$12</f>
        <v>120.76544861000001</v>
      </c>
      <c r="D201" s="37">
        <f>SUMIFS(СВЦЭМ!$F$34:$F$777,СВЦЭМ!$A$34:$A$777,$A201,СВЦЭМ!$B$34:$B$777,D$190)+'СЕТ СН'!$F$12</f>
        <v>124.86851373</v>
      </c>
      <c r="E201" s="37">
        <f>SUMIFS(СВЦЭМ!$F$34:$F$777,СВЦЭМ!$A$34:$A$777,$A201,СВЦЭМ!$B$34:$B$777,E$190)+'СЕТ СН'!$F$12</f>
        <v>124.87184798</v>
      </c>
      <c r="F201" s="37">
        <f>SUMIFS(СВЦЭМ!$F$34:$F$777,СВЦЭМ!$A$34:$A$777,$A201,СВЦЭМ!$B$34:$B$777,F$190)+'СЕТ СН'!$F$12</f>
        <v>124.86674281000001</v>
      </c>
      <c r="G201" s="37">
        <f>SUMIFS(СВЦЭМ!$F$34:$F$777,СВЦЭМ!$A$34:$A$777,$A201,СВЦЭМ!$B$34:$B$777,G$190)+'СЕТ СН'!$F$12</f>
        <v>124.20824718999999</v>
      </c>
      <c r="H201" s="37">
        <f>SUMIFS(СВЦЭМ!$F$34:$F$777,СВЦЭМ!$A$34:$A$777,$A201,СВЦЭМ!$B$34:$B$777,H$190)+'СЕТ СН'!$F$12</f>
        <v>118.65724535</v>
      </c>
      <c r="I201" s="37">
        <f>SUMIFS(СВЦЭМ!$F$34:$F$777,СВЦЭМ!$A$34:$A$777,$A201,СВЦЭМ!$B$34:$B$777,I$190)+'СЕТ СН'!$F$12</f>
        <v>110.26107888</v>
      </c>
      <c r="J201" s="37">
        <f>SUMIFS(СВЦЭМ!$F$34:$F$777,СВЦЭМ!$A$34:$A$777,$A201,СВЦЭМ!$B$34:$B$777,J$190)+'СЕТ СН'!$F$12</f>
        <v>104.71789405</v>
      </c>
      <c r="K201" s="37">
        <f>SUMIFS(СВЦЭМ!$F$34:$F$777,СВЦЭМ!$A$34:$A$777,$A201,СВЦЭМ!$B$34:$B$777,K$190)+'СЕТ СН'!$F$12</f>
        <v>96.714062949999999</v>
      </c>
      <c r="L201" s="37">
        <f>SUMIFS(СВЦЭМ!$F$34:$F$777,СВЦЭМ!$A$34:$A$777,$A201,СВЦЭМ!$B$34:$B$777,L$190)+'СЕТ СН'!$F$12</f>
        <v>88.070843359999998</v>
      </c>
      <c r="M201" s="37">
        <f>SUMIFS(СВЦЭМ!$F$34:$F$777,СВЦЭМ!$A$34:$A$777,$A201,СВЦЭМ!$B$34:$B$777,M$190)+'СЕТ СН'!$F$12</f>
        <v>87.045548699999998</v>
      </c>
      <c r="N201" s="37">
        <f>SUMIFS(СВЦЭМ!$F$34:$F$777,СВЦЭМ!$A$34:$A$777,$A201,СВЦЭМ!$B$34:$B$777,N$190)+'СЕТ СН'!$F$12</f>
        <v>88.230653119999999</v>
      </c>
      <c r="O201" s="37">
        <f>SUMIFS(СВЦЭМ!$F$34:$F$777,СВЦЭМ!$A$34:$A$777,$A201,СВЦЭМ!$B$34:$B$777,O$190)+'СЕТ СН'!$F$12</f>
        <v>89.958136240000002</v>
      </c>
      <c r="P201" s="37">
        <f>SUMIFS(СВЦЭМ!$F$34:$F$777,СВЦЭМ!$A$34:$A$777,$A201,СВЦЭМ!$B$34:$B$777,P$190)+'СЕТ СН'!$F$12</f>
        <v>91.054255960000006</v>
      </c>
      <c r="Q201" s="37">
        <f>SUMIFS(СВЦЭМ!$F$34:$F$777,СВЦЭМ!$A$34:$A$777,$A201,СВЦЭМ!$B$34:$B$777,Q$190)+'СЕТ СН'!$F$12</f>
        <v>91.807832289999993</v>
      </c>
      <c r="R201" s="37">
        <f>SUMIFS(СВЦЭМ!$F$34:$F$777,СВЦЭМ!$A$34:$A$777,$A201,СВЦЭМ!$B$34:$B$777,R$190)+'СЕТ СН'!$F$12</f>
        <v>91.587806369999996</v>
      </c>
      <c r="S201" s="37">
        <f>SUMIFS(СВЦЭМ!$F$34:$F$777,СВЦЭМ!$A$34:$A$777,$A201,СВЦЭМ!$B$34:$B$777,S$190)+'СЕТ СН'!$F$12</f>
        <v>89.372817060000003</v>
      </c>
      <c r="T201" s="37">
        <f>SUMIFS(СВЦЭМ!$F$34:$F$777,СВЦЭМ!$A$34:$A$777,$A201,СВЦЭМ!$B$34:$B$777,T$190)+'СЕТ СН'!$F$12</f>
        <v>87.016420330000003</v>
      </c>
      <c r="U201" s="37">
        <f>SUMIFS(СВЦЭМ!$F$34:$F$777,СВЦЭМ!$A$34:$A$777,$A201,СВЦЭМ!$B$34:$B$777,U$190)+'СЕТ СН'!$F$12</f>
        <v>86.886526869999997</v>
      </c>
      <c r="V201" s="37">
        <f>SUMIFS(СВЦЭМ!$F$34:$F$777,СВЦЭМ!$A$34:$A$777,$A201,СВЦЭМ!$B$34:$B$777,V$190)+'СЕТ СН'!$F$12</f>
        <v>88.030575440000007</v>
      </c>
      <c r="W201" s="37">
        <f>SUMIFS(СВЦЭМ!$F$34:$F$777,СВЦЭМ!$A$34:$A$777,$A201,СВЦЭМ!$B$34:$B$777,W$190)+'СЕТ СН'!$F$12</f>
        <v>94.393144480000004</v>
      </c>
      <c r="X201" s="37">
        <f>SUMIFS(СВЦЭМ!$F$34:$F$777,СВЦЭМ!$A$34:$A$777,$A201,СВЦЭМ!$B$34:$B$777,X$190)+'СЕТ СН'!$F$12</f>
        <v>103.52199385999999</v>
      </c>
      <c r="Y201" s="37">
        <f>SUMIFS(СВЦЭМ!$F$34:$F$777,СВЦЭМ!$A$34:$A$777,$A201,СВЦЭМ!$B$34:$B$777,Y$190)+'СЕТ СН'!$F$12</f>
        <v>112.41495451</v>
      </c>
    </row>
    <row r="202" spans="1:25" ht="15.75" x14ac:dyDescent="0.2">
      <c r="A202" s="36">
        <f t="shared" si="5"/>
        <v>43112</v>
      </c>
      <c r="B202" s="37">
        <f>SUMIFS(СВЦЭМ!$F$34:$F$777,СВЦЭМ!$A$34:$A$777,$A202,СВЦЭМ!$B$34:$B$777,B$190)+'СЕТ СН'!$F$12</f>
        <v>114.94907360000001</v>
      </c>
      <c r="C202" s="37">
        <f>SUMIFS(СВЦЭМ!$F$34:$F$777,СВЦЭМ!$A$34:$A$777,$A202,СВЦЭМ!$B$34:$B$777,C$190)+'СЕТ СН'!$F$12</f>
        <v>114.785785</v>
      </c>
      <c r="D202" s="37">
        <f>SUMIFS(СВЦЭМ!$F$34:$F$777,СВЦЭМ!$A$34:$A$777,$A202,СВЦЭМ!$B$34:$B$777,D$190)+'СЕТ СН'!$F$12</f>
        <v>118.82343774</v>
      </c>
      <c r="E202" s="37">
        <f>SUMIFS(СВЦЭМ!$F$34:$F$777,СВЦЭМ!$A$34:$A$777,$A202,СВЦЭМ!$B$34:$B$777,E$190)+'СЕТ СН'!$F$12</f>
        <v>120.58962999000001</v>
      </c>
      <c r="F202" s="37">
        <f>SUMIFS(СВЦЭМ!$F$34:$F$777,СВЦЭМ!$A$34:$A$777,$A202,СВЦЭМ!$B$34:$B$777,F$190)+'СЕТ СН'!$F$12</f>
        <v>119.63095461</v>
      </c>
      <c r="G202" s="37">
        <f>SUMIFS(СВЦЭМ!$F$34:$F$777,СВЦЭМ!$A$34:$A$777,$A202,СВЦЭМ!$B$34:$B$777,G$190)+'СЕТ СН'!$F$12</f>
        <v>117.69002179</v>
      </c>
      <c r="H202" s="37">
        <f>SUMIFS(СВЦЭМ!$F$34:$F$777,СВЦЭМ!$A$34:$A$777,$A202,СВЦЭМ!$B$34:$B$777,H$190)+'СЕТ СН'!$F$12</f>
        <v>114.66314613999999</v>
      </c>
      <c r="I202" s="37">
        <f>SUMIFS(СВЦЭМ!$F$34:$F$777,СВЦЭМ!$A$34:$A$777,$A202,СВЦЭМ!$B$34:$B$777,I$190)+'СЕТ СН'!$F$12</f>
        <v>109.00880806000001</v>
      </c>
      <c r="J202" s="37">
        <f>SUMIFS(СВЦЭМ!$F$34:$F$777,СВЦЭМ!$A$34:$A$777,$A202,СВЦЭМ!$B$34:$B$777,J$190)+'СЕТ СН'!$F$12</f>
        <v>103.13985652</v>
      </c>
      <c r="K202" s="37">
        <f>SUMIFS(СВЦЭМ!$F$34:$F$777,СВЦЭМ!$A$34:$A$777,$A202,СВЦЭМ!$B$34:$B$777,K$190)+'СЕТ СН'!$F$12</f>
        <v>96.056589590000002</v>
      </c>
      <c r="L202" s="37">
        <f>SUMIFS(СВЦЭМ!$F$34:$F$777,СВЦЭМ!$A$34:$A$777,$A202,СВЦЭМ!$B$34:$B$777,L$190)+'СЕТ СН'!$F$12</f>
        <v>88.968954030000006</v>
      </c>
      <c r="M202" s="37">
        <f>SUMIFS(СВЦЭМ!$F$34:$F$777,СВЦЭМ!$A$34:$A$777,$A202,СВЦЭМ!$B$34:$B$777,M$190)+'СЕТ СН'!$F$12</f>
        <v>87.690246930000001</v>
      </c>
      <c r="N202" s="37">
        <f>SUMIFS(СВЦЭМ!$F$34:$F$777,СВЦЭМ!$A$34:$A$777,$A202,СВЦЭМ!$B$34:$B$777,N$190)+'СЕТ СН'!$F$12</f>
        <v>88.940932590000003</v>
      </c>
      <c r="O202" s="37">
        <f>SUMIFS(СВЦЭМ!$F$34:$F$777,СВЦЭМ!$A$34:$A$777,$A202,СВЦЭМ!$B$34:$B$777,O$190)+'СЕТ СН'!$F$12</f>
        <v>89.639309819999994</v>
      </c>
      <c r="P202" s="37">
        <f>SUMIFS(СВЦЭМ!$F$34:$F$777,СВЦЭМ!$A$34:$A$777,$A202,СВЦЭМ!$B$34:$B$777,P$190)+'СЕТ СН'!$F$12</f>
        <v>91.342359110000004</v>
      </c>
      <c r="Q202" s="37">
        <f>SUMIFS(СВЦЭМ!$F$34:$F$777,СВЦЭМ!$A$34:$A$777,$A202,СВЦЭМ!$B$34:$B$777,Q$190)+'СЕТ СН'!$F$12</f>
        <v>91.99742766</v>
      </c>
      <c r="R202" s="37">
        <f>SUMIFS(СВЦЭМ!$F$34:$F$777,СВЦЭМ!$A$34:$A$777,$A202,СВЦЭМ!$B$34:$B$777,R$190)+'СЕТ СН'!$F$12</f>
        <v>92.170990000000003</v>
      </c>
      <c r="S202" s="37">
        <f>SUMIFS(СВЦЭМ!$F$34:$F$777,СВЦЭМ!$A$34:$A$777,$A202,СВЦЭМ!$B$34:$B$777,S$190)+'СЕТ СН'!$F$12</f>
        <v>89.528125299999999</v>
      </c>
      <c r="T202" s="37">
        <f>SUMIFS(СВЦЭМ!$F$34:$F$777,СВЦЭМ!$A$34:$A$777,$A202,СВЦЭМ!$B$34:$B$777,T$190)+'СЕТ СН'!$F$12</f>
        <v>86.441837079999999</v>
      </c>
      <c r="U202" s="37">
        <f>SUMIFS(СВЦЭМ!$F$34:$F$777,СВЦЭМ!$A$34:$A$777,$A202,СВЦЭМ!$B$34:$B$777,U$190)+'СЕТ СН'!$F$12</f>
        <v>86.650059060000004</v>
      </c>
      <c r="V202" s="37">
        <f>SUMIFS(СВЦЭМ!$F$34:$F$777,СВЦЭМ!$A$34:$A$777,$A202,СВЦЭМ!$B$34:$B$777,V$190)+'СЕТ СН'!$F$12</f>
        <v>87.492426640000005</v>
      </c>
      <c r="W202" s="37">
        <f>SUMIFS(СВЦЭМ!$F$34:$F$777,СВЦЭМ!$A$34:$A$777,$A202,СВЦЭМ!$B$34:$B$777,W$190)+'СЕТ СН'!$F$12</f>
        <v>92.938139939999999</v>
      </c>
      <c r="X202" s="37">
        <f>SUMIFS(СВЦЭМ!$F$34:$F$777,СВЦЭМ!$A$34:$A$777,$A202,СВЦЭМ!$B$34:$B$777,X$190)+'СЕТ СН'!$F$12</f>
        <v>101.86558204000001</v>
      </c>
      <c r="Y202" s="37">
        <f>SUMIFS(СВЦЭМ!$F$34:$F$777,СВЦЭМ!$A$34:$A$777,$A202,СВЦЭМ!$B$34:$B$777,Y$190)+'СЕТ СН'!$F$12</f>
        <v>110.27213072000001</v>
      </c>
    </row>
    <row r="203" spans="1:25" ht="15.75" x14ac:dyDescent="0.2">
      <c r="A203" s="36">
        <f t="shared" si="5"/>
        <v>43113</v>
      </c>
      <c r="B203" s="37">
        <f>SUMIFS(СВЦЭМ!$F$34:$F$777,СВЦЭМ!$A$34:$A$777,$A203,СВЦЭМ!$B$34:$B$777,B$190)+'СЕТ СН'!$F$12</f>
        <v>113.06407526</v>
      </c>
      <c r="C203" s="37">
        <f>SUMIFS(СВЦЭМ!$F$34:$F$777,СВЦЭМ!$A$34:$A$777,$A203,СВЦЭМ!$B$34:$B$777,C$190)+'СЕТ СН'!$F$12</f>
        <v>117.22841373</v>
      </c>
      <c r="D203" s="37">
        <f>SUMIFS(СВЦЭМ!$F$34:$F$777,СВЦЭМ!$A$34:$A$777,$A203,СВЦЭМ!$B$34:$B$777,D$190)+'СЕТ СН'!$F$12</f>
        <v>121.36015363</v>
      </c>
      <c r="E203" s="37">
        <f>SUMIFS(СВЦЭМ!$F$34:$F$777,СВЦЭМ!$A$34:$A$777,$A203,СВЦЭМ!$B$34:$B$777,E$190)+'СЕТ СН'!$F$12</f>
        <v>122.67396259</v>
      </c>
      <c r="F203" s="37">
        <f>SUMIFS(СВЦЭМ!$F$34:$F$777,СВЦЭМ!$A$34:$A$777,$A203,СВЦЭМ!$B$34:$B$777,F$190)+'СЕТ СН'!$F$12</f>
        <v>122.51262994</v>
      </c>
      <c r="G203" s="37">
        <f>SUMIFS(СВЦЭМ!$F$34:$F$777,СВЦЭМ!$A$34:$A$777,$A203,СВЦЭМ!$B$34:$B$777,G$190)+'СЕТ СН'!$F$12</f>
        <v>121.03961423</v>
      </c>
      <c r="H203" s="37">
        <f>SUMIFS(СВЦЭМ!$F$34:$F$777,СВЦЭМ!$A$34:$A$777,$A203,СВЦЭМ!$B$34:$B$777,H$190)+'СЕТ СН'!$F$12</f>
        <v>119.60036193000001</v>
      </c>
      <c r="I203" s="37">
        <f>SUMIFS(СВЦЭМ!$F$34:$F$777,СВЦЭМ!$A$34:$A$777,$A203,СВЦЭМ!$B$34:$B$777,I$190)+'СЕТ СН'!$F$12</f>
        <v>113.86606385</v>
      </c>
      <c r="J203" s="37">
        <f>SUMIFS(СВЦЭМ!$F$34:$F$777,СВЦЭМ!$A$34:$A$777,$A203,СВЦЭМ!$B$34:$B$777,J$190)+'СЕТ СН'!$F$12</f>
        <v>109.71375292</v>
      </c>
      <c r="K203" s="37">
        <f>SUMIFS(СВЦЭМ!$F$34:$F$777,СВЦЭМ!$A$34:$A$777,$A203,СВЦЭМ!$B$34:$B$777,K$190)+'СЕТ СН'!$F$12</f>
        <v>100.62799568</v>
      </c>
      <c r="L203" s="37">
        <f>SUMIFS(СВЦЭМ!$F$34:$F$777,СВЦЭМ!$A$34:$A$777,$A203,СВЦЭМ!$B$34:$B$777,L$190)+'СЕТ СН'!$F$12</f>
        <v>91.270338749999993</v>
      </c>
      <c r="M203" s="37">
        <f>SUMIFS(СВЦЭМ!$F$34:$F$777,СВЦЭМ!$A$34:$A$777,$A203,СВЦЭМ!$B$34:$B$777,M$190)+'СЕТ СН'!$F$12</f>
        <v>89.202761960000004</v>
      </c>
      <c r="N203" s="37">
        <f>SUMIFS(СВЦЭМ!$F$34:$F$777,СВЦЭМ!$A$34:$A$777,$A203,СВЦЭМ!$B$34:$B$777,N$190)+'СЕТ СН'!$F$12</f>
        <v>88.380182680000004</v>
      </c>
      <c r="O203" s="37">
        <f>SUMIFS(СВЦЭМ!$F$34:$F$777,СВЦЭМ!$A$34:$A$777,$A203,СВЦЭМ!$B$34:$B$777,O$190)+'СЕТ СН'!$F$12</f>
        <v>89.333417359999999</v>
      </c>
      <c r="P203" s="37">
        <f>SUMIFS(СВЦЭМ!$F$34:$F$777,СВЦЭМ!$A$34:$A$777,$A203,СВЦЭМ!$B$34:$B$777,P$190)+'СЕТ СН'!$F$12</f>
        <v>90.364433239999997</v>
      </c>
      <c r="Q203" s="37">
        <f>SUMIFS(СВЦЭМ!$F$34:$F$777,СВЦЭМ!$A$34:$A$777,$A203,СВЦЭМ!$B$34:$B$777,Q$190)+'СЕТ СН'!$F$12</f>
        <v>90.636044029999994</v>
      </c>
      <c r="R203" s="37">
        <f>SUMIFS(СВЦЭМ!$F$34:$F$777,СВЦЭМ!$A$34:$A$777,$A203,СВЦЭМ!$B$34:$B$777,R$190)+'СЕТ СН'!$F$12</f>
        <v>90.725618819999994</v>
      </c>
      <c r="S203" s="37">
        <f>SUMIFS(СВЦЭМ!$F$34:$F$777,СВЦЭМ!$A$34:$A$777,$A203,СВЦЭМ!$B$34:$B$777,S$190)+'СЕТ СН'!$F$12</f>
        <v>88.623275989999996</v>
      </c>
      <c r="T203" s="37">
        <f>SUMIFS(СВЦЭМ!$F$34:$F$777,СВЦЭМ!$A$34:$A$777,$A203,СВЦЭМ!$B$34:$B$777,T$190)+'СЕТ СН'!$F$12</f>
        <v>84.719085890000002</v>
      </c>
      <c r="U203" s="37">
        <f>SUMIFS(СВЦЭМ!$F$34:$F$777,СВЦЭМ!$A$34:$A$777,$A203,СВЦЭМ!$B$34:$B$777,U$190)+'СЕТ СН'!$F$12</f>
        <v>84.47522051</v>
      </c>
      <c r="V203" s="37">
        <f>SUMIFS(СВЦЭМ!$F$34:$F$777,СВЦЭМ!$A$34:$A$777,$A203,СВЦЭМ!$B$34:$B$777,V$190)+'СЕТ СН'!$F$12</f>
        <v>85.900602809999995</v>
      </c>
      <c r="W203" s="37">
        <f>SUMIFS(СВЦЭМ!$F$34:$F$777,СВЦЭМ!$A$34:$A$777,$A203,СВЦЭМ!$B$34:$B$777,W$190)+'СЕТ СН'!$F$12</f>
        <v>91.385008720000002</v>
      </c>
      <c r="X203" s="37">
        <f>SUMIFS(СВЦЭМ!$F$34:$F$777,СВЦЭМ!$A$34:$A$777,$A203,СВЦЭМ!$B$34:$B$777,X$190)+'СЕТ СН'!$F$12</f>
        <v>100.36768477</v>
      </c>
      <c r="Y203" s="37">
        <f>SUMIFS(СВЦЭМ!$F$34:$F$777,СВЦЭМ!$A$34:$A$777,$A203,СВЦЭМ!$B$34:$B$777,Y$190)+'СЕТ СН'!$F$12</f>
        <v>108.66314292</v>
      </c>
    </row>
    <row r="204" spans="1:25" ht="15.75" x14ac:dyDescent="0.2">
      <c r="A204" s="36">
        <f t="shared" si="5"/>
        <v>43114</v>
      </c>
      <c r="B204" s="37">
        <f>SUMIFS(СВЦЭМ!$F$34:$F$777,СВЦЭМ!$A$34:$A$777,$A204,СВЦЭМ!$B$34:$B$777,B$190)+'СЕТ СН'!$F$12</f>
        <v>114.86117600999999</v>
      </c>
      <c r="C204" s="37">
        <f>SUMIFS(СВЦЭМ!$F$34:$F$777,СВЦЭМ!$A$34:$A$777,$A204,СВЦЭМ!$B$34:$B$777,C$190)+'СЕТ СН'!$F$12</f>
        <v>118.80334411</v>
      </c>
      <c r="D204" s="37">
        <f>SUMIFS(СВЦЭМ!$F$34:$F$777,СВЦЭМ!$A$34:$A$777,$A204,СВЦЭМ!$B$34:$B$777,D$190)+'СЕТ СН'!$F$12</f>
        <v>122.67957602</v>
      </c>
      <c r="E204" s="37">
        <f>SUMIFS(СВЦЭМ!$F$34:$F$777,СВЦЭМ!$A$34:$A$777,$A204,СВЦЭМ!$B$34:$B$777,E$190)+'СЕТ СН'!$F$12</f>
        <v>123.96450957</v>
      </c>
      <c r="F204" s="37">
        <f>SUMIFS(СВЦЭМ!$F$34:$F$777,СВЦЭМ!$A$34:$A$777,$A204,СВЦЭМ!$B$34:$B$777,F$190)+'СЕТ СН'!$F$12</f>
        <v>123.94194911</v>
      </c>
      <c r="G204" s="37">
        <f>SUMIFS(СВЦЭМ!$F$34:$F$777,СВЦЭМ!$A$34:$A$777,$A204,СВЦЭМ!$B$34:$B$777,G$190)+'СЕТ СН'!$F$12</f>
        <v>122.97118886</v>
      </c>
      <c r="H204" s="37">
        <f>SUMIFS(СВЦЭМ!$F$34:$F$777,СВЦЭМ!$A$34:$A$777,$A204,СВЦЭМ!$B$34:$B$777,H$190)+'СЕТ СН'!$F$12</f>
        <v>122.2476334</v>
      </c>
      <c r="I204" s="37">
        <f>SUMIFS(СВЦЭМ!$F$34:$F$777,СВЦЭМ!$A$34:$A$777,$A204,СВЦЭМ!$B$34:$B$777,I$190)+'СЕТ СН'!$F$12</f>
        <v>117.90198248</v>
      </c>
      <c r="J204" s="37">
        <f>SUMIFS(СВЦЭМ!$F$34:$F$777,СВЦЭМ!$A$34:$A$777,$A204,СВЦЭМ!$B$34:$B$777,J$190)+'СЕТ СН'!$F$12</f>
        <v>111.02512199</v>
      </c>
      <c r="K204" s="37">
        <f>SUMIFS(СВЦЭМ!$F$34:$F$777,СВЦЭМ!$A$34:$A$777,$A204,СВЦЭМ!$B$34:$B$777,K$190)+'СЕТ СН'!$F$12</f>
        <v>100.53011792</v>
      </c>
      <c r="L204" s="37">
        <f>SUMIFS(СВЦЭМ!$F$34:$F$777,СВЦЭМ!$A$34:$A$777,$A204,СВЦЭМ!$B$34:$B$777,L$190)+'СЕТ СН'!$F$12</f>
        <v>89.57605599</v>
      </c>
      <c r="M204" s="37">
        <f>SUMIFS(СВЦЭМ!$F$34:$F$777,СВЦЭМ!$A$34:$A$777,$A204,СВЦЭМ!$B$34:$B$777,M$190)+'СЕТ СН'!$F$12</f>
        <v>88.358621720000002</v>
      </c>
      <c r="N204" s="37">
        <f>SUMIFS(СВЦЭМ!$F$34:$F$777,СВЦЭМ!$A$34:$A$777,$A204,СВЦЭМ!$B$34:$B$777,N$190)+'СЕТ СН'!$F$12</f>
        <v>89.364536270000002</v>
      </c>
      <c r="O204" s="37">
        <f>SUMIFS(СВЦЭМ!$F$34:$F$777,СВЦЭМ!$A$34:$A$777,$A204,СВЦЭМ!$B$34:$B$777,O$190)+'СЕТ СН'!$F$12</f>
        <v>89.938302649999997</v>
      </c>
      <c r="P204" s="37">
        <f>SUMIFS(СВЦЭМ!$F$34:$F$777,СВЦЭМ!$A$34:$A$777,$A204,СВЦЭМ!$B$34:$B$777,P$190)+'СЕТ СН'!$F$12</f>
        <v>90.665631070000003</v>
      </c>
      <c r="Q204" s="37">
        <f>SUMIFS(СВЦЭМ!$F$34:$F$777,СВЦЭМ!$A$34:$A$777,$A204,СВЦЭМ!$B$34:$B$777,Q$190)+'СЕТ СН'!$F$12</f>
        <v>91.012549809999996</v>
      </c>
      <c r="R204" s="37">
        <f>SUMIFS(СВЦЭМ!$F$34:$F$777,СВЦЭМ!$A$34:$A$777,$A204,СВЦЭМ!$B$34:$B$777,R$190)+'СЕТ СН'!$F$12</f>
        <v>91.306275209999995</v>
      </c>
      <c r="S204" s="37">
        <f>SUMIFS(СВЦЭМ!$F$34:$F$777,СВЦЭМ!$A$34:$A$777,$A204,СВЦЭМ!$B$34:$B$777,S$190)+'СЕТ СН'!$F$12</f>
        <v>88.234047390000001</v>
      </c>
      <c r="T204" s="37">
        <f>SUMIFS(СВЦЭМ!$F$34:$F$777,СВЦЭМ!$A$34:$A$777,$A204,СВЦЭМ!$B$34:$B$777,T$190)+'СЕТ СН'!$F$12</f>
        <v>84.373321160000003</v>
      </c>
      <c r="U204" s="37">
        <f>SUMIFS(СВЦЭМ!$F$34:$F$777,СВЦЭМ!$A$34:$A$777,$A204,СВЦЭМ!$B$34:$B$777,U$190)+'СЕТ СН'!$F$12</f>
        <v>84.364922109999995</v>
      </c>
      <c r="V204" s="37">
        <f>SUMIFS(СВЦЭМ!$F$34:$F$777,СВЦЭМ!$A$34:$A$777,$A204,СВЦЭМ!$B$34:$B$777,V$190)+'СЕТ СН'!$F$12</f>
        <v>85.886033740000002</v>
      </c>
      <c r="W204" s="37">
        <f>SUMIFS(СВЦЭМ!$F$34:$F$777,СВЦЭМ!$A$34:$A$777,$A204,СВЦЭМ!$B$34:$B$777,W$190)+'СЕТ СН'!$F$12</f>
        <v>91.732100750000001</v>
      </c>
      <c r="X204" s="37">
        <f>SUMIFS(СВЦЭМ!$F$34:$F$777,СВЦЭМ!$A$34:$A$777,$A204,СВЦЭМ!$B$34:$B$777,X$190)+'СЕТ СН'!$F$12</f>
        <v>99.255133270000002</v>
      </c>
      <c r="Y204" s="37">
        <f>SUMIFS(СВЦЭМ!$F$34:$F$777,СВЦЭМ!$A$34:$A$777,$A204,СВЦЭМ!$B$34:$B$777,Y$190)+'СЕТ СН'!$F$12</f>
        <v>107.96281877</v>
      </c>
    </row>
    <row r="205" spans="1:25" ht="15.75" x14ac:dyDescent="0.2">
      <c r="A205" s="36">
        <f t="shared" si="5"/>
        <v>43115</v>
      </c>
      <c r="B205" s="37">
        <f>SUMIFS(СВЦЭМ!$F$34:$F$777,СВЦЭМ!$A$34:$A$777,$A205,СВЦЭМ!$B$34:$B$777,B$190)+'СЕТ СН'!$F$12</f>
        <v>110.28594175000001</v>
      </c>
      <c r="C205" s="37">
        <f>SUMIFS(СВЦЭМ!$F$34:$F$777,СВЦЭМ!$A$34:$A$777,$A205,СВЦЭМ!$B$34:$B$777,C$190)+'СЕТ СН'!$F$12</f>
        <v>114.46814879</v>
      </c>
      <c r="D205" s="37">
        <f>SUMIFS(СВЦЭМ!$F$34:$F$777,СВЦЭМ!$A$34:$A$777,$A205,СВЦЭМ!$B$34:$B$777,D$190)+'СЕТ СН'!$F$12</f>
        <v>118.84812399</v>
      </c>
      <c r="E205" s="37">
        <f>SUMIFS(СВЦЭМ!$F$34:$F$777,СВЦЭМ!$A$34:$A$777,$A205,СВЦЭМ!$B$34:$B$777,E$190)+'СЕТ СН'!$F$12</f>
        <v>120.86044932</v>
      </c>
      <c r="F205" s="37">
        <f>SUMIFS(СВЦЭМ!$F$34:$F$777,СВЦЭМ!$A$34:$A$777,$A205,СВЦЭМ!$B$34:$B$777,F$190)+'СЕТ СН'!$F$12</f>
        <v>120.28210353</v>
      </c>
      <c r="G205" s="37">
        <f>SUMIFS(СВЦЭМ!$F$34:$F$777,СВЦЭМ!$A$34:$A$777,$A205,СВЦЭМ!$B$34:$B$777,G$190)+'СЕТ СН'!$F$12</f>
        <v>118.31129189000001</v>
      </c>
      <c r="H205" s="37">
        <f>SUMIFS(СВЦЭМ!$F$34:$F$777,СВЦЭМ!$A$34:$A$777,$A205,СВЦЭМ!$B$34:$B$777,H$190)+'СЕТ СН'!$F$12</f>
        <v>114.63726189</v>
      </c>
      <c r="I205" s="37">
        <f>SUMIFS(СВЦЭМ!$F$34:$F$777,СВЦЭМ!$A$34:$A$777,$A205,СВЦЭМ!$B$34:$B$777,I$190)+'СЕТ СН'!$F$12</f>
        <v>108.87114431000001</v>
      </c>
      <c r="J205" s="37">
        <f>SUMIFS(СВЦЭМ!$F$34:$F$777,СВЦЭМ!$A$34:$A$777,$A205,СВЦЭМ!$B$34:$B$777,J$190)+'СЕТ СН'!$F$12</f>
        <v>105.72860475</v>
      </c>
      <c r="K205" s="37">
        <f>SUMIFS(СВЦЭМ!$F$34:$F$777,СВЦЭМ!$A$34:$A$777,$A205,СВЦЭМ!$B$34:$B$777,K$190)+'СЕТ СН'!$F$12</f>
        <v>98.076939100000004</v>
      </c>
      <c r="L205" s="37">
        <f>SUMIFS(СВЦЭМ!$F$34:$F$777,СВЦЭМ!$A$34:$A$777,$A205,СВЦЭМ!$B$34:$B$777,L$190)+'СЕТ СН'!$F$12</f>
        <v>88.796883429999994</v>
      </c>
      <c r="M205" s="37">
        <f>SUMIFS(СВЦЭМ!$F$34:$F$777,СВЦЭМ!$A$34:$A$777,$A205,СВЦЭМ!$B$34:$B$777,M$190)+'СЕТ СН'!$F$12</f>
        <v>87.261880739999995</v>
      </c>
      <c r="N205" s="37">
        <f>SUMIFS(СВЦЭМ!$F$34:$F$777,СВЦЭМ!$A$34:$A$777,$A205,СВЦЭМ!$B$34:$B$777,N$190)+'СЕТ СН'!$F$12</f>
        <v>88.501968509999998</v>
      </c>
      <c r="O205" s="37">
        <f>SUMIFS(СВЦЭМ!$F$34:$F$777,СВЦЭМ!$A$34:$A$777,$A205,СВЦЭМ!$B$34:$B$777,O$190)+'СЕТ СН'!$F$12</f>
        <v>88.613982649999997</v>
      </c>
      <c r="P205" s="37">
        <f>SUMIFS(СВЦЭМ!$F$34:$F$777,СВЦЭМ!$A$34:$A$777,$A205,СВЦЭМ!$B$34:$B$777,P$190)+'СЕТ СН'!$F$12</f>
        <v>88.610117889999998</v>
      </c>
      <c r="Q205" s="37">
        <f>SUMIFS(СВЦЭМ!$F$34:$F$777,СВЦЭМ!$A$34:$A$777,$A205,СВЦЭМ!$B$34:$B$777,Q$190)+'СЕТ СН'!$F$12</f>
        <v>89.240983749999998</v>
      </c>
      <c r="R205" s="37">
        <f>SUMIFS(СВЦЭМ!$F$34:$F$777,СВЦЭМ!$A$34:$A$777,$A205,СВЦЭМ!$B$34:$B$777,R$190)+'СЕТ СН'!$F$12</f>
        <v>88.964333929999995</v>
      </c>
      <c r="S205" s="37">
        <f>SUMIFS(СВЦЭМ!$F$34:$F$777,СВЦЭМ!$A$34:$A$777,$A205,СВЦЭМ!$B$34:$B$777,S$190)+'СЕТ СН'!$F$12</f>
        <v>86.387269720000006</v>
      </c>
      <c r="T205" s="37">
        <f>SUMIFS(СВЦЭМ!$F$34:$F$777,СВЦЭМ!$A$34:$A$777,$A205,СВЦЭМ!$B$34:$B$777,T$190)+'СЕТ СН'!$F$12</f>
        <v>83.187592089999995</v>
      </c>
      <c r="U205" s="37">
        <f>SUMIFS(СВЦЭМ!$F$34:$F$777,СВЦЭМ!$A$34:$A$777,$A205,СВЦЭМ!$B$34:$B$777,U$190)+'СЕТ СН'!$F$12</f>
        <v>83.020053820000001</v>
      </c>
      <c r="V205" s="37">
        <f>SUMIFS(СВЦЭМ!$F$34:$F$777,СВЦЭМ!$A$34:$A$777,$A205,СВЦЭМ!$B$34:$B$777,V$190)+'СЕТ СН'!$F$12</f>
        <v>84.571817379999999</v>
      </c>
      <c r="W205" s="37">
        <f>SUMIFS(СВЦЭМ!$F$34:$F$777,СВЦЭМ!$A$34:$A$777,$A205,СВЦЭМ!$B$34:$B$777,W$190)+'СЕТ СН'!$F$12</f>
        <v>90.149141069999999</v>
      </c>
      <c r="X205" s="37">
        <f>SUMIFS(СВЦЭМ!$F$34:$F$777,СВЦЭМ!$A$34:$A$777,$A205,СВЦЭМ!$B$34:$B$777,X$190)+'СЕТ СН'!$F$12</f>
        <v>98.368928389999994</v>
      </c>
      <c r="Y205" s="37">
        <f>SUMIFS(СВЦЭМ!$F$34:$F$777,СВЦЭМ!$A$34:$A$777,$A205,СВЦЭМ!$B$34:$B$777,Y$190)+'СЕТ СН'!$F$12</f>
        <v>107.30929275</v>
      </c>
    </row>
    <row r="206" spans="1:25" ht="15.75" x14ac:dyDescent="0.2">
      <c r="A206" s="36">
        <f t="shared" si="5"/>
        <v>43116</v>
      </c>
      <c r="B206" s="37">
        <f>SUMIFS(СВЦЭМ!$F$34:$F$777,СВЦЭМ!$A$34:$A$777,$A206,СВЦЭМ!$B$34:$B$777,B$190)+'СЕТ СН'!$F$12</f>
        <v>108.13372284</v>
      </c>
      <c r="C206" s="37">
        <f>SUMIFS(СВЦЭМ!$F$34:$F$777,СВЦЭМ!$A$34:$A$777,$A206,СВЦЭМ!$B$34:$B$777,C$190)+'СЕТ СН'!$F$12</f>
        <v>111.44950556000001</v>
      </c>
      <c r="D206" s="37">
        <f>SUMIFS(СВЦЭМ!$F$34:$F$777,СВЦЭМ!$A$34:$A$777,$A206,СВЦЭМ!$B$34:$B$777,D$190)+'СЕТ СН'!$F$12</f>
        <v>115.20489121999999</v>
      </c>
      <c r="E206" s="37">
        <f>SUMIFS(СВЦЭМ!$F$34:$F$777,СВЦЭМ!$A$34:$A$777,$A206,СВЦЭМ!$B$34:$B$777,E$190)+'СЕТ СН'!$F$12</f>
        <v>114.54824084000001</v>
      </c>
      <c r="F206" s="37">
        <f>SUMIFS(СВЦЭМ!$F$34:$F$777,СВЦЭМ!$A$34:$A$777,$A206,СВЦЭМ!$B$34:$B$777,F$190)+'СЕТ СН'!$F$12</f>
        <v>112.94309409</v>
      </c>
      <c r="G206" s="37">
        <f>SUMIFS(СВЦЭМ!$F$34:$F$777,СВЦЭМ!$A$34:$A$777,$A206,СВЦЭМ!$B$34:$B$777,G$190)+'СЕТ СН'!$F$12</f>
        <v>111.95243103</v>
      </c>
      <c r="H206" s="37">
        <f>SUMIFS(СВЦЭМ!$F$34:$F$777,СВЦЭМ!$A$34:$A$777,$A206,СВЦЭМ!$B$34:$B$777,H$190)+'СЕТ СН'!$F$12</f>
        <v>110.43788336</v>
      </c>
      <c r="I206" s="37">
        <f>SUMIFS(СВЦЭМ!$F$34:$F$777,СВЦЭМ!$A$34:$A$777,$A206,СВЦЭМ!$B$34:$B$777,I$190)+'СЕТ СН'!$F$12</f>
        <v>103.85060547</v>
      </c>
      <c r="J206" s="37">
        <f>SUMIFS(СВЦЭМ!$F$34:$F$777,СВЦЭМ!$A$34:$A$777,$A206,СВЦЭМ!$B$34:$B$777,J$190)+'СЕТ СН'!$F$12</f>
        <v>100.13136059</v>
      </c>
      <c r="K206" s="37">
        <f>SUMIFS(СВЦЭМ!$F$34:$F$777,СВЦЭМ!$A$34:$A$777,$A206,СВЦЭМ!$B$34:$B$777,K$190)+'СЕТ СН'!$F$12</f>
        <v>91.421337089999994</v>
      </c>
      <c r="L206" s="37">
        <f>SUMIFS(СВЦЭМ!$F$34:$F$777,СВЦЭМ!$A$34:$A$777,$A206,СВЦЭМ!$B$34:$B$777,L$190)+'СЕТ СН'!$F$12</f>
        <v>87.63064301</v>
      </c>
      <c r="M206" s="37">
        <f>SUMIFS(СВЦЭМ!$F$34:$F$777,СВЦЭМ!$A$34:$A$777,$A206,СВЦЭМ!$B$34:$B$777,M$190)+'СЕТ СН'!$F$12</f>
        <v>88.251366759999996</v>
      </c>
      <c r="N206" s="37">
        <f>SUMIFS(СВЦЭМ!$F$34:$F$777,СВЦЭМ!$A$34:$A$777,$A206,СВЦЭМ!$B$34:$B$777,N$190)+'СЕТ СН'!$F$12</f>
        <v>89.749161270000002</v>
      </c>
      <c r="O206" s="37">
        <f>SUMIFS(СВЦЭМ!$F$34:$F$777,СВЦЭМ!$A$34:$A$777,$A206,СВЦЭМ!$B$34:$B$777,O$190)+'СЕТ СН'!$F$12</f>
        <v>90.478709879999997</v>
      </c>
      <c r="P206" s="37">
        <f>SUMIFS(СВЦЭМ!$F$34:$F$777,СВЦЭМ!$A$34:$A$777,$A206,СВЦЭМ!$B$34:$B$777,P$190)+'СЕТ СН'!$F$12</f>
        <v>91.496064669999996</v>
      </c>
      <c r="Q206" s="37">
        <f>SUMIFS(СВЦЭМ!$F$34:$F$777,СВЦЭМ!$A$34:$A$777,$A206,СВЦЭМ!$B$34:$B$777,Q$190)+'СЕТ СН'!$F$12</f>
        <v>91.758695759999995</v>
      </c>
      <c r="R206" s="37">
        <f>SUMIFS(СВЦЭМ!$F$34:$F$777,СВЦЭМ!$A$34:$A$777,$A206,СВЦЭМ!$B$34:$B$777,R$190)+'СЕТ СН'!$F$12</f>
        <v>91.769281300000003</v>
      </c>
      <c r="S206" s="37">
        <f>SUMIFS(СВЦЭМ!$F$34:$F$777,СВЦЭМ!$A$34:$A$777,$A206,СВЦЭМ!$B$34:$B$777,S$190)+'СЕТ СН'!$F$12</f>
        <v>89.968412209999997</v>
      </c>
      <c r="T206" s="37">
        <f>SUMIFS(СВЦЭМ!$F$34:$F$777,СВЦЭМ!$A$34:$A$777,$A206,СВЦЭМ!$B$34:$B$777,T$190)+'СЕТ СН'!$F$12</f>
        <v>85.728928600000003</v>
      </c>
      <c r="U206" s="37">
        <f>SUMIFS(СВЦЭМ!$F$34:$F$777,СВЦЭМ!$A$34:$A$777,$A206,СВЦЭМ!$B$34:$B$777,U$190)+'СЕТ СН'!$F$12</f>
        <v>85.659886</v>
      </c>
      <c r="V206" s="37">
        <f>SUMIFS(СВЦЭМ!$F$34:$F$777,СВЦЭМ!$A$34:$A$777,$A206,СВЦЭМ!$B$34:$B$777,V$190)+'СЕТ СН'!$F$12</f>
        <v>87.515408559999997</v>
      </c>
      <c r="W206" s="37">
        <f>SUMIFS(СВЦЭМ!$F$34:$F$777,СВЦЭМ!$A$34:$A$777,$A206,СВЦЭМ!$B$34:$B$777,W$190)+'СЕТ СН'!$F$12</f>
        <v>89.214695230000004</v>
      </c>
      <c r="X206" s="37">
        <f>SUMIFS(СВЦЭМ!$F$34:$F$777,СВЦЭМ!$A$34:$A$777,$A206,СВЦЭМ!$B$34:$B$777,X$190)+'СЕТ СН'!$F$12</f>
        <v>95.371774430000002</v>
      </c>
      <c r="Y206" s="37">
        <f>SUMIFS(СВЦЭМ!$F$34:$F$777,СВЦЭМ!$A$34:$A$777,$A206,СВЦЭМ!$B$34:$B$777,Y$190)+'СЕТ СН'!$F$12</f>
        <v>102.70674332</v>
      </c>
    </row>
    <row r="207" spans="1:25" ht="15.75" x14ac:dyDescent="0.2">
      <c r="A207" s="36">
        <f t="shared" si="5"/>
        <v>43117</v>
      </c>
      <c r="B207" s="37">
        <f>SUMIFS(СВЦЭМ!$F$34:$F$777,СВЦЭМ!$A$34:$A$777,$A207,СВЦЭМ!$B$34:$B$777,B$190)+'СЕТ СН'!$F$12</f>
        <v>109.56844662</v>
      </c>
      <c r="C207" s="37">
        <f>SUMIFS(СВЦЭМ!$F$34:$F$777,СВЦЭМ!$A$34:$A$777,$A207,СВЦЭМ!$B$34:$B$777,C$190)+'СЕТ СН'!$F$12</f>
        <v>114.05722502</v>
      </c>
      <c r="D207" s="37">
        <f>SUMIFS(СВЦЭМ!$F$34:$F$777,СВЦЭМ!$A$34:$A$777,$A207,СВЦЭМ!$B$34:$B$777,D$190)+'СЕТ СН'!$F$12</f>
        <v>118.58696215000001</v>
      </c>
      <c r="E207" s="37">
        <f>SUMIFS(СВЦЭМ!$F$34:$F$777,СВЦЭМ!$A$34:$A$777,$A207,СВЦЭМ!$B$34:$B$777,E$190)+'СЕТ СН'!$F$12</f>
        <v>119.92372090000001</v>
      </c>
      <c r="F207" s="37">
        <f>SUMIFS(СВЦЭМ!$F$34:$F$777,СВЦЭМ!$A$34:$A$777,$A207,СВЦЭМ!$B$34:$B$777,F$190)+'СЕТ СН'!$F$12</f>
        <v>120.28432393</v>
      </c>
      <c r="G207" s="37">
        <f>SUMIFS(СВЦЭМ!$F$34:$F$777,СВЦЭМ!$A$34:$A$777,$A207,СВЦЭМ!$B$34:$B$777,G$190)+'СЕТ СН'!$F$12</f>
        <v>117.68924373</v>
      </c>
      <c r="H207" s="37">
        <f>SUMIFS(СВЦЭМ!$F$34:$F$777,СВЦЭМ!$A$34:$A$777,$A207,СВЦЭМ!$B$34:$B$777,H$190)+'СЕТ СН'!$F$12</f>
        <v>111.48171102000001</v>
      </c>
      <c r="I207" s="37">
        <f>SUMIFS(СВЦЭМ!$F$34:$F$777,СВЦЭМ!$A$34:$A$777,$A207,СВЦЭМ!$B$34:$B$777,I$190)+'СЕТ СН'!$F$12</f>
        <v>104.16181414</v>
      </c>
      <c r="J207" s="37">
        <f>SUMIFS(СВЦЭМ!$F$34:$F$777,СВЦЭМ!$A$34:$A$777,$A207,СВЦЭМ!$B$34:$B$777,J$190)+'СЕТ СН'!$F$12</f>
        <v>98.544063600000001</v>
      </c>
      <c r="K207" s="37">
        <f>SUMIFS(СВЦЭМ!$F$34:$F$777,СВЦЭМ!$A$34:$A$777,$A207,СВЦЭМ!$B$34:$B$777,K$190)+'СЕТ СН'!$F$12</f>
        <v>91.351958920000001</v>
      </c>
      <c r="L207" s="37">
        <f>SUMIFS(СВЦЭМ!$F$34:$F$777,СВЦЭМ!$A$34:$A$777,$A207,СВЦЭМ!$B$34:$B$777,L$190)+'СЕТ СН'!$F$12</f>
        <v>88.273056890000007</v>
      </c>
      <c r="M207" s="37">
        <f>SUMIFS(СВЦЭМ!$F$34:$F$777,СВЦЭМ!$A$34:$A$777,$A207,СВЦЭМ!$B$34:$B$777,M$190)+'СЕТ СН'!$F$12</f>
        <v>88.716669289999999</v>
      </c>
      <c r="N207" s="37">
        <f>SUMIFS(СВЦЭМ!$F$34:$F$777,СВЦЭМ!$A$34:$A$777,$A207,СВЦЭМ!$B$34:$B$777,N$190)+'СЕТ СН'!$F$12</f>
        <v>89.363835969999997</v>
      </c>
      <c r="O207" s="37">
        <f>SUMIFS(СВЦЭМ!$F$34:$F$777,СВЦЭМ!$A$34:$A$777,$A207,СВЦЭМ!$B$34:$B$777,O$190)+'СЕТ СН'!$F$12</f>
        <v>89.96203663</v>
      </c>
      <c r="P207" s="37">
        <f>SUMIFS(СВЦЭМ!$F$34:$F$777,СВЦЭМ!$A$34:$A$777,$A207,СВЦЭМ!$B$34:$B$777,P$190)+'СЕТ СН'!$F$12</f>
        <v>91.552435259999996</v>
      </c>
      <c r="Q207" s="37">
        <f>SUMIFS(СВЦЭМ!$F$34:$F$777,СВЦЭМ!$A$34:$A$777,$A207,СВЦЭМ!$B$34:$B$777,Q$190)+'СЕТ СН'!$F$12</f>
        <v>92.608029130000006</v>
      </c>
      <c r="R207" s="37">
        <f>SUMIFS(СВЦЭМ!$F$34:$F$777,СВЦЭМ!$A$34:$A$777,$A207,СВЦЭМ!$B$34:$B$777,R$190)+'СЕТ СН'!$F$12</f>
        <v>93.640524999999997</v>
      </c>
      <c r="S207" s="37">
        <f>SUMIFS(СВЦЭМ!$F$34:$F$777,СВЦЭМ!$A$34:$A$777,$A207,СВЦЭМ!$B$34:$B$777,S$190)+'СЕТ СН'!$F$12</f>
        <v>93.111261080000006</v>
      </c>
      <c r="T207" s="37">
        <f>SUMIFS(СВЦЭМ!$F$34:$F$777,СВЦЭМ!$A$34:$A$777,$A207,СВЦЭМ!$B$34:$B$777,T$190)+'СЕТ СН'!$F$12</f>
        <v>90.817551629999997</v>
      </c>
      <c r="U207" s="37">
        <f>SUMIFS(СВЦЭМ!$F$34:$F$777,СВЦЭМ!$A$34:$A$777,$A207,СВЦЭМ!$B$34:$B$777,U$190)+'СЕТ СН'!$F$12</f>
        <v>92.133342389999996</v>
      </c>
      <c r="V207" s="37">
        <f>SUMIFS(СВЦЭМ!$F$34:$F$777,СВЦЭМ!$A$34:$A$777,$A207,СВЦЭМ!$B$34:$B$777,V$190)+'СЕТ СН'!$F$12</f>
        <v>93.839396050000005</v>
      </c>
      <c r="W207" s="37">
        <f>SUMIFS(СВЦЭМ!$F$34:$F$777,СВЦЭМ!$A$34:$A$777,$A207,СВЦЭМ!$B$34:$B$777,W$190)+'СЕТ СН'!$F$12</f>
        <v>92.869337439999995</v>
      </c>
      <c r="X207" s="37">
        <f>SUMIFS(СВЦЭМ!$F$34:$F$777,СВЦЭМ!$A$34:$A$777,$A207,СВЦЭМ!$B$34:$B$777,X$190)+'СЕТ СН'!$F$12</f>
        <v>95.037657280000005</v>
      </c>
      <c r="Y207" s="37">
        <f>SUMIFS(СВЦЭМ!$F$34:$F$777,СВЦЭМ!$A$34:$A$777,$A207,СВЦЭМ!$B$34:$B$777,Y$190)+'СЕТ СН'!$F$12</f>
        <v>103.2142381</v>
      </c>
    </row>
    <row r="208" spans="1:25" ht="15.75" x14ac:dyDescent="0.2">
      <c r="A208" s="36">
        <f t="shared" si="5"/>
        <v>43118</v>
      </c>
      <c r="B208" s="37">
        <f>SUMIFS(СВЦЭМ!$F$34:$F$777,СВЦЭМ!$A$34:$A$777,$A208,СВЦЭМ!$B$34:$B$777,B$190)+'СЕТ СН'!$F$12</f>
        <v>111.42655139</v>
      </c>
      <c r="C208" s="37">
        <f>SUMIFS(СВЦЭМ!$F$34:$F$777,СВЦЭМ!$A$34:$A$777,$A208,СВЦЭМ!$B$34:$B$777,C$190)+'СЕТ СН'!$F$12</f>
        <v>116.70728038</v>
      </c>
      <c r="D208" s="37">
        <f>SUMIFS(СВЦЭМ!$F$34:$F$777,СВЦЭМ!$A$34:$A$777,$A208,СВЦЭМ!$B$34:$B$777,D$190)+'СЕТ СН'!$F$12</f>
        <v>121.02018552</v>
      </c>
      <c r="E208" s="37">
        <f>SUMIFS(СВЦЭМ!$F$34:$F$777,СВЦЭМ!$A$34:$A$777,$A208,СВЦЭМ!$B$34:$B$777,E$190)+'СЕТ СН'!$F$12</f>
        <v>121.78276248</v>
      </c>
      <c r="F208" s="37">
        <f>SUMIFS(СВЦЭМ!$F$34:$F$777,СВЦЭМ!$A$34:$A$777,$A208,СВЦЭМ!$B$34:$B$777,F$190)+'СЕТ СН'!$F$12</f>
        <v>121.6190735</v>
      </c>
      <c r="G208" s="37">
        <f>SUMIFS(СВЦЭМ!$F$34:$F$777,СВЦЭМ!$A$34:$A$777,$A208,СВЦЭМ!$B$34:$B$777,G$190)+'СЕТ СН'!$F$12</f>
        <v>119.41402363</v>
      </c>
      <c r="H208" s="37">
        <f>SUMIFS(СВЦЭМ!$F$34:$F$777,СВЦЭМ!$A$34:$A$777,$A208,СВЦЭМ!$B$34:$B$777,H$190)+'СЕТ СН'!$F$12</f>
        <v>113.42007456</v>
      </c>
      <c r="I208" s="37">
        <f>SUMIFS(СВЦЭМ!$F$34:$F$777,СВЦЭМ!$A$34:$A$777,$A208,СВЦЭМ!$B$34:$B$777,I$190)+'СЕТ СН'!$F$12</f>
        <v>105.91793761</v>
      </c>
      <c r="J208" s="37">
        <f>SUMIFS(СВЦЭМ!$F$34:$F$777,СВЦЭМ!$A$34:$A$777,$A208,СВЦЭМ!$B$34:$B$777,J$190)+'СЕТ СН'!$F$12</f>
        <v>100.7660729</v>
      </c>
      <c r="K208" s="37">
        <f>SUMIFS(СВЦЭМ!$F$34:$F$777,СВЦЭМ!$A$34:$A$777,$A208,СВЦЭМ!$B$34:$B$777,K$190)+'СЕТ СН'!$F$12</f>
        <v>93.378170479999994</v>
      </c>
      <c r="L208" s="37">
        <f>SUMIFS(СВЦЭМ!$F$34:$F$777,СВЦЭМ!$A$34:$A$777,$A208,СВЦЭМ!$B$34:$B$777,L$190)+'СЕТ СН'!$F$12</f>
        <v>89.968082640000006</v>
      </c>
      <c r="M208" s="37">
        <f>SUMIFS(СВЦЭМ!$F$34:$F$777,СВЦЭМ!$A$34:$A$777,$A208,СВЦЭМ!$B$34:$B$777,M$190)+'СЕТ СН'!$F$12</f>
        <v>90.392505040000003</v>
      </c>
      <c r="N208" s="37">
        <f>SUMIFS(СВЦЭМ!$F$34:$F$777,СВЦЭМ!$A$34:$A$777,$A208,СВЦЭМ!$B$34:$B$777,N$190)+'СЕТ СН'!$F$12</f>
        <v>91.502000159999994</v>
      </c>
      <c r="O208" s="37">
        <f>SUMIFS(СВЦЭМ!$F$34:$F$777,СВЦЭМ!$A$34:$A$777,$A208,СВЦЭМ!$B$34:$B$777,O$190)+'СЕТ СН'!$F$12</f>
        <v>91.232556430000002</v>
      </c>
      <c r="P208" s="37">
        <f>SUMIFS(СВЦЭМ!$F$34:$F$777,СВЦЭМ!$A$34:$A$777,$A208,СВЦЭМ!$B$34:$B$777,P$190)+'СЕТ СН'!$F$12</f>
        <v>92.818010970000003</v>
      </c>
      <c r="Q208" s="37">
        <f>SUMIFS(СВЦЭМ!$F$34:$F$777,СВЦЭМ!$A$34:$A$777,$A208,СВЦЭМ!$B$34:$B$777,Q$190)+'СЕТ СН'!$F$12</f>
        <v>94.907588090000004</v>
      </c>
      <c r="R208" s="37">
        <f>SUMIFS(СВЦЭМ!$F$34:$F$777,СВЦЭМ!$A$34:$A$777,$A208,СВЦЭМ!$B$34:$B$777,R$190)+'СЕТ СН'!$F$12</f>
        <v>94.762737970000003</v>
      </c>
      <c r="S208" s="37">
        <f>SUMIFS(СВЦЭМ!$F$34:$F$777,СВЦЭМ!$A$34:$A$777,$A208,СВЦЭМ!$B$34:$B$777,S$190)+'СЕТ СН'!$F$12</f>
        <v>93.634643170000004</v>
      </c>
      <c r="T208" s="37">
        <f>SUMIFS(СВЦЭМ!$F$34:$F$777,СВЦЭМ!$A$34:$A$777,$A208,СВЦЭМ!$B$34:$B$777,T$190)+'СЕТ СН'!$F$12</f>
        <v>89.963336369999993</v>
      </c>
      <c r="U208" s="37">
        <f>SUMIFS(СВЦЭМ!$F$34:$F$777,СВЦЭМ!$A$34:$A$777,$A208,СВЦЭМ!$B$34:$B$777,U$190)+'СЕТ СН'!$F$12</f>
        <v>91.081891240000004</v>
      </c>
      <c r="V208" s="37">
        <f>SUMIFS(СВЦЭМ!$F$34:$F$777,СВЦЭМ!$A$34:$A$777,$A208,СВЦЭМ!$B$34:$B$777,V$190)+'СЕТ СН'!$F$12</f>
        <v>92.85946466</v>
      </c>
      <c r="W208" s="37">
        <f>SUMIFS(СВЦЭМ!$F$34:$F$777,СВЦЭМ!$A$34:$A$777,$A208,СВЦЭМ!$B$34:$B$777,W$190)+'СЕТ СН'!$F$12</f>
        <v>93.463157170000002</v>
      </c>
      <c r="X208" s="37">
        <f>SUMIFS(СВЦЭМ!$F$34:$F$777,СВЦЭМ!$A$34:$A$777,$A208,СВЦЭМ!$B$34:$B$777,X$190)+'СЕТ СН'!$F$12</f>
        <v>99.401430489999996</v>
      </c>
      <c r="Y208" s="37">
        <f>SUMIFS(СВЦЭМ!$F$34:$F$777,СВЦЭМ!$A$34:$A$777,$A208,СВЦЭМ!$B$34:$B$777,Y$190)+'СЕТ СН'!$F$12</f>
        <v>107.67039664000001</v>
      </c>
    </row>
    <row r="209" spans="1:25" ht="15.75" x14ac:dyDescent="0.2">
      <c r="A209" s="36">
        <f t="shared" si="5"/>
        <v>43119</v>
      </c>
      <c r="B209" s="37">
        <f>SUMIFS(СВЦЭМ!$F$34:$F$777,СВЦЭМ!$A$34:$A$777,$A209,СВЦЭМ!$B$34:$B$777,B$190)+'СЕТ СН'!$F$12</f>
        <v>109.25863006</v>
      </c>
      <c r="C209" s="37">
        <f>SUMIFS(СВЦЭМ!$F$34:$F$777,СВЦЭМ!$A$34:$A$777,$A209,СВЦЭМ!$B$34:$B$777,C$190)+'СЕТ СН'!$F$12</f>
        <v>113.94796307</v>
      </c>
      <c r="D209" s="37">
        <f>SUMIFS(СВЦЭМ!$F$34:$F$777,СВЦЭМ!$A$34:$A$777,$A209,СВЦЭМ!$B$34:$B$777,D$190)+'СЕТ СН'!$F$12</f>
        <v>118.66135620999999</v>
      </c>
      <c r="E209" s="37">
        <f>SUMIFS(СВЦЭМ!$F$34:$F$777,СВЦЭМ!$A$34:$A$777,$A209,СВЦЭМ!$B$34:$B$777,E$190)+'СЕТ СН'!$F$12</f>
        <v>119.49368320000001</v>
      </c>
      <c r="F209" s="37">
        <f>SUMIFS(СВЦЭМ!$F$34:$F$777,СВЦЭМ!$A$34:$A$777,$A209,СВЦЭМ!$B$34:$B$777,F$190)+'СЕТ СН'!$F$12</f>
        <v>119.57617155</v>
      </c>
      <c r="G209" s="37">
        <f>SUMIFS(СВЦЭМ!$F$34:$F$777,СВЦЭМ!$A$34:$A$777,$A209,СВЦЭМ!$B$34:$B$777,G$190)+'СЕТ СН'!$F$12</f>
        <v>117.44107977</v>
      </c>
      <c r="H209" s="37">
        <f>SUMIFS(СВЦЭМ!$F$34:$F$777,СВЦЭМ!$A$34:$A$777,$A209,СВЦЭМ!$B$34:$B$777,H$190)+'СЕТ СН'!$F$12</f>
        <v>111.9074458</v>
      </c>
      <c r="I209" s="37">
        <f>SUMIFS(СВЦЭМ!$F$34:$F$777,СВЦЭМ!$A$34:$A$777,$A209,СВЦЭМ!$B$34:$B$777,I$190)+'СЕТ СН'!$F$12</f>
        <v>104.96121157</v>
      </c>
      <c r="J209" s="37">
        <f>SUMIFS(СВЦЭМ!$F$34:$F$777,СВЦЭМ!$A$34:$A$777,$A209,СВЦЭМ!$B$34:$B$777,J$190)+'СЕТ СН'!$F$12</f>
        <v>99.938344599999994</v>
      </c>
      <c r="K209" s="37">
        <f>SUMIFS(СВЦЭМ!$F$34:$F$777,СВЦЭМ!$A$34:$A$777,$A209,СВЦЭМ!$B$34:$B$777,K$190)+'СЕТ СН'!$F$12</f>
        <v>93.500188949999995</v>
      </c>
      <c r="L209" s="37">
        <f>SUMIFS(СВЦЭМ!$F$34:$F$777,СВЦЭМ!$A$34:$A$777,$A209,СВЦЭМ!$B$34:$B$777,L$190)+'СЕТ СН'!$F$12</f>
        <v>91.195117319999994</v>
      </c>
      <c r="M209" s="37">
        <f>SUMIFS(СВЦЭМ!$F$34:$F$777,СВЦЭМ!$A$34:$A$777,$A209,СВЦЭМ!$B$34:$B$777,M$190)+'СЕТ СН'!$F$12</f>
        <v>91.785386090000003</v>
      </c>
      <c r="N209" s="37">
        <f>SUMIFS(СВЦЭМ!$F$34:$F$777,СВЦЭМ!$A$34:$A$777,$A209,СВЦЭМ!$B$34:$B$777,N$190)+'СЕТ СН'!$F$12</f>
        <v>93.310396710000006</v>
      </c>
      <c r="O209" s="37">
        <f>SUMIFS(СВЦЭМ!$F$34:$F$777,СВЦЭМ!$A$34:$A$777,$A209,СВЦЭМ!$B$34:$B$777,O$190)+'СЕТ СН'!$F$12</f>
        <v>92.629182400000005</v>
      </c>
      <c r="P209" s="37">
        <f>SUMIFS(СВЦЭМ!$F$34:$F$777,СВЦЭМ!$A$34:$A$777,$A209,СВЦЭМ!$B$34:$B$777,P$190)+'СЕТ СН'!$F$12</f>
        <v>94.406663179999995</v>
      </c>
      <c r="Q209" s="37">
        <f>SUMIFS(СВЦЭМ!$F$34:$F$777,СВЦЭМ!$A$34:$A$777,$A209,СВЦЭМ!$B$34:$B$777,Q$190)+'СЕТ СН'!$F$12</f>
        <v>95.503343889999996</v>
      </c>
      <c r="R209" s="37">
        <f>SUMIFS(СВЦЭМ!$F$34:$F$777,СВЦЭМ!$A$34:$A$777,$A209,СВЦЭМ!$B$34:$B$777,R$190)+'СЕТ СН'!$F$12</f>
        <v>95.989982690000005</v>
      </c>
      <c r="S209" s="37">
        <f>SUMIFS(СВЦЭМ!$F$34:$F$777,СВЦЭМ!$A$34:$A$777,$A209,СВЦЭМ!$B$34:$B$777,S$190)+'СЕТ СН'!$F$12</f>
        <v>94.841741020000001</v>
      </c>
      <c r="T209" s="37">
        <f>SUMIFS(СВЦЭМ!$F$34:$F$777,СВЦЭМ!$A$34:$A$777,$A209,СВЦЭМ!$B$34:$B$777,T$190)+'СЕТ СН'!$F$12</f>
        <v>90.461864779999999</v>
      </c>
      <c r="U209" s="37">
        <f>SUMIFS(СВЦЭМ!$F$34:$F$777,СВЦЭМ!$A$34:$A$777,$A209,СВЦЭМ!$B$34:$B$777,U$190)+'СЕТ СН'!$F$12</f>
        <v>91.233402839999997</v>
      </c>
      <c r="V209" s="37">
        <f>SUMIFS(СВЦЭМ!$F$34:$F$777,СВЦЭМ!$A$34:$A$777,$A209,СВЦЭМ!$B$34:$B$777,V$190)+'СЕТ СН'!$F$12</f>
        <v>93.070079309999997</v>
      </c>
      <c r="W209" s="37">
        <f>SUMIFS(СВЦЭМ!$F$34:$F$777,СВЦЭМ!$A$34:$A$777,$A209,СВЦЭМ!$B$34:$B$777,W$190)+'СЕТ СН'!$F$12</f>
        <v>91.546530259999997</v>
      </c>
      <c r="X209" s="37">
        <f>SUMIFS(СВЦЭМ!$F$34:$F$777,СВЦЭМ!$A$34:$A$777,$A209,СВЦЭМ!$B$34:$B$777,X$190)+'СЕТ СН'!$F$12</f>
        <v>96.98667073</v>
      </c>
      <c r="Y209" s="37">
        <f>SUMIFS(СВЦЭМ!$F$34:$F$777,СВЦЭМ!$A$34:$A$777,$A209,СВЦЭМ!$B$34:$B$777,Y$190)+'СЕТ СН'!$F$12</f>
        <v>105.62803724</v>
      </c>
    </row>
    <row r="210" spans="1:25" ht="15.75" x14ac:dyDescent="0.2">
      <c r="A210" s="36">
        <f t="shared" si="5"/>
        <v>43120</v>
      </c>
      <c r="B210" s="37">
        <f>SUMIFS(СВЦЭМ!$F$34:$F$777,СВЦЭМ!$A$34:$A$777,$A210,СВЦЭМ!$B$34:$B$777,B$190)+'СЕТ СН'!$F$12</f>
        <v>109.19981439</v>
      </c>
      <c r="C210" s="37">
        <f>SUMIFS(СВЦЭМ!$F$34:$F$777,СВЦЭМ!$A$34:$A$777,$A210,СВЦЭМ!$B$34:$B$777,C$190)+'СЕТ СН'!$F$12</f>
        <v>113.61658051000001</v>
      </c>
      <c r="D210" s="37">
        <f>SUMIFS(СВЦЭМ!$F$34:$F$777,СВЦЭМ!$A$34:$A$777,$A210,СВЦЭМ!$B$34:$B$777,D$190)+'СЕТ СН'!$F$12</f>
        <v>117.7507562</v>
      </c>
      <c r="E210" s="37">
        <f>SUMIFS(СВЦЭМ!$F$34:$F$777,СВЦЭМ!$A$34:$A$777,$A210,СВЦЭМ!$B$34:$B$777,E$190)+'СЕТ СН'!$F$12</f>
        <v>118.39510846</v>
      </c>
      <c r="F210" s="37">
        <f>SUMIFS(СВЦЭМ!$F$34:$F$777,СВЦЭМ!$A$34:$A$777,$A210,СВЦЭМ!$B$34:$B$777,F$190)+'СЕТ СН'!$F$12</f>
        <v>117.84272588</v>
      </c>
      <c r="G210" s="37">
        <f>SUMIFS(СВЦЭМ!$F$34:$F$777,СВЦЭМ!$A$34:$A$777,$A210,СВЦЭМ!$B$34:$B$777,G$190)+'СЕТ СН'!$F$12</f>
        <v>116.41791112999999</v>
      </c>
      <c r="H210" s="37">
        <f>SUMIFS(СВЦЭМ!$F$34:$F$777,СВЦЭМ!$A$34:$A$777,$A210,СВЦЭМ!$B$34:$B$777,H$190)+'СЕТ СН'!$F$12</f>
        <v>114.50133485000001</v>
      </c>
      <c r="I210" s="37">
        <f>SUMIFS(СВЦЭМ!$F$34:$F$777,СВЦЭМ!$A$34:$A$777,$A210,СВЦЭМ!$B$34:$B$777,I$190)+'СЕТ СН'!$F$12</f>
        <v>110.07354445</v>
      </c>
      <c r="J210" s="37">
        <f>SUMIFS(СВЦЭМ!$F$34:$F$777,СВЦЭМ!$A$34:$A$777,$A210,СВЦЭМ!$B$34:$B$777,J$190)+'СЕТ СН'!$F$12</f>
        <v>103.22650815999999</v>
      </c>
      <c r="K210" s="37">
        <f>SUMIFS(СВЦЭМ!$F$34:$F$777,СВЦЭМ!$A$34:$A$777,$A210,СВЦЭМ!$B$34:$B$777,K$190)+'СЕТ СН'!$F$12</f>
        <v>94.0722454</v>
      </c>
      <c r="L210" s="37">
        <f>SUMIFS(СВЦЭМ!$F$34:$F$777,СВЦЭМ!$A$34:$A$777,$A210,СВЦЭМ!$B$34:$B$777,L$190)+'СЕТ СН'!$F$12</f>
        <v>88.797459380000006</v>
      </c>
      <c r="M210" s="37">
        <f>SUMIFS(СВЦЭМ!$F$34:$F$777,СВЦЭМ!$A$34:$A$777,$A210,СВЦЭМ!$B$34:$B$777,M$190)+'СЕТ СН'!$F$12</f>
        <v>89.838549259999994</v>
      </c>
      <c r="N210" s="37">
        <f>SUMIFS(СВЦЭМ!$F$34:$F$777,СВЦЭМ!$A$34:$A$777,$A210,СВЦЭМ!$B$34:$B$777,N$190)+'СЕТ СН'!$F$12</f>
        <v>90.598999899999995</v>
      </c>
      <c r="O210" s="37">
        <f>SUMIFS(СВЦЭМ!$F$34:$F$777,СВЦЭМ!$A$34:$A$777,$A210,СВЦЭМ!$B$34:$B$777,O$190)+'СЕТ СН'!$F$12</f>
        <v>93.098513400000002</v>
      </c>
      <c r="P210" s="37">
        <f>SUMIFS(СВЦЭМ!$F$34:$F$777,СВЦЭМ!$A$34:$A$777,$A210,СВЦЭМ!$B$34:$B$777,P$190)+'СЕТ СН'!$F$12</f>
        <v>94.807635770000005</v>
      </c>
      <c r="Q210" s="37">
        <f>SUMIFS(СВЦЭМ!$F$34:$F$777,СВЦЭМ!$A$34:$A$777,$A210,СВЦЭМ!$B$34:$B$777,Q$190)+'СЕТ СН'!$F$12</f>
        <v>94.792607739999994</v>
      </c>
      <c r="R210" s="37">
        <f>SUMIFS(СВЦЭМ!$F$34:$F$777,СВЦЭМ!$A$34:$A$777,$A210,СВЦЭМ!$B$34:$B$777,R$190)+'СЕТ СН'!$F$12</f>
        <v>95.002708600000005</v>
      </c>
      <c r="S210" s="37">
        <f>SUMIFS(СВЦЭМ!$F$34:$F$777,СВЦЭМ!$A$34:$A$777,$A210,СВЦЭМ!$B$34:$B$777,S$190)+'СЕТ СН'!$F$12</f>
        <v>92.122307509999999</v>
      </c>
      <c r="T210" s="37">
        <f>SUMIFS(СВЦЭМ!$F$34:$F$777,СВЦЭМ!$A$34:$A$777,$A210,СВЦЭМ!$B$34:$B$777,T$190)+'СЕТ СН'!$F$12</f>
        <v>87.446007170000001</v>
      </c>
      <c r="U210" s="37">
        <f>SUMIFS(СВЦЭМ!$F$34:$F$777,СВЦЭМ!$A$34:$A$777,$A210,СВЦЭМ!$B$34:$B$777,U$190)+'СЕТ СН'!$F$12</f>
        <v>87.566364089999993</v>
      </c>
      <c r="V210" s="37">
        <f>SUMIFS(СВЦЭМ!$F$34:$F$777,СВЦЭМ!$A$34:$A$777,$A210,СВЦЭМ!$B$34:$B$777,V$190)+'СЕТ СН'!$F$12</f>
        <v>89.950107889999998</v>
      </c>
      <c r="W210" s="37">
        <f>SUMIFS(СВЦЭМ!$F$34:$F$777,СВЦЭМ!$A$34:$A$777,$A210,СВЦЭМ!$B$34:$B$777,W$190)+'СЕТ СН'!$F$12</f>
        <v>90.490960009999995</v>
      </c>
      <c r="X210" s="37">
        <f>SUMIFS(СВЦЭМ!$F$34:$F$777,СВЦЭМ!$A$34:$A$777,$A210,СВЦЭМ!$B$34:$B$777,X$190)+'СЕТ СН'!$F$12</f>
        <v>98.095104059999997</v>
      </c>
      <c r="Y210" s="37">
        <f>SUMIFS(СВЦЭМ!$F$34:$F$777,СВЦЭМ!$A$34:$A$777,$A210,СВЦЭМ!$B$34:$B$777,Y$190)+'СЕТ СН'!$F$12</f>
        <v>105.79404266</v>
      </c>
    </row>
    <row r="211" spans="1:25" ht="15.75" x14ac:dyDescent="0.2">
      <c r="A211" s="36">
        <f t="shared" si="5"/>
        <v>43121</v>
      </c>
      <c r="B211" s="37">
        <f>SUMIFS(СВЦЭМ!$F$34:$F$777,СВЦЭМ!$A$34:$A$777,$A211,СВЦЭМ!$B$34:$B$777,B$190)+'СЕТ СН'!$F$12</f>
        <v>110.82956613</v>
      </c>
      <c r="C211" s="37">
        <f>SUMIFS(СВЦЭМ!$F$34:$F$777,СВЦЭМ!$A$34:$A$777,$A211,СВЦЭМ!$B$34:$B$777,C$190)+'СЕТ СН'!$F$12</f>
        <v>115.99107166</v>
      </c>
      <c r="D211" s="37">
        <f>SUMIFS(СВЦЭМ!$F$34:$F$777,СВЦЭМ!$A$34:$A$777,$A211,СВЦЭМ!$B$34:$B$777,D$190)+'СЕТ СН'!$F$12</f>
        <v>120.19374875</v>
      </c>
      <c r="E211" s="37">
        <f>SUMIFS(СВЦЭМ!$F$34:$F$777,СВЦЭМ!$A$34:$A$777,$A211,СВЦЭМ!$B$34:$B$777,E$190)+'СЕТ СН'!$F$12</f>
        <v>121.36590952</v>
      </c>
      <c r="F211" s="37">
        <f>SUMIFS(СВЦЭМ!$F$34:$F$777,СВЦЭМ!$A$34:$A$777,$A211,СВЦЭМ!$B$34:$B$777,F$190)+'СЕТ СН'!$F$12</f>
        <v>122.01570063</v>
      </c>
      <c r="G211" s="37">
        <f>SUMIFS(СВЦЭМ!$F$34:$F$777,СВЦЭМ!$A$34:$A$777,$A211,СВЦЭМ!$B$34:$B$777,G$190)+'СЕТ СН'!$F$12</f>
        <v>121.02300628</v>
      </c>
      <c r="H211" s="37">
        <f>SUMIFS(СВЦЭМ!$F$34:$F$777,СВЦЭМ!$A$34:$A$777,$A211,СВЦЭМ!$B$34:$B$777,H$190)+'СЕТ СН'!$F$12</f>
        <v>117.10348449</v>
      </c>
      <c r="I211" s="37">
        <f>SUMIFS(СВЦЭМ!$F$34:$F$777,СВЦЭМ!$A$34:$A$777,$A211,СВЦЭМ!$B$34:$B$777,I$190)+'СЕТ СН'!$F$12</f>
        <v>111.39456652</v>
      </c>
      <c r="J211" s="37">
        <f>SUMIFS(СВЦЭМ!$F$34:$F$777,СВЦЭМ!$A$34:$A$777,$A211,СВЦЭМ!$B$34:$B$777,J$190)+'СЕТ СН'!$F$12</f>
        <v>104.50327986000001</v>
      </c>
      <c r="K211" s="37">
        <f>SUMIFS(СВЦЭМ!$F$34:$F$777,СВЦЭМ!$A$34:$A$777,$A211,СВЦЭМ!$B$34:$B$777,K$190)+'СЕТ СН'!$F$12</f>
        <v>96.572289119999994</v>
      </c>
      <c r="L211" s="37">
        <f>SUMIFS(СВЦЭМ!$F$34:$F$777,СВЦЭМ!$A$34:$A$777,$A211,СВЦЭМ!$B$34:$B$777,L$190)+'СЕТ СН'!$F$12</f>
        <v>91.376141700000005</v>
      </c>
      <c r="M211" s="37">
        <f>SUMIFS(СВЦЭМ!$F$34:$F$777,СВЦЭМ!$A$34:$A$777,$A211,СВЦЭМ!$B$34:$B$777,M$190)+'СЕТ СН'!$F$12</f>
        <v>90.994165339999995</v>
      </c>
      <c r="N211" s="37">
        <f>SUMIFS(СВЦЭМ!$F$34:$F$777,СВЦЭМ!$A$34:$A$777,$A211,СВЦЭМ!$B$34:$B$777,N$190)+'СЕТ СН'!$F$12</f>
        <v>91.891506370000002</v>
      </c>
      <c r="O211" s="37">
        <f>SUMIFS(СВЦЭМ!$F$34:$F$777,СВЦЭМ!$A$34:$A$777,$A211,СВЦЭМ!$B$34:$B$777,O$190)+'СЕТ СН'!$F$12</f>
        <v>92.426751690000003</v>
      </c>
      <c r="P211" s="37">
        <f>SUMIFS(СВЦЭМ!$F$34:$F$777,СВЦЭМ!$A$34:$A$777,$A211,СВЦЭМ!$B$34:$B$777,P$190)+'СЕТ СН'!$F$12</f>
        <v>94.084796299999994</v>
      </c>
      <c r="Q211" s="37">
        <f>SUMIFS(СВЦЭМ!$F$34:$F$777,СВЦЭМ!$A$34:$A$777,$A211,СВЦЭМ!$B$34:$B$777,Q$190)+'СЕТ СН'!$F$12</f>
        <v>94.564672700000003</v>
      </c>
      <c r="R211" s="37">
        <f>SUMIFS(СВЦЭМ!$F$34:$F$777,СВЦЭМ!$A$34:$A$777,$A211,СВЦЭМ!$B$34:$B$777,R$190)+'СЕТ СН'!$F$12</f>
        <v>94.422454970000004</v>
      </c>
      <c r="S211" s="37">
        <f>SUMIFS(СВЦЭМ!$F$34:$F$777,СВЦЭМ!$A$34:$A$777,$A211,СВЦЭМ!$B$34:$B$777,S$190)+'СЕТ СН'!$F$12</f>
        <v>91.461675209999996</v>
      </c>
      <c r="T211" s="37">
        <f>SUMIFS(СВЦЭМ!$F$34:$F$777,СВЦЭМ!$A$34:$A$777,$A211,СВЦЭМ!$B$34:$B$777,T$190)+'СЕТ СН'!$F$12</f>
        <v>87.682231360000003</v>
      </c>
      <c r="U211" s="37">
        <f>SUMIFS(СВЦЭМ!$F$34:$F$777,СВЦЭМ!$A$34:$A$777,$A211,СВЦЭМ!$B$34:$B$777,U$190)+'СЕТ СН'!$F$12</f>
        <v>87.157365940000005</v>
      </c>
      <c r="V211" s="37">
        <f>SUMIFS(СВЦЭМ!$F$34:$F$777,СВЦЭМ!$A$34:$A$777,$A211,СВЦЭМ!$B$34:$B$777,V$190)+'СЕТ СН'!$F$12</f>
        <v>88.388127949999998</v>
      </c>
      <c r="W211" s="37">
        <f>SUMIFS(СВЦЭМ!$F$34:$F$777,СВЦЭМ!$A$34:$A$777,$A211,СВЦЭМ!$B$34:$B$777,W$190)+'СЕТ СН'!$F$12</f>
        <v>89.084662609999995</v>
      </c>
      <c r="X211" s="37">
        <f>SUMIFS(СВЦЭМ!$F$34:$F$777,СВЦЭМ!$A$34:$A$777,$A211,СВЦЭМ!$B$34:$B$777,X$190)+'СЕТ СН'!$F$12</f>
        <v>97.453781550000002</v>
      </c>
      <c r="Y211" s="37">
        <f>SUMIFS(СВЦЭМ!$F$34:$F$777,СВЦЭМ!$A$34:$A$777,$A211,СВЦЭМ!$B$34:$B$777,Y$190)+'СЕТ СН'!$F$12</f>
        <v>104.47125185</v>
      </c>
    </row>
    <row r="212" spans="1:25" ht="15.75" x14ac:dyDescent="0.2">
      <c r="A212" s="36">
        <f t="shared" si="5"/>
        <v>43122</v>
      </c>
      <c r="B212" s="37">
        <f>SUMIFS(СВЦЭМ!$F$34:$F$777,СВЦЭМ!$A$34:$A$777,$A212,СВЦЭМ!$B$34:$B$777,B$190)+'СЕТ СН'!$F$12</f>
        <v>113.54152310000001</v>
      </c>
      <c r="C212" s="37">
        <f>SUMIFS(СВЦЭМ!$F$34:$F$777,СВЦЭМ!$A$34:$A$777,$A212,СВЦЭМ!$B$34:$B$777,C$190)+'СЕТ СН'!$F$12</f>
        <v>118.06883965999999</v>
      </c>
      <c r="D212" s="37">
        <f>SUMIFS(СВЦЭМ!$F$34:$F$777,СВЦЭМ!$A$34:$A$777,$A212,СВЦЭМ!$B$34:$B$777,D$190)+'СЕТ СН'!$F$12</f>
        <v>122.20900324999999</v>
      </c>
      <c r="E212" s="37">
        <f>SUMIFS(СВЦЭМ!$F$34:$F$777,СВЦЭМ!$A$34:$A$777,$A212,СВЦЭМ!$B$34:$B$777,E$190)+'СЕТ СН'!$F$12</f>
        <v>123.73473011999999</v>
      </c>
      <c r="F212" s="37">
        <f>SUMIFS(СВЦЭМ!$F$34:$F$777,СВЦЭМ!$A$34:$A$777,$A212,СВЦЭМ!$B$34:$B$777,F$190)+'СЕТ СН'!$F$12</f>
        <v>123.24063225</v>
      </c>
      <c r="G212" s="37">
        <f>SUMIFS(СВЦЭМ!$F$34:$F$777,СВЦЭМ!$A$34:$A$777,$A212,СВЦЭМ!$B$34:$B$777,G$190)+'СЕТ СН'!$F$12</f>
        <v>120.40888545</v>
      </c>
      <c r="H212" s="37">
        <f>SUMIFS(СВЦЭМ!$F$34:$F$777,СВЦЭМ!$A$34:$A$777,$A212,СВЦЭМ!$B$34:$B$777,H$190)+'СЕТ СН'!$F$12</f>
        <v>115.13228094999999</v>
      </c>
      <c r="I212" s="37">
        <f>SUMIFS(СВЦЭМ!$F$34:$F$777,СВЦЭМ!$A$34:$A$777,$A212,СВЦЭМ!$B$34:$B$777,I$190)+'СЕТ СН'!$F$12</f>
        <v>106.89822986</v>
      </c>
      <c r="J212" s="37">
        <f>SUMIFS(СВЦЭМ!$F$34:$F$777,СВЦЭМ!$A$34:$A$777,$A212,СВЦЭМ!$B$34:$B$777,J$190)+'СЕТ СН'!$F$12</f>
        <v>101.95518869</v>
      </c>
      <c r="K212" s="37">
        <f>SUMIFS(СВЦЭМ!$F$34:$F$777,СВЦЭМ!$A$34:$A$777,$A212,СВЦЭМ!$B$34:$B$777,K$190)+'СЕТ СН'!$F$12</f>
        <v>94.489720079999998</v>
      </c>
      <c r="L212" s="37">
        <f>SUMIFS(СВЦЭМ!$F$34:$F$777,СВЦЭМ!$A$34:$A$777,$A212,СВЦЭМ!$B$34:$B$777,L$190)+'СЕТ СН'!$F$12</f>
        <v>91.352609409999999</v>
      </c>
      <c r="M212" s="37">
        <f>SUMIFS(СВЦЭМ!$F$34:$F$777,СВЦЭМ!$A$34:$A$777,$A212,СВЦЭМ!$B$34:$B$777,M$190)+'СЕТ СН'!$F$12</f>
        <v>92.4786565</v>
      </c>
      <c r="N212" s="37">
        <f>SUMIFS(СВЦЭМ!$F$34:$F$777,СВЦЭМ!$A$34:$A$777,$A212,СВЦЭМ!$B$34:$B$777,N$190)+'СЕТ СН'!$F$12</f>
        <v>94.300664530000006</v>
      </c>
      <c r="O212" s="37">
        <f>SUMIFS(СВЦЭМ!$F$34:$F$777,СВЦЭМ!$A$34:$A$777,$A212,СВЦЭМ!$B$34:$B$777,O$190)+'СЕТ СН'!$F$12</f>
        <v>95.363883740000006</v>
      </c>
      <c r="P212" s="37">
        <f>SUMIFS(СВЦЭМ!$F$34:$F$777,СВЦЭМ!$A$34:$A$777,$A212,СВЦЭМ!$B$34:$B$777,P$190)+'СЕТ СН'!$F$12</f>
        <v>96.760245749999996</v>
      </c>
      <c r="Q212" s="37">
        <f>SUMIFS(СВЦЭМ!$F$34:$F$777,СВЦЭМ!$A$34:$A$777,$A212,СВЦЭМ!$B$34:$B$777,Q$190)+'СЕТ СН'!$F$12</f>
        <v>97.540308339999996</v>
      </c>
      <c r="R212" s="37">
        <f>SUMIFS(СВЦЭМ!$F$34:$F$777,СВЦЭМ!$A$34:$A$777,$A212,СВЦЭМ!$B$34:$B$777,R$190)+'СЕТ СН'!$F$12</f>
        <v>97.474508020000002</v>
      </c>
      <c r="S212" s="37">
        <f>SUMIFS(СВЦЭМ!$F$34:$F$777,СВЦЭМ!$A$34:$A$777,$A212,СВЦЭМ!$B$34:$B$777,S$190)+'СЕТ СН'!$F$12</f>
        <v>94.680030070000001</v>
      </c>
      <c r="T212" s="37">
        <f>SUMIFS(СВЦЭМ!$F$34:$F$777,СВЦЭМ!$A$34:$A$777,$A212,СВЦЭМ!$B$34:$B$777,T$190)+'СЕТ СН'!$F$12</f>
        <v>89.890644140000006</v>
      </c>
      <c r="U212" s="37">
        <f>SUMIFS(СВЦЭМ!$F$34:$F$777,СВЦЭМ!$A$34:$A$777,$A212,СВЦЭМ!$B$34:$B$777,U$190)+'СЕТ СН'!$F$12</f>
        <v>89.978555990000004</v>
      </c>
      <c r="V212" s="37">
        <f>SUMIFS(СВЦЭМ!$F$34:$F$777,СВЦЭМ!$A$34:$A$777,$A212,СВЦЭМ!$B$34:$B$777,V$190)+'СЕТ СН'!$F$12</f>
        <v>91.791113150000001</v>
      </c>
      <c r="W212" s="37">
        <f>SUMIFS(СВЦЭМ!$F$34:$F$777,СВЦЭМ!$A$34:$A$777,$A212,СВЦЭМ!$B$34:$B$777,W$190)+'СЕТ СН'!$F$12</f>
        <v>93.016875749999997</v>
      </c>
      <c r="X212" s="37">
        <f>SUMIFS(СВЦЭМ!$F$34:$F$777,СВЦЭМ!$A$34:$A$777,$A212,СВЦЭМ!$B$34:$B$777,X$190)+'СЕТ СН'!$F$12</f>
        <v>99.586100689999995</v>
      </c>
      <c r="Y212" s="37">
        <f>SUMIFS(СВЦЭМ!$F$34:$F$777,СВЦЭМ!$A$34:$A$777,$A212,СВЦЭМ!$B$34:$B$777,Y$190)+'СЕТ СН'!$F$12</f>
        <v>107.79301948</v>
      </c>
    </row>
    <row r="213" spans="1:25" ht="15.75" x14ac:dyDescent="0.2">
      <c r="A213" s="36">
        <f t="shared" si="5"/>
        <v>43123</v>
      </c>
      <c r="B213" s="37">
        <f>SUMIFS(СВЦЭМ!$F$34:$F$777,СВЦЭМ!$A$34:$A$777,$A213,СВЦЭМ!$B$34:$B$777,B$190)+'СЕТ СН'!$F$12</f>
        <v>111.27659651</v>
      </c>
      <c r="C213" s="37">
        <f>SUMIFS(СВЦЭМ!$F$34:$F$777,СВЦЭМ!$A$34:$A$777,$A213,СВЦЭМ!$B$34:$B$777,C$190)+'СЕТ СН'!$F$12</f>
        <v>115.88742511</v>
      </c>
      <c r="D213" s="37">
        <f>SUMIFS(СВЦЭМ!$F$34:$F$777,СВЦЭМ!$A$34:$A$777,$A213,СВЦЭМ!$B$34:$B$777,D$190)+'СЕТ СН'!$F$12</f>
        <v>120.13429234</v>
      </c>
      <c r="E213" s="37">
        <f>SUMIFS(СВЦЭМ!$F$34:$F$777,СВЦЭМ!$A$34:$A$777,$A213,СВЦЭМ!$B$34:$B$777,E$190)+'СЕТ СН'!$F$12</f>
        <v>121.2150224</v>
      </c>
      <c r="F213" s="37">
        <f>SUMIFS(СВЦЭМ!$F$34:$F$777,СВЦЭМ!$A$34:$A$777,$A213,СВЦЭМ!$B$34:$B$777,F$190)+'СЕТ СН'!$F$12</f>
        <v>121.43744943999999</v>
      </c>
      <c r="G213" s="37">
        <f>SUMIFS(СВЦЭМ!$F$34:$F$777,СВЦЭМ!$A$34:$A$777,$A213,СВЦЭМ!$B$34:$B$777,G$190)+'СЕТ СН'!$F$12</f>
        <v>119.54056841000001</v>
      </c>
      <c r="H213" s="37">
        <f>SUMIFS(СВЦЭМ!$F$34:$F$777,СВЦЭМ!$A$34:$A$777,$A213,СВЦЭМ!$B$34:$B$777,H$190)+'СЕТ СН'!$F$12</f>
        <v>113.87696493999999</v>
      </c>
      <c r="I213" s="37">
        <f>SUMIFS(СВЦЭМ!$F$34:$F$777,СВЦЭМ!$A$34:$A$777,$A213,СВЦЭМ!$B$34:$B$777,I$190)+'СЕТ СН'!$F$12</f>
        <v>105.86685291000001</v>
      </c>
      <c r="J213" s="37">
        <f>SUMIFS(СВЦЭМ!$F$34:$F$777,СВЦЭМ!$A$34:$A$777,$A213,СВЦЭМ!$B$34:$B$777,J$190)+'СЕТ СН'!$F$12</f>
        <v>100.43195643</v>
      </c>
      <c r="K213" s="37">
        <f>SUMIFS(СВЦЭМ!$F$34:$F$777,СВЦЭМ!$A$34:$A$777,$A213,СВЦЭМ!$B$34:$B$777,K$190)+'СЕТ СН'!$F$12</f>
        <v>92.624229260000007</v>
      </c>
      <c r="L213" s="37">
        <f>SUMIFS(СВЦЭМ!$F$34:$F$777,СВЦЭМ!$A$34:$A$777,$A213,СВЦЭМ!$B$34:$B$777,L$190)+'СЕТ СН'!$F$12</f>
        <v>89.985307579999997</v>
      </c>
      <c r="M213" s="37">
        <f>SUMIFS(СВЦЭМ!$F$34:$F$777,СВЦЭМ!$A$34:$A$777,$A213,СВЦЭМ!$B$34:$B$777,M$190)+'СЕТ СН'!$F$12</f>
        <v>90.894138580000003</v>
      </c>
      <c r="N213" s="37">
        <f>SUMIFS(СВЦЭМ!$F$34:$F$777,СВЦЭМ!$A$34:$A$777,$A213,СВЦЭМ!$B$34:$B$777,N$190)+'СЕТ СН'!$F$12</f>
        <v>92.800935030000005</v>
      </c>
      <c r="O213" s="37">
        <f>SUMIFS(СВЦЭМ!$F$34:$F$777,СВЦЭМ!$A$34:$A$777,$A213,СВЦЭМ!$B$34:$B$777,O$190)+'СЕТ СН'!$F$12</f>
        <v>92.956549249999995</v>
      </c>
      <c r="P213" s="37">
        <f>SUMIFS(СВЦЭМ!$F$34:$F$777,СВЦЭМ!$A$34:$A$777,$A213,СВЦЭМ!$B$34:$B$777,P$190)+'СЕТ СН'!$F$12</f>
        <v>94.524361150000004</v>
      </c>
      <c r="Q213" s="37">
        <f>SUMIFS(СВЦЭМ!$F$34:$F$777,СВЦЭМ!$A$34:$A$777,$A213,СВЦЭМ!$B$34:$B$777,Q$190)+'СЕТ СН'!$F$12</f>
        <v>95.380168949999998</v>
      </c>
      <c r="R213" s="37">
        <f>SUMIFS(СВЦЭМ!$F$34:$F$777,СВЦЭМ!$A$34:$A$777,$A213,СВЦЭМ!$B$34:$B$777,R$190)+'СЕТ СН'!$F$12</f>
        <v>95.478356039999994</v>
      </c>
      <c r="S213" s="37">
        <f>SUMIFS(СВЦЭМ!$F$34:$F$777,СВЦЭМ!$A$34:$A$777,$A213,СВЦЭМ!$B$34:$B$777,S$190)+'СЕТ СН'!$F$12</f>
        <v>93.790995300000006</v>
      </c>
      <c r="T213" s="37">
        <f>SUMIFS(СВЦЭМ!$F$34:$F$777,СВЦЭМ!$A$34:$A$777,$A213,СВЦЭМ!$B$34:$B$777,T$190)+'СЕТ СН'!$F$12</f>
        <v>89.406075749999999</v>
      </c>
      <c r="U213" s="37">
        <f>SUMIFS(СВЦЭМ!$F$34:$F$777,СВЦЭМ!$A$34:$A$777,$A213,СВЦЭМ!$B$34:$B$777,U$190)+'СЕТ СН'!$F$12</f>
        <v>88.703175869999995</v>
      </c>
      <c r="V213" s="37">
        <f>SUMIFS(СВЦЭМ!$F$34:$F$777,СВЦЭМ!$A$34:$A$777,$A213,СВЦЭМ!$B$34:$B$777,V$190)+'СЕТ СН'!$F$12</f>
        <v>90.33339153</v>
      </c>
      <c r="W213" s="37">
        <f>SUMIFS(СВЦЭМ!$F$34:$F$777,СВЦЭМ!$A$34:$A$777,$A213,СВЦЭМ!$B$34:$B$777,W$190)+'СЕТ СН'!$F$12</f>
        <v>91.169858059999996</v>
      </c>
      <c r="X213" s="37">
        <f>SUMIFS(СВЦЭМ!$F$34:$F$777,СВЦЭМ!$A$34:$A$777,$A213,СВЦЭМ!$B$34:$B$777,X$190)+'СЕТ СН'!$F$12</f>
        <v>97.661232170000005</v>
      </c>
      <c r="Y213" s="37">
        <f>SUMIFS(СВЦЭМ!$F$34:$F$777,СВЦЭМ!$A$34:$A$777,$A213,СВЦЭМ!$B$34:$B$777,Y$190)+'СЕТ СН'!$F$12</f>
        <v>105.84759649999999</v>
      </c>
    </row>
    <row r="214" spans="1:25" ht="15.75" x14ac:dyDescent="0.2">
      <c r="A214" s="36">
        <f t="shared" si="5"/>
        <v>43124</v>
      </c>
      <c r="B214" s="37">
        <f>SUMIFS(СВЦЭМ!$F$34:$F$777,СВЦЭМ!$A$34:$A$777,$A214,СВЦЭМ!$B$34:$B$777,B$190)+'СЕТ СН'!$F$12</f>
        <v>113.84012912999999</v>
      </c>
      <c r="C214" s="37">
        <f>SUMIFS(СВЦЭМ!$F$34:$F$777,СВЦЭМ!$A$34:$A$777,$A214,СВЦЭМ!$B$34:$B$777,C$190)+'СЕТ СН'!$F$12</f>
        <v>118.80659989999999</v>
      </c>
      <c r="D214" s="37">
        <f>SUMIFS(СВЦЭМ!$F$34:$F$777,СВЦЭМ!$A$34:$A$777,$A214,СВЦЭМ!$B$34:$B$777,D$190)+'СЕТ СН'!$F$12</f>
        <v>122.63695620999999</v>
      </c>
      <c r="E214" s="37">
        <f>SUMIFS(СВЦЭМ!$F$34:$F$777,СВЦЭМ!$A$34:$A$777,$A214,СВЦЭМ!$B$34:$B$777,E$190)+'СЕТ СН'!$F$12</f>
        <v>124.92431342</v>
      </c>
      <c r="F214" s="37">
        <f>SUMIFS(СВЦЭМ!$F$34:$F$777,СВЦЭМ!$A$34:$A$777,$A214,СВЦЭМ!$B$34:$B$777,F$190)+'СЕТ СН'!$F$12</f>
        <v>124.09390055999999</v>
      </c>
      <c r="G214" s="37">
        <f>SUMIFS(СВЦЭМ!$F$34:$F$777,СВЦЭМ!$A$34:$A$777,$A214,СВЦЭМ!$B$34:$B$777,G$190)+'СЕТ СН'!$F$12</f>
        <v>121.35049144</v>
      </c>
      <c r="H214" s="37">
        <f>SUMIFS(СВЦЭМ!$F$34:$F$777,СВЦЭМ!$A$34:$A$777,$A214,СВЦЭМ!$B$34:$B$777,H$190)+'СЕТ СН'!$F$12</f>
        <v>116.13941146000001</v>
      </c>
      <c r="I214" s="37">
        <f>SUMIFS(СВЦЭМ!$F$34:$F$777,СВЦЭМ!$A$34:$A$777,$A214,СВЦЭМ!$B$34:$B$777,I$190)+'СЕТ СН'!$F$12</f>
        <v>108.99219684000001</v>
      </c>
      <c r="J214" s="37">
        <f>SUMIFS(СВЦЭМ!$F$34:$F$777,СВЦЭМ!$A$34:$A$777,$A214,СВЦЭМ!$B$34:$B$777,J$190)+'СЕТ СН'!$F$12</f>
        <v>103.124599</v>
      </c>
      <c r="K214" s="37">
        <f>SUMIFS(СВЦЭМ!$F$34:$F$777,СВЦЭМ!$A$34:$A$777,$A214,СВЦЭМ!$B$34:$B$777,K$190)+'СЕТ СН'!$F$12</f>
        <v>95.906678450000001</v>
      </c>
      <c r="L214" s="37">
        <f>SUMIFS(СВЦЭМ!$F$34:$F$777,СВЦЭМ!$A$34:$A$777,$A214,СВЦЭМ!$B$34:$B$777,L$190)+'СЕТ СН'!$F$12</f>
        <v>92.933694930000001</v>
      </c>
      <c r="M214" s="37">
        <f>SUMIFS(СВЦЭМ!$F$34:$F$777,СВЦЭМ!$A$34:$A$777,$A214,СВЦЭМ!$B$34:$B$777,M$190)+'СЕТ СН'!$F$12</f>
        <v>93.751361290000006</v>
      </c>
      <c r="N214" s="37">
        <f>SUMIFS(СВЦЭМ!$F$34:$F$777,СВЦЭМ!$A$34:$A$777,$A214,СВЦЭМ!$B$34:$B$777,N$190)+'СЕТ СН'!$F$12</f>
        <v>95.455469109999996</v>
      </c>
      <c r="O214" s="37">
        <f>SUMIFS(СВЦЭМ!$F$34:$F$777,СВЦЭМ!$A$34:$A$777,$A214,СВЦЭМ!$B$34:$B$777,O$190)+'СЕТ СН'!$F$12</f>
        <v>96.028245679999998</v>
      </c>
      <c r="P214" s="37">
        <f>SUMIFS(СВЦЭМ!$F$34:$F$777,СВЦЭМ!$A$34:$A$777,$A214,СВЦЭМ!$B$34:$B$777,P$190)+'СЕТ СН'!$F$12</f>
        <v>97.210949889999995</v>
      </c>
      <c r="Q214" s="37">
        <f>SUMIFS(СВЦЭМ!$F$34:$F$777,СВЦЭМ!$A$34:$A$777,$A214,СВЦЭМ!$B$34:$B$777,Q$190)+'СЕТ СН'!$F$12</f>
        <v>97.889952280000003</v>
      </c>
      <c r="R214" s="37">
        <f>SUMIFS(СВЦЭМ!$F$34:$F$777,СВЦЭМ!$A$34:$A$777,$A214,СВЦЭМ!$B$34:$B$777,R$190)+'СЕТ СН'!$F$12</f>
        <v>98.212236970000006</v>
      </c>
      <c r="S214" s="37">
        <f>SUMIFS(СВЦЭМ!$F$34:$F$777,СВЦЭМ!$A$34:$A$777,$A214,СВЦЭМ!$B$34:$B$777,S$190)+'СЕТ СН'!$F$12</f>
        <v>96.392259120000006</v>
      </c>
      <c r="T214" s="37">
        <f>SUMIFS(СВЦЭМ!$F$34:$F$777,СВЦЭМ!$A$34:$A$777,$A214,СВЦЭМ!$B$34:$B$777,T$190)+'СЕТ СН'!$F$12</f>
        <v>92.031147599999997</v>
      </c>
      <c r="U214" s="37">
        <f>SUMIFS(СВЦЭМ!$F$34:$F$777,СВЦЭМ!$A$34:$A$777,$A214,СВЦЭМ!$B$34:$B$777,U$190)+'СЕТ СН'!$F$12</f>
        <v>91.707747240000003</v>
      </c>
      <c r="V214" s="37">
        <f>SUMIFS(СВЦЭМ!$F$34:$F$777,СВЦЭМ!$A$34:$A$777,$A214,СВЦЭМ!$B$34:$B$777,V$190)+'СЕТ СН'!$F$12</f>
        <v>93.025484969999994</v>
      </c>
      <c r="W214" s="37">
        <f>SUMIFS(СВЦЭМ!$F$34:$F$777,СВЦЭМ!$A$34:$A$777,$A214,СВЦЭМ!$B$34:$B$777,W$190)+'СЕТ СН'!$F$12</f>
        <v>94.498817619999997</v>
      </c>
      <c r="X214" s="37">
        <f>SUMIFS(СВЦЭМ!$F$34:$F$777,СВЦЭМ!$A$34:$A$777,$A214,СВЦЭМ!$B$34:$B$777,X$190)+'СЕТ СН'!$F$12</f>
        <v>100.62681127</v>
      </c>
      <c r="Y214" s="37">
        <f>SUMIFS(СВЦЭМ!$F$34:$F$777,СВЦЭМ!$A$34:$A$777,$A214,СВЦЭМ!$B$34:$B$777,Y$190)+'СЕТ СН'!$F$12</f>
        <v>108.33772336</v>
      </c>
    </row>
    <row r="215" spans="1:25" ht="15.75" x14ac:dyDescent="0.2">
      <c r="A215" s="36">
        <f t="shared" si="5"/>
        <v>43125</v>
      </c>
      <c r="B215" s="37">
        <f>SUMIFS(СВЦЭМ!$F$34:$F$777,СВЦЭМ!$A$34:$A$777,$A215,СВЦЭМ!$B$34:$B$777,B$190)+'СЕТ СН'!$F$12</f>
        <v>110.49795265</v>
      </c>
      <c r="C215" s="37">
        <f>SUMIFS(СВЦЭМ!$F$34:$F$777,СВЦЭМ!$A$34:$A$777,$A215,СВЦЭМ!$B$34:$B$777,C$190)+'СЕТ СН'!$F$12</f>
        <v>115.96091471</v>
      </c>
      <c r="D215" s="37">
        <f>SUMIFS(СВЦЭМ!$F$34:$F$777,СВЦЭМ!$A$34:$A$777,$A215,СВЦЭМ!$B$34:$B$777,D$190)+'СЕТ СН'!$F$12</f>
        <v>119.45091931</v>
      </c>
      <c r="E215" s="37">
        <f>SUMIFS(СВЦЭМ!$F$34:$F$777,СВЦЭМ!$A$34:$A$777,$A215,СВЦЭМ!$B$34:$B$777,E$190)+'СЕТ СН'!$F$12</f>
        <v>120.12777325</v>
      </c>
      <c r="F215" s="37">
        <f>SUMIFS(СВЦЭМ!$F$34:$F$777,СВЦЭМ!$A$34:$A$777,$A215,СВЦЭМ!$B$34:$B$777,F$190)+'СЕТ СН'!$F$12</f>
        <v>120.25670624</v>
      </c>
      <c r="G215" s="37">
        <f>SUMIFS(СВЦЭМ!$F$34:$F$777,СВЦЭМ!$A$34:$A$777,$A215,СВЦЭМ!$B$34:$B$777,G$190)+'СЕТ СН'!$F$12</f>
        <v>118.72478956</v>
      </c>
      <c r="H215" s="37">
        <f>SUMIFS(СВЦЭМ!$F$34:$F$777,СВЦЭМ!$A$34:$A$777,$A215,СВЦЭМ!$B$34:$B$777,H$190)+'СЕТ СН'!$F$12</f>
        <v>113.57168981</v>
      </c>
      <c r="I215" s="37">
        <f>SUMIFS(СВЦЭМ!$F$34:$F$777,СВЦЭМ!$A$34:$A$777,$A215,СВЦЭМ!$B$34:$B$777,I$190)+'СЕТ СН'!$F$12</f>
        <v>107.39226591000001</v>
      </c>
      <c r="J215" s="37">
        <f>SUMIFS(СВЦЭМ!$F$34:$F$777,СВЦЭМ!$A$34:$A$777,$A215,СВЦЭМ!$B$34:$B$777,J$190)+'СЕТ СН'!$F$12</f>
        <v>102.78810765</v>
      </c>
      <c r="K215" s="37">
        <f>SUMIFS(СВЦЭМ!$F$34:$F$777,СВЦЭМ!$A$34:$A$777,$A215,СВЦЭМ!$B$34:$B$777,K$190)+'СЕТ СН'!$F$12</f>
        <v>97.064275809999998</v>
      </c>
      <c r="L215" s="37">
        <f>SUMIFS(СВЦЭМ!$F$34:$F$777,СВЦЭМ!$A$34:$A$777,$A215,СВЦЭМ!$B$34:$B$777,L$190)+'СЕТ СН'!$F$12</f>
        <v>95.200929849999994</v>
      </c>
      <c r="M215" s="37">
        <f>SUMIFS(СВЦЭМ!$F$34:$F$777,СВЦЭМ!$A$34:$A$777,$A215,СВЦЭМ!$B$34:$B$777,M$190)+'СЕТ СН'!$F$12</f>
        <v>95.809560829999995</v>
      </c>
      <c r="N215" s="37">
        <f>SUMIFS(СВЦЭМ!$F$34:$F$777,СВЦЭМ!$A$34:$A$777,$A215,СВЦЭМ!$B$34:$B$777,N$190)+'СЕТ СН'!$F$12</f>
        <v>96.221813879999999</v>
      </c>
      <c r="O215" s="37">
        <f>SUMIFS(СВЦЭМ!$F$34:$F$777,СВЦЭМ!$A$34:$A$777,$A215,СВЦЭМ!$B$34:$B$777,O$190)+'СЕТ СН'!$F$12</f>
        <v>96.113834629999999</v>
      </c>
      <c r="P215" s="37">
        <f>SUMIFS(СВЦЭМ!$F$34:$F$777,СВЦЭМ!$A$34:$A$777,$A215,СВЦЭМ!$B$34:$B$777,P$190)+'СЕТ СН'!$F$12</f>
        <v>96.989684159999996</v>
      </c>
      <c r="Q215" s="37">
        <f>SUMIFS(СВЦЭМ!$F$34:$F$777,СВЦЭМ!$A$34:$A$777,$A215,СВЦЭМ!$B$34:$B$777,Q$190)+'СЕТ СН'!$F$12</f>
        <v>97.205004579999994</v>
      </c>
      <c r="R215" s="37">
        <f>SUMIFS(СВЦЭМ!$F$34:$F$777,СВЦЭМ!$A$34:$A$777,$A215,СВЦЭМ!$B$34:$B$777,R$190)+'СЕТ СН'!$F$12</f>
        <v>98.028393080000001</v>
      </c>
      <c r="S215" s="37">
        <f>SUMIFS(СВЦЭМ!$F$34:$F$777,СВЦЭМ!$A$34:$A$777,$A215,СВЦЭМ!$B$34:$B$777,S$190)+'СЕТ СН'!$F$12</f>
        <v>97.129244470000003</v>
      </c>
      <c r="T215" s="37">
        <f>SUMIFS(СВЦЭМ!$F$34:$F$777,СВЦЭМ!$A$34:$A$777,$A215,СВЦЭМ!$B$34:$B$777,T$190)+'СЕТ СН'!$F$12</f>
        <v>95.798129610000004</v>
      </c>
      <c r="U215" s="37">
        <f>SUMIFS(СВЦЭМ!$F$34:$F$777,СВЦЭМ!$A$34:$A$777,$A215,СВЦЭМ!$B$34:$B$777,U$190)+'СЕТ СН'!$F$12</f>
        <v>95.122643260000004</v>
      </c>
      <c r="V215" s="37">
        <f>SUMIFS(СВЦЭМ!$F$34:$F$777,СВЦЭМ!$A$34:$A$777,$A215,СВЦЭМ!$B$34:$B$777,V$190)+'СЕТ СН'!$F$12</f>
        <v>95.438414449999996</v>
      </c>
      <c r="W215" s="37">
        <f>SUMIFS(СВЦЭМ!$F$34:$F$777,СВЦЭМ!$A$34:$A$777,$A215,СВЦЭМ!$B$34:$B$777,W$190)+'СЕТ СН'!$F$12</f>
        <v>95.783654920000004</v>
      </c>
      <c r="X215" s="37">
        <f>SUMIFS(СВЦЭМ!$F$34:$F$777,СВЦЭМ!$A$34:$A$777,$A215,СВЦЭМ!$B$34:$B$777,X$190)+'СЕТ СН'!$F$12</f>
        <v>100.28447581</v>
      </c>
      <c r="Y215" s="37">
        <f>SUMIFS(СВЦЭМ!$F$34:$F$777,СВЦЭМ!$A$34:$A$777,$A215,СВЦЭМ!$B$34:$B$777,Y$190)+'СЕТ СН'!$F$12</f>
        <v>107.28389061999999</v>
      </c>
    </row>
    <row r="216" spans="1:25" ht="15.75" x14ac:dyDescent="0.2">
      <c r="A216" s="36">
        <f t="shared" si="5"/>
        <v>43126</v>
      </c>
      <c r="B216" s="37">
        <f>SUMIFS(СВЦЭМ!$F$34:$F$777,СВЦЭМ!$A$34:$A$777,$A216,СВЦЭМ!$B$34:$B$777,B$190)+'СЕТ СН'!$F$12</f>
        <v>109.42262758</v>
      </c>
      <c r="C216" s="37">
        <f>SUMIFS(СВЦЭМ!$F$34:$F$777,СВЦЭМ!$A$34:$A$777,$A216,СВЦЭМ!$B$34:$B$777,C$190)+'СЕТ СН'!$F$12</f>
        <v>114.39797431</v>
      </c>
      <c r="D216" s="37">
        <f>SUMIFS(СВЦЭМ!$F$34:$F$777,СВЦЭМ!$A$34:$A$777,$A216,СВЦЭМ!$B$34:$B$777,D$190)+'СЕТ СН'!$F$12</f>
        <v>118.01644085</v>
      </c>
      <c r="E216" s="37">
        <f>SUMIFS(СВЦЭМ!$F$34:$F$777,СВЦЭМ!$A$34:$A$777,$A216,СВЦЭМ!$B$34:$B$777,E$190)+'СЕТ СН'!$F$12</f>
        <v>119.49949755</v>
      </c>
      <c r="F216" s="37">
        <f>SUMIFS(СВЦЭМ!$F$34:$F$777,СВЦЭМ!$A$34:$A$777,$A216,СВЦЭМ!$B$34:$B$777,F$190)+'СЕТ СН'!$F$12</f>
        <v>119.00788918000001</v>
      </c>
      <c r="G216" s="37">
        <f>SUMIFS(СВЦЭМ!$F$34:$F$777,СВЦЭМ!$A$34:$A$777,$A216,СВЦЭМ!$B$34:$B$777,G$190)+'СЕТ СН'!$F$12</f>
        <v>116.70238963</v>
      </c>
      <c r="H216" s="37">
        <f>SUMIFS(СВЦЭМ!$F$34:$F$777,СВЦЭМ!$A$34:$A$777,$A216,СВЦЭМ!$B$34:$B$777,H$190)+'СЕТ СН'!$F$12</f>
        <v>111.14393518999999</v>
      </c>
      <c r="I216" s="37">
        <f>SUMIFS(СВЦЭМ!$F$34:$F$777,СВЦЭМ!$A$34:$A$777,$A216,СВЦЭМ!$B$34:$B$777,I$190)+'СЕТ СН'!$F$12</f>
        <v>105.30670972999999</v>
      </c>
      <c r="J216" s="37">
        <f>SUMIFS(СВЦЭМ!$F$34:$F$777,СВЦЭМ!$A$34:$A$777,$A216,СВЦЭМ!$B$34:$B$777,J$190)+'СЕТ СН'!$F$12</f>
        <v>100.96101999</v>
      </c>
      <c r="K216" s="37">
        <f>SUMIFS(СВЦЭМ!$F$34:$F$777,СВЦЭМ!$A$34:$A$777,$A216,СВЦЭМ!$B$34:$B$777,K$190)+'СЕТ СН'!$F$12</f>
        <v>93.909004440000004</v>
      </c>
      <c r="L216" s="37">
        <f>SUMIFS(СВЦЭМ!$F$34:$F$777,СВЦЭМ!$A$34:$A$777,$A216,СВЦЭМ!$B$34:$B$777,L$190)+'СЕТ СН'!$F$12</f>
        <v>90.700966530000002</v>
      </c>
      <c r="M216" s="37">
        <f>SUMIFS(СВЦЭМ!$F$34:$F$777,СВЦЭМ!$A$34:$A$777,$A216,СВЦЭМ!$B$34:$B$777,M$190)+'СЕТ СН'!$F$12</f>
        <v>92.088390059999995</v>
      </c>
      <c r="N216" s="37">
        <f>SUMIFS(СВЦЭМ!$F$34:$F$777,СВЦЭМ!$A$34:$A$777,$A216,СВЦЭМ!$B$34:$B$777,N$190)+'СЕТ СН'!$F$12</f>
        <v>93.254947970000003</v>
      </c>
      <c r="O216" s="37">
        <f>SUMIFS(СВЦЭМ!$F$34:$F$777,СВЦЭМ!$A$34:$A$777,$A216,СВЦЭМ!$B$34:$B$777,O$190)+'СЕТ СН'!$F$12</f>
        <v>93.743156679999998</v>
      </c>
      <c r="P216" s="37">
        <f>SUMIFS(СВЦЭМ!$F$34:$F$777,СВЦЭМ!$A$34:$A$777,$A216,СВЦЭМ!$B$34:$B$777,P$190)+'СЕТ СН'!$F$12</f>
        <v>94.886720400000002</v>
      </c>
      <c r="Q216" s="37">
        <f>SUMIFS(СВЦЭМ!$F$34:$F$777,СВЦЭМ!$A$34:$A$777,$A216,СВЦЭМ!$B$34:$B$777,Q$190)+'СЕТ СН'!$F$12</f>
        <v>95.921418770000002</v>
      </c>
      <c r="R216" s="37">
        <f>SUMIFS(СВЦЭМ!$F$34:$F$777,СВЦЭМ!$A$34:$A$777,$A216,СВЦЭМ!$B$34:$B$777,R$190)+'СЕТ СН'!$F$12</f>
        <v>96.443262110000006</v>
      </c>
      <c r="S216" s="37">
        <f>SUMIFS(СВЦЭМ!$F$34:$F$777,СВЦЭМ!$A$34:$A$777,$A216,СВЦЭМ!$B$34:$B$777,S$190)+'СЕТ СН'!$F$12</f>
        <v>95.243437909999997</v>
      </c>
      <c r="T216" s="37">
        <f>SUMIFS(СВЦЭМ!$F$34:$F$777,СВЦЭМ!$A$34:$A$777,$A216,СВЦЭМ!$B$34:$B$777,T$190)+'СЕТ СН'!$F$12</f>
        <v>91.624470950000003</v>
      </c>
      <c r="U216" s="37">
        <f>SUMIFS(СВЦЭМ!$F$34:$F$777,СВЦЭМ!$A$34:$A$777,$A216,СВЦЭМ!$B$34:$B$777,U$190)+'СЕТ СН'!$F$12</f>
        <v>90.838261509999995</v>
      </c>
      <c r="V216" s="37">
        <f>SUMIFS(СВЦЭМ!$F$34:$F$777,СВЦЭМ!$A$34:$A$777,$A216,СВЦЭМ!$B$34:$B$777,V$190)+'СЕТ СН'!$F$12</f>
        <v>92.086254240000002</v>
      </c>
      <c r="W216" s="37">
        <f>SUMIFS(СВЦЭМ!$F$34:$F$777,СВЦЭМ!$A$34:$A$777,$A216,СВЦЭМ!$B$34:$B$777,W$190)+'СЕТ СН'!$F$12</f>
        <v>94.268744159999997</v>
      </c>
      <c r="X216" s="37">
        <f>SUMIFS(СВЦЭМ!$F$34:$F$777,СВЦЭМ!$A$34:$A$777,$A216,СВЦЭМ!$B$34:$B$777,X$190)+'СЕТ СН'!$F$12</f>
        <v>100.30471323</v>
      </c>
      <c r="Y216" s="37">
        <f>SUMIFS(СВЦЭМ!$F$34:$F$777,СВЦЭМ!$A$34:$A$777,$A216,СВЦЭМ!$B$34:$B$777,Y$190)+'СЕТ СН'!$F$12</f>
        <v>108.62811721</v>
      </c>
    </row>
    <row r="217" spans="1:25" ht="15.75" x14ac:dyDescent="0.2">
      <c r="A217" s="36">
        <f t="shared" si="5"/>
        <v>43127</v>
      </c>
      <c r="B217" s="37">
        <f>SUMIFS(СВЦЭМ!$F$34:$F$777,СВЦЭМ!$A$34:$A$777,$A217,СВЦЭМ!$B$34:$B$777,B$190)+'СЕТ СН'!$F$12</f>
        <v>107.53657844999999</v>
      </c>
      <c r="C217" s="37">
        <f>SUMIFS(СВЦЭМ!$F$34:$F$777,СВЦЭМ!$A$34:$A$777,$A217,СВЦЭМ!$B$34:$B$777,C$190)+'СЕТ СН'!$F$12</f>
        <v>111.04476427</v>
      </c>
      <c r="D217" s="37">
        <f>SUMIFS(СВЦЭМ!$F$34:$F$777,СВЦЭМ!$A$34:$A$777,$A217,СВЦЭМ!$B$34:$B$777,D$190)+'СЕТ СН'!$F$12</f>
        <v>118.01437575999999</v>
      </c>
      <c r="E217" s="37">
        <f>SUMIFS(СВЦЭМ!$F$34:$F$777,СВЦЭМ!$A$34:$A$777,$A217,СВЦЭМ!$B$34:$B$777,E$190)+'СЕТ СН'!$F$12</f>
        <v>119.10143084000001</v>
      </c>
      <c r="F217" s="37">
        <f>SUMIFS(СВЦЭМ!$F$34:$F$777,СВЦЭМ!$A$34:$A$777,$A217,СВЦЭМ!$B$34:$B$777,F$190)+'СЕТ СН'!$F$12</f>
        <v>118.30242532</v>
      </c>
      <c r="G217" s="37">
        <f>SUMIFS(СВЦЭМ!$F$34:$F$777,СВЦЭМ!$A$34:$A$777,$A217,СВЦЭМ!$B$34:$B$777,G$190)+'СЕТ СН'!$F$12</f>
        <v>117.85114871</v>
      </c>
      <c r="H217" s="37">
        <f>SUMIFS(СВЦЭМ!$F$34:$F$777,СВЦЭМ!$A$34:$A$777,$A217,СВЦЭМ!$B$34:$B$777,H$190)+'СЕТ СН'!$F$12</f>
        <v>115.07751743</v>
      </c>
      <c r="I217" s="37">
        <f>SUMIFS(СВЦЭМ!$F$34:$F$777,СВЦЭМ!$A$34:$A$777,$A217,СВЦЭМ!$B$34:$B$777,I$190)+'СЕТ СН'!$F$12</f>
        <v>108.69883050999999</v>
      </c>
      <c r="J217" s="37">
        <f>SUMIFS(СВЦЭМ!$F$34:$F$777,СВЦЭМ!$A$34:$A$777,$A217,СВЦЭМ!$B$34:$B$777,J$190)+'СЕТ СН'!$F$12</f>
        <v>102.57066392</v>
      </c>
      <c r="K217" s="37">
        <f>SUMIFS(СВЦЭМ!$F$34:$F$777,СВЦЭМ!$A$34:$A$777,$A217,СВЦЭМ!$B$34:$B$777,K$190)+'СЕТ СН'!$F$12</f>
        <v>97.005550310000004</v>
      </c>
      <c r="L217" s="37">
        <f>SUMIFS(СВЦЭМ!$F$34:$F$777,СВЦЭМ!$A$34:$A$777,$A217,СВЦЭМ!$B$34:$B$777,L$190)+'СЕТ СН'!$F$12</f>
        <v>94.345624150000006</v>
      </c>
      <c r="M217" s="37">
        <f>SUMIFS(СВЦЭМ!$F$34:$F$777,СВЦЭМ!$A$34:$A$777,$A217,СВЦЭМ!$B$34:$B$777,M$190)+'СЕТ СН'!$F$12</f>
        <v>93.722023730000004</v>
      </c>
      <c r="N217" s="37">
        <f>SUMIFS(СВЦЭМ!$F$34:$F$777,СВЦЭМ!$A$34:$A$777,$A217,СВЦЭМ!$B$34:$B$777,N$190)+'СЕТ СН'!$F$12</f>
        <v>94.971656249999995</v>
      </c>
      <c r="O217" s="37">
        <f>SUMIFS(СВЦЭМ!$F$34:$F$777,СВЦЭМ!$A$34:$A$777,$A217,СВЦЭМ!$B$34:$B$777,O$190)+'СЕТ СН'!$F$12</f>
        <v>95.902815970000006</v>
      </c>
      <c r="P217" s="37">
        <f>SUMIFS(СВЦЭМ!$F$34:$F$777,СВЦЭМ!$A$34:$A$777,$A217,СВЦЭМ!$B$34:$B$777,P$190)+'СЕТ СН'!$F$12</f>
        <v>97.832674429999997</v>
      </c>
      <c r="Q217" s="37">
        <f>SUMIFS(СВЦЭМ!$F$34:$F$777,СВЦЭМ!$A$34:$A$777,$A217,СВЦЭМ!$B$34:$B$777,Q$190)+'СЕТ СН'!$F$12</f>
        <v>98.637856240000005</v>
      </c>
      <c r="R217" s="37">
        <f>SUMIFS(СВЦЭМ!$F$34:$F$777,СВЦЭМ!$A$34:$A$777,$A217,СВЦЭМ!$B$34:$B$777,R$190)+'СЕТ СН'!$F$12</f>
        <v>99.38557462</v>
      </c>
      <c r="S217" s="37">
        <f>SUMIFS(СВЦЭМ!$F$34:$F$777,СВЦЭМ!$A$34:$A$777,$A217,СВЦЭМ!$B$34:$B$777,S$190)+'СЕТ СН'!$F$12</f>
        <v>97.472205369999998</v>
      </c>
      <c r="T217" s="37">
        <f>SUMIFS(СВЦЭМ!$F$34:$F$777,СВЦЭМ!$A$34:$A$777,$A217,СВЦЭМ!$B$34:$B$777,T$190)+'СЕТ СН'!$F$12</f>
        <v>93.257895379999994</v>
      </c>
      <c r="U217" s="37">
        <f>SUMIFS(СВЦЭМ!$F$34:$F$777,СВЦЭМ!$A$34:$A$777,$A217,СВЦЭМ!$B$34:$B$777,U$190)+'СЕТ СН'!$F$12</f>
        <v>92.649771189999996</v>
      </c>
      <c r="V217" s="37">
        <f>SUMIFS(СВЦЭМ!$F$34:$F$777,СВЦЭМ!$A$34:$A$777,$A217,СВЦЭМ!$B$34:$B$777,V$190)+'СЕТ СН'!$F$12</f>
        <v>93.451025470000005</v>
      </c>
      <c r="W217" s="37">
        <f>SUMIFS(СВЦЭМ!$F$34:$F$777,СВЦЭМ!$A$34:$A$777,$A217,СВЦЭМ!$B$34:$B$777,W$190)+'СЕТ СН'!$F$12</f>
        <v>94.378355799999994</v>
      </c>
      <c r="X217" s="37">
        <f>SUMIFS(СВЦЭМ!$F$34:$F$777,СВЦЭМ!$A$34:$A$777,$A217,СВЦЭМ!$B$34:$B$777,X$190)+'СЕТ СН'!$F$12</f>
        <v>96.6435058</v>
      </c>
      <c r="Y217" s="37">
        <f>SUMIFS(СВЦЭМ!$F$34:$F$777,СВЦЭМ!$A$34:$A$777,$A217,СВЦЭМ!$B$34:$B$777,Y$190)+'СЕТ СН'!$F$12</f>
        <v>103.23211989000001</v>
      </c>
    </row>
    <row r="218" spans="1:25" ht="15.75" x14ac:dyDescent="0.2">
      <c r="A218" s="36">
        <f t="shared" si="5"/>
        <v>43128</v>
      </c>
      <c r="B218" s="37">
        <f>SUMIFS(СВЦЭМ!$F$34:$F$777,СВЦЭМ!$A$34:$A$777,$A218,СВЦЭМ!$B$34:$B$777,B$190)+'СЕТ СН'!$F$12</f>
        <v>109.890468</v>
      </c>
      <c r="C218" s="37">
        <f>SUMIFS(СВЦЭМ!$F$34:$F$777,СВЦЭМ!$A$34:$A$777,$A218,СВЦЭМ!$B$34:$B$777,C$190)+'СЕТ СН'!$F$12</f>
        <v>113.44941695</v>
      </c>
      <c r="D218" s="37">
        <f>SUMIFS(СВЦЭМ!$F$34:$F$777,СВЦЭМ!$A$34:$A$777,$A218,СВЦЭМ!$B$34:$B$777,D$190)+'СЕТ СН'!$F$12</f>
        <v>119.15186289</v>
      </c>
      <c r="E218" s="37">
        <f>SUMIFS(СВЦЭМ!$F$34:$F$777,СВЦЭМ!$A$34:$A$777,$A218,СВЦЭМ!$B$34:$B$777,E$190)+'СЕТ СН'!$F$12</f>
        <v>121.04044575</v>
      </c>
      <c r="F218" s="37">
        <f>SUMIFS(СВЦЭМ!$F$34:$F$777,СВЦЭМ!$A$34:$A$777,$A218,СВЦЭМ!$B$34:$B$777,F$190)+'СЕТ СН'!$F$12</f>
        <v>121.37190061</v>
      </c>
      <c r="G218" s="37">
        <f>SUMIFS(СВЦЭМ!$F$34:$F$777,СВЦЭМ!$A$34:$A$777,$A218,СВЦЭМ!$B$34:$B$777,G$190)+'СЕТ СН'!$F$12</f>
        <v>120.70992280999999</v>
      </c>
      <c r="H218" s="37">
        <f>SUMIFS(СВЦЭМ!$F$34:$F$777,СВЦЭМ!$A$34:$A$777,$A218,СВЦЭМ!$B$34:$B$777,H$190)+'СЕТ СН'!$F$12</f>
        <v>117.45948343000001</v>
      </c>
      <c r="I218" s="37">
        <f>SUMIFS(СВЦЭМ!$F$34:$F$777,СВЦЭМ!$A$34:$A$777,$A218,СВЦЭМ!$B$34:$B$777,I$190)+'СЕТ СН'!$F$12</f>
        <v>111.68080021</v>
      </c>
      <c r="J218" s="37">
        <f>SUMIFS(СВЦЭМ!$F$34:$F$777,СВЦЭМ!$A$34:$A$777,$A218,СВЦЭМ!$B$34:$B$777,J$190)+'СЕТ СН'!$F$12</f>
        <v>104.79442969999999</v>
      </c>
      <c r="K218" s="37">
        <f>SUMIFS(СВЦЭМ!$F$34:$F$777,СВЦЭМ!$A$34:$A$777,$A218,СВЦЭМ!$B$34:$B$777,K$190)+'СЕТ СН'!$F$12</f>
        <v>98.774883079999995</v>
      </c>
      <c r="L218" s="37">
        <f>SUMIFS(СВЦЭМ!$F$34:$F$777,СВЦЭМ!$A$34:$A$777,$A218,СВЦЭМ!$B$34:$B$777,L$190)+'СЕТ СН'!$F$12</f>
        <v>95.390214169999993</v>
      </c>
      <c r="M218" s="37">
        <f>SUMIFS(СВЦЭМ!$F$34:$F$777,СВЦЭМ!$A$34:$A$777,$A218,СВЦЭМ!$B$34:$B$777,M$190)+'СЕТ СН'!$F$12</f>
        <v>94.861385839999997</v>
      </c>
      <c r="N218" s="37">
        <f>SUMIFS(СВЦЭМ!$F$34:$F$777,СВЦЭМ!$A$34:$A$777,$A218,СВЦЭМ!$B$34:$B$777,N$190)+'СЕТ СН'!$F$12</f>
        <v>95.83331038</v>
      </c>
      <c r="O218" s="37">
        <f>SUMIFS(СВЦЭМ!$F$34:$F$777,СВЦЭМ!$A$34:$A$777,$A218,СВЦЭМ!$B$34:$B$777,O$190)+'СЕТ СН'!$F$12</f>
        <v>96.521111869999999</v>
      </c>
      <c r="P218" s="37">
        <f>SUMIFS(СВЦЭМ!$F$34:$F$777,СВЦЭМ!$A$34:$A$777,$A218,СВЦЭМ!$B$34:$B$777,P$190)+'СЕТ СН'!$F$12</f>
        <v>97.378598600000004</v>
      </c>
      <c r="Q218" s="37">
        <f>SUMIFS(СВЦЭМ!$F$34:$F$777,СВЦЭМ!$A$34:$A$777,$A218,СВЦЭМ!$B$34:$B$777,Q$190)+'СЕТ СН'!$F$12</f>
        <v>99.285971939999996</v>
      </c>
      <c r="R218" s="37">
        <f>SUMIFS(СВЦЭМ!$F$34:$F$777,СВЦЭМ!$A$34:$A$777,$A218,СВЦЭМ!$B$34:$B$777,R$190)+'СЕТ СН'!$F$12</f>
        <v>99.886953289999994</v>
      </c>
      <c r="S218" s="37">
        <f>SUMIFS(СВЦЭМ!$F$34:$F$777,СВЦЭМ!$A$34:$A$777,$A218,СВЦЭМ!$B$34:$B$777,S$190)+'СЕТ СН'!$F$12</f>
        <v>96.859337519999997</v>
      </c>
      <c r="T218" s="37">
        <f>SUMIFS(СВЦЭМ!$F$34:$F$777,СВЦЭМ!$A$34:$A$777,$A218,СВЦЭМ!$B$34:$B$777,T$190)+'СЕТ СН'!$F$12</f>
        <v>94.192197269999994</v>
      </c>
      <c r="U218" s="37">
        <f>SUMIFS(СВЦЭМ!$F$34:$F$777,СВЦЭМ!$A$34:$A$777,$A218,СВЦЭМ!$B$34:$B$777,U$190)+'СЕТ СН'!$F$12</f>
        <v>94.793328360000004</v>
      </c>
      <c r="V218" s="37">
        <f>SUMIFS(СВЦЭМ!$F$34:$F$777,СВЦЭМ!$A$34:$A$777,$A218,СВЦЭМ!$B$34:$B$777,V$190)+'СЕТ СН'!$F$12</f>
        <v>94.468595960000002</v>
      </c>
      <c r="W218" s="37">
        <f>SUMIFS(СВЦЭМ!$F$34:$F$777,СВЦЭМ!$A$34:$A$777,$A218,СВЦЭМ!$B$34:$B$777,W$190)+'СЕТ СН'!$F$12</f>
        <v>94.115377210000005</v>
      </c>
      <c r="X218" s="37">
        <f>SUMIFS(СВЦЭМ!$F$34:$F$777,СВЦЭМ!$A$34:$A$777,$A218,СВЦЭМ!$B$34:$B$777,X$190)+'СЕТ СН'!$F$12</f>
        <v>96.371391610000003</v>
      </c>
      <c r="Y218" s="37">
        <f>SUMIFS(СВЦЭМ!$F$34:$F$777,СВЦЭМ!$A$34:$A$777,$A218,СВЦЭМ!$B$34:$B$777,Y$190)+'СЕТ СН'!$F$12</f>
        <v>103.0984483</v>
      </c>
    </row>
    <row r="219" spans="1:25" ht="15.75" x14ac:dyDescent="0.2">
      <c r="A219" s="36">
        <f t="shared" si="5"/>
        <v>43129</v>
      </c>
      <c r="B219" s="37">
        <f>SUMIFS(СВЦЭМ!$F$34:$F$777,СВЦЭМ!$A$34:$A$777,$A219,СВЦЭМ!$B$34:$B$777,B$190)+'СЕТ СН'!$F$12</f>
        <v>108.64498728</v>
      </c>
      <c r="C219" s="37">
        <f>SUMIFS(СВЦЭМ!$F$34:$F$777,СВЦЭМ!$A$34:$A$777,$A219,СВЦЭМ!$B$34:$B$777,C$190)+'СЕТ СН'!$F$12</f>
        <v>111.74726819</v>
      </c>
      <c r="D219" s="37">
        <f>SUMIFS(СВЦЭМ!$F$34:$F$777,СВЦЭМ!$A$34:$A$777,$A219,СВЦЭМ!$B$34:$B$777,D$190)+'СЕТ СН'!$F$12</f>
        <v>116.63714999</v>
      </c>
      <c r="E219" s="37">
        <f>SUMIFS(СВЦЭМ!$F$34:$F$777,СВЦЭМ!$A$34:$A$777,$A219,СВЦЭМ!$B$34:$B$777,E$190)+'СЕТ СН'!$F$12</f>
        <v>118.00398009</v>
      </c>
      <c r="F219" s="37">
        <f>SUMIFS(СВЦЭМ!$F$34:$F$777,СВЦЭМ!$A$34:$A$777,$A219,СВЦЭМ!$B$34:$B$777,F$190)+'СЕТ СН'!$F$12</f>
        <v>117.79497139999999</v>
      </c>
      <c r="G219" s="37">
        <f>SUMIFS(СВЦЭМ!$F$34:$F$777,СВЦЭМ!$A$34:$A$777,$A219,СВЦЭМ!$B$34:$B$777,G$190)+'СЕТ СН'!$F$12</f>
        <v>116.45245867</v>
      </c>
      <c r="H219" s="37">
        <f>SUMIFS(СВЦЭМ!$F$34:$F$777,СВЦЭМ!$A$34:$A$777,$A219,СВЦЭМ!$B$34:$B$777,H$190)+'СЕТ СН'!$F$12</f>
        <v>110.63636434</v>
      </c>
      <c r="I219" s="37">
        <f>SUMIFS(СВЦЭМ!$F$34:$F$777,СВЦЭМ!$A$34:$A$777,$A219,СВЦЭМ!$B$34:$B$777,I$190)+'СЕТ СН'!$F$12</f>
        <v>102.95084473999999</v>
      </c>
      <c r="J219" s="37">
        <f>SUMIFS(СВЦЭМ!$F$34:$F$777,СВЦЭМ!$A$34:$A$777,$A219,СВЦЭМ!$B$34:$B$777,J$190)+'СЕТ СН'!$F$12</f>
        <v>99.085702459999993</v>
      </c>
      <c r="K219" s="37">
        <f>SUMIFS(СВЦЭМ!$F$34:$F$777,СВЦЭМ!$A$34:$A$777,$A219,СВЦЭМ!$B$34:$B$777,K$190)+'СЕТ СН'!$F$12</f>
        <v>96.246256729999999</v>
      </c>
      <c r="L219" s="37">
        <f>SUMIFS(СВЦЭМ!$F$34:$F$777,СВЦЭМ!$A$34:$A$777,$A219,СВЦЭМ!$B$34:$B$777,L$190)+'СЕТ СН'!$F$12</f>
        <v>95.025922100000003</v>
      </c>
      <c r="M219" s="37">
        <f>SUMIFS(СВЦЭМ!$F$34:$F$777,СВЦЭМ!$A$34:$A$777,$A219,СВЦЭМ!$B$34:$B$777,M$190)+'СЕТ СН'!$F$12</f>
        <v>95.268248970000002</v>
      </c>
      <c r="N219" s="37">
        <f>SUMIFS(СВЦЭМ!$F$34:$F$777,СВЦЭМ!$A$34:$A$777,$A219,СВЦЭМ!$B$34:$B$777,N$190)+'СЕТ СН'!$F$12</f>
        <v>96.477008299999994</v>
      </c>
      <c r="O219" s="37">
        <f>SUMIFS(СВЦЭМ!$F$34:$F$777,СВЦЭМ!$A$34:$A$777,$A219,СВЦЭМ!$B$34:$B$777,O$190)+'СЕТ СН'!$F$12</f>
        <v>96.080913679999995</v>
      </c>
      <c r="P219" s="37">
        <f>SUMIFS(СВЦЭМ!$F$34:$F$777,СВЦЭМ!$A$34:$A$777,$A219,СВЦЭМ!$B$34:$B$777,P$190)+'СЕТ СН'!$F$12</f>
        <v>97.328841659999995</v>
      </c>
      <c r="Q219" s="37">
        <f>SUMIFS(СВЦЭМ!$F$34:$F$777,СВЦЭМ!$A$34:$A$777,$A219,СВЦЭМ!$B$34:$B$777,Q$190)+'СЕТ СН'!$F$12</f>
        <v>98.139543649999993</v>
      </c>
      <c r="R219" s="37">
        <f>SUMIFS(СВЦЭМ!$F$34:$F$777,СВЦЭМ!$A$34:$A$777,$A219,СВЦЭМ!$B$34:$B$777,R$190)+'СЕТ СН'!$F$12</f>
        <v>98.624934060000001</v>
      </c>
      <c r="S219" s="37">
        <f>SUMIFS(СВЦЭМ!$F$34:$F$777,СВЦЭМ!$A$34:$A$777,$A219,СВЦЭМ!$B$34:$B$777,S$190)+'СЕТ СН'!$F$12</f>
        <v>98.399542659999994</v>
      </c>
      <c r="T219" s="37">
        <f>SUMIFS(СВЦЭМ!$F$34:$F$777,СВЦЭМ!$A$34:$A$777,$A219,СВЦЭМ!$B$34:$B$777,T$190)+'СЕТ СН'!$F$12</f>
        <v>95.601274840000002</v>
      </c>
      <c r="U219" s="37">
        <f>SUMIFS(СВЦЭМ!$F$34:$F$777,СВЦЭМ!$A$34:$A$777,$A219,СВЦЭМ!$B$34:$B$777,U$190)+'СЕТ СН'!$F$12</f>
        <v>95.032189419999995</v>
      </c>
      <c r="V219" s="37">
        <f>SUMIFS(СВЦЭМ!$F$34:$F$777,СВЦЭМ!$A$34:$A$777,$A219,СВЦЭМ!$B$34:$B$777,V$190)+'СЕТ СН'!$F$12</f>
        <v>94.65404762</v>
      </c>
      <c r="W219" s="37">
        <f>SUMIFS(СВЦЭМ!$F$34:$F$777,СВЦЭМ!$A$34:$A$777,$A219,СВЦЭМ!$B$34:$B$777,W$190)+'СЕТ СН'!$F$12</f>
        <v>95.864648410000001</v>
      </c>
      <c r="X219" s="37">
        <f>SUMIFS(СВЦЭМ!$F$34:$F$777,СВЦЭМ!$A$34:$A$777,$A219,СВЦЭМ!$B$34:$B$777,X$190)+'СЕТ СН'!$F$12</f>
        <v>96.414582780000003</v>
      </c>
      <c r="Y219" s="37">
        <f>SUMIFS(СВЦЭМ!$F$34:$F$777,СВЦЭМ!$A$34:$A$777,$A219,СВЦЭМ!$B$34:$B$777,Y$190)+'СЕТ СН'!$F$12</f>
        <v>102.32312385</v>
      </c>
    </row>
    <row r="220" spans="1:25" ht="15.75" x14ac:dyDescent="0.2">
      <c r="A220" s="36">
        <f t="shared" si="5"/>
        <v>43130</v>
      </c>
      <c r="B220" s="37">
        <f>SUMIFS(СВЦЭМ!$F$34:$F$777,СВЦЭМ!$A$34:$A$777,$A220,СВЦЭМ!$B$34:$B$777,B$190)+'СЕТ СН'!$F$12</f>
        <v>108.71594488</v>
      </c>
      <c r="C220" s="37">
        <f>SUMIFS(СВЦЭМ!$F$34:$F$777,СВЦЭМ!$A$34:$A$777,$A220,СВЦЭМ!$B$34:$B$777,C$190)+'СЕТ СН'!$F$12</f>
        <v>112.7021972</v>
      </c>
      <c r="D220" s="37">
        <f>SUMIFS(СВЦЭМ!$F$34:$F$777,СВЦЭМ!$A$34:$A$777,$A220,СВЦЭМ!$B$34:$B$777,D$190)+'СЕТ СН'!$F$12</f>
        <v>116.26950917000001</v>
      </c>
      <c r="E220" s="37">
        <f>SUMIFS(СВЦЭМ!$F$34:$F$777,СВЦЭМ!$A$34:$A$777,$A220,СВЦЭМ!$B$34:$B$777,E$190)+'СЕТ СН'!$F$12</f>
        <v>118.13871707</v>
      </c>
      <c r="F220" s="37">
        <f>SUMIFS(СВЦЭМ!$F$34:$F$777,СВЦЭМ!$A$34:$A$777,$A220,СВЦЭМ!$B$34:$B$777,F$190)+'СЕТ СН'!$F$12</f>
        <v>117.8671775</v>
      </c>
      <c r="G220" s="37">
        <f>SUMIFS(СВЦЭМ!$F$34:$F$777,СВЦЭМ!$A$34:$A$777,$A220,СВЦЭМ!$B$34:$B$777,G$190)+'СЕТ СН'!$F$12</f>
        <v>116.95643671000001</v>
      </c>
      <c r="H220" s="37">
        <f>SUMIFS(СВЦЭМ!$F$34:$F$777,СВЦЭМ!$A$34:$A$777,$A220,СВЦЭМ!$B$34:$B$777,H$190)+'СЕТ СН'!$F$12</f>
        <v>111.91430283</v>
      </c>
      <c r="I220" s="37">
        <f>SUMIFS(СВЦЭМ!$F$34:$F$777,СВЦЭМ!$A$34:$A$777,$A220,СВЦЭМ!$B$34:$B$777,I$190)+'СЕТ СН'!$F$12</f>
        <v>102.88891661</v>
      </c>
      <c r="J220" s="37">
        <f>SUMIFS(СВЦЭМ!$F$34:$F$777,СВЦЭМ!$A$34:$A$777,$A220,СВЦЭМ!$B$34:$B$777,J$190)+'СЕТ СН'!$F$12</f>
        <v>98.492982429999998</v>
      </c>
      <c r="K220" s="37">
        <f>SUMIFS(СВЦЭМ!$F$34:$F$777,СВЦЭМ!$A$34:$A$777,$A220,СВЦЭМ!$B$34:$B$777,K$190)+'СЕТ СН'!$F$12</f>
        <v>95.981117029999993</v>
      </c>
      <c r="L220" s="37">
        <f>SUMIFS(СВЦЭМ!$F$34:$F$777,СВЦЭМ!$A$34:$A$777,$A220,СВЦЭМ!$B$34:$B$777,L$190)+'СЕТ СН'!$F$12</f>
        <v>94.651315719999999</v>
      </c>
      <c r="M220" s="37">
        <f>SUMIFS(СВЦЭМ!$F$34:$F$777,СВЦЭМ!$A$34:$A$777,$A220,СВЦЭМ!$B$34:$B$777,M$190)+'СЕТ СН'!$F$12</f>
        <v>95.254065429999997</v>
      </c>
      <c r="N220" s="37">
        <f>SUMIFS(СВЦЭМ!$F$34:$F$777,СВЦЭМ!$A$34:$A$777,$A220,СВЦЭМ!$B$34:$B$777,N$190)+'СЕТ СН'!$F$12</f>
        <v>96.138135439999999</v>
      </c>
      <c r="O220" s="37">
        <f>SUMIFS(СВЦЭМ!$F$34:$F$777,СВЦЭМ!$A$34:$A$777,$A220,СВЦЭМ!$B$34:$B$777,O$190)+'СЕТ СН'!$F$12</f>
        <v>96.303383229999994</v>
      </c>
      <c r="P220" s="37">
        <f>SUMIFS(СВЦЭМ!$F$34:$F$777,СВЦЭМ!$A$34:$A$777,$A220,СВЦЭМ!$B$34:$B$777,P$190)+'СЕТ СН'!$F$12</f>
        <v>97.399810279999997</v>
      </c>
      <c r="Q220" s="37">
        <f>SUMIFS(СВЦЭМ!$F$34:$F$777,СВЦЭМ!$A$34:$A$777,$A220,СВЦЭМ!$B$34:$B$777,Q$190)+'СЕТ СН'!$F$12</f>
        <v>98.108124750000002</v>
      </c>
      <c r="R220" s="37">
        <f>SUMIFS(СВЦЭМ!$F$34:$F$777,СВЦЭМ!$A$34:$A$777,$A220,СВЦЭМ!$B$34:$B$777,R$190)+'СЕТ СН'!$F$12</f>
        <v>99.048148769999997</v>
      </c>
      <c r="S220" s="37">
        <f>SUMIFS(СВЦЭМ!$F$34:$F$777,СВЦЭМ!$A$34:$A$777,$A220,СВЦЭМ!$B$34:$B$777,S$190)+'СЕТ СН'!$F$12</f>
        <v>98.245155940000004</v>
      </c>
      <c r="T220" s="37">
        <f>SUMIFS(СВЦЭМ!$F$34:$F$777,СВЦЭМ!$A$34:$A$777,$A220,СВЦЭМ!$B$34:$B$777,T$190)+'СЕТ СН'!$F$12</f>
        <v>95.466881619999995</v>
      </c>
      <c r="U220" s="37">
        <f>SUMIFS(СВЦЭМ!$F$34:$F$777,СВЦЭМ!$A$34:$A$777,$A220,СВЦЭМ!$B$34:$B$777,U$190)+'СЕТ СН'!$F$12</f>
        <v>95.373244549999995</v>
      </c>
      <c r="V220" s="37">
        <f>SUMIFS(СВЦЭМ!$F$34:$F$777,СВЦЭМ!$A$34:$A$777,$A220,СВЦЭМ!$B$34:$B$777,V$190)+'СЕТ СН'!$F$12</f>
        <v>94.896769419999998</v>
      </c>
      <c r="W220" s="37">
        <f>SUMIFS(СВЦЭМ!$F$34:$F$777,СВЦЭМ!$A$34:$A$777,$A220,СВЦЭМ!$B$34:$B$777,W$190)+'СЕТ СН'!$F$12</f>
        <v>96.191133890000003</v>
      </c>
      <c r="X220" s="37">
        <f>SUMIFS(СВЦЭМ!$F$34:$F$777,СВЦЭМ!$A$34:$A$777,$A220,СВЦЭМ!$B$34:$B$777,X$190)+'СЕТ СН'!$F$12</f>
        <v>97.307241270000006</v>
      </c>
      <c r="Y220" s="37">
        <f>SUMIFS(СВЦЭМ!$F$34:$F$777,СВЦЭМ!$A$34:$A$777,$A220,СВЦЭМ!$B$34:$B$777,Y$190)+'СЕТ СН'!$F$12</f>
        <v>104.22981528</v>
      </c>
    </row>
    <row r="221" spans="1:25" ht="15.75" x14ac:dyDescent="0.2">
      <c r="A221" s="36">
        <f t="shared" si="5"/>
        <v>43131</v>
      </c>
      <c r="B221" s="37">
        <f>SUMIFS(СВЦЭМ!$F$34:$F$777,СВЦЭМ!$A$34:$A$777,$A221,СВЦЭМ!$B$34:$B$777,B$190)+'СЕТ СН'!$F$12</f>
        <v>110.60087546</v>
      </c>
      <c r="C221" s="37">
        <f>SUMIFS(СВЦЭМ!$F$34:$F$777,СВЦЭМ!$A$34:$A$777,$A221,СВЦЭМ!$B$34:$B$777,C$190)+'СЕТ СН'!$F$12</f>
        <v>113.91910710000001</v>
      </c>
      <c r="D221" s="37">
        <f>SUMIFS(СВЦЭМ!$F$34:$F$777,СВЦЭМ!$A$34:$A$777,$A221,СВЦЭМ!$B$34:$B$777,D$190)+'СЕТ СН'!$F$12</f>
        <v>118.64680052999999</v>
      </c>
      <c r="E221" s="37">
        <f>SUMIFS(СВЦЭМ!$F$34:$F$777,СВЦЭМ!$A$34:$A$777,$A221,СВЦЭМ!$B$34:$B$777,E$190)+'СЕТ СН'!$F$12</f>
        <v>120.09163986999999</v>
      </c>
      <c r="F221" s="37">
        <f>SUMIFS(СВЦЭМ!$F$34:$F$777,СВЦЭМ!$A$34:$A$777,$A221,СВЦЭМ!$B$34:$B$777,F$190)+'СЕТ СН'!$F$12</f>
        <v>119.80145215</v>
      </c>
      <c r="G221" s="37">
        <f>SUMIFS(СВЦЭМ!$F$34:$F$777,СВЦЭМ!$A$34:$A$777,$A221,СВЦЭМ!$B$34:$B$777,G$190)+'СЕТ СН'!$F$12</f>
        <v>118.30046105</v>
      </c>
      <c r="H221" s="37">
        <f>SUMIFS(СВЦЭМ!$F$34:$F$777,СВЦЭМ!$A$34:$A$777,$A221,СВЦЭМ!$B$34:$B$777,H$190)+'СЕТ СН'!$F$12</f>
        <v>112.14147178</v>
      </c>
      <c r="I221" s="37">
        <f>SUMIFS(СВЦЭМ!$F$34:$F$777,СВЦЭМ!$A$34:$A$777,$A221,СВЦЭМ!$B$34:$B$777,I$190)+'СЕТ СН'!$F$12</f>
        <v>103.88310136</v>
      </c>
      <c r="J221" s="37">
        <f>SUMIFS(СВЦЭМ!$F$34:$F$777,СВЦЭМ!$A$34:$A$777,$A221,СВЦЭМ!$B$34:$B$777,J$190)+'СЕТ СН'!$F$12</f>
        <v>99.935112919999995</v>
      </c>
      <c r="K221" s="37">
        <f>SUMIFS(СВЦЭМ!$F$34:$F$777,СВЦЭМ!$A$34:$A$777,$A221,СВЦЭМ!$B$34:$B$777,K$190)+'СЕТ СН'!$F$12</f>
        <v>98.050483850000006</v>
      </c>
      <c r="L221" s="37">
        <f>SUMIFS(СВЦЭМ!$F$34:$F$777,СВЦЭМ!$A$34:$A$777,$A221,СВЦЭМ!$B$34:$B$777,L$190)+'СЕТ СН'!$F$12</f>
        <v>96.870859839999994</v>
      </c>
      <c r="M221" s="37">
        <f>SUMIFS(СВЦЭМ!$F$34:$F$777,СВЦЭМ!$A$34:$A$777,$A221,СВЦЭМ!$B$34:$B$777,M$190)+'СЕТ СН'!$F$12</f>
        <v>97.503905000000003</v>
      </c>
      <c r="N221" s="37">
        <f>SUMIFS(СВЦЭМ!$F$34:$F$777,СВЦЭМ!$A$34:$A$777,$A221,СВЦЭМ!$B$34:$B$777,N$190)+'СЕТ СН'!$F$12</f>
        <v>98.115414650000005</v>
      </c>
      <c r="O221" s="37">
        <f>SUMIFS(СВЦЭМ!$F$34:$F$777,СВЦЭМ!$A$34:$A$777,$A221,СВЦЭМ!$B$34:$B$777,O$190)+'СЕТ СН'!$F$12</f>
        <v>98.397188929999999</v>
      </c>
      <c r="P221" s="37">
        <f>SUMIFS(СВЦЭМ!$F$34:$F$777,СВЦЭМ!$A$34:$A$777,$A221,СВЦЭМ!$B$34:$B$777,P$190)+'СЕТ СН'!$F$12</f>
        <v>100.12311439</v>
      </c>
      <c r="Q221" s="37">
        <f>SUMIFS(СВЦЭМ!$F$34:$F$777,СВЦЭМ!$A$34:$A$777,$A221,СВЦЭМ!$B$34:$B$777,Q$190)+'СЕТ СН'!$F$12</f>
        <v>100.84177366</v>
      </c>
      <c r="R221" s="37">
        <f>SUMIFS(СВЦЭМ!$F$34:$F$777,СВЦЭМ!$A$34:$A$777,$A221,СВЦЭМ!$B$34:$B$777,R$190)+'СЕТ СН'!$F$12</f>
        <v>101.52805699</v>
      </c>
      <c r="S221" s="37">
        <f>SUMIFS(СВЦЭМ!$F$34:$F$777,СВЦЭМ!$A$34:$A$777,$A221,СВЦЭМ!$B$34:$B$777,S$190)+'СЕТ СН'!$F$12</f>
        <v>100.25682293</v>
      </c>
      <c r="T221" s="37">
        <f>SUMIFS(СВЦЭМ!$F$34:$F$777,СВЦЭМ!$A$34:$A$777,$A221,СВЦЭМ!$B$34:$B$777,T$190)+'СЕТ СН'!$F$12</f>
        <v>97.249931259999997</v>
      </c>
      <c r="U221" s="37">
        <f>SUMIFS(СВЦЭМ!$F$34:$F$777,СВЦЭМ!$A$34:$A$777,$A221,СВЦЭМ!$B$34:$B$777,U$190)+'СЕТ СН'!$F$12</f>
        <v>96.822670979999998</v>
      </c>
      <c r="V221" s="37">
        <f>SUMIFS(СВЦЭМ!$F$34:$F$777,СВЦЭМ!$A$34:$A$777,$A221,СВЦЭМ!$B$34:$B$777,V$190)+'СЕТ СН'!$F$12</f>
        <v>97.469175289999995</v>
      </c>
      <c r="W221" s="37">
        <f>SUMIFS(СВЦЭМ!$F$34:$F$777,СВЦЭМ!$A$34:$A$777,$A221,СВЦЭМ!$B$34:$B$777,W$190)+'СЕТ СН'!$F$12</f>
        <v>97.779594029999998</v>
      </c>
      <c r="X221" s="37">
        <f>SUMIFS(СВЦЭМ!$F$34:$F$777,СВЦЭМ!$A$34:$A$777,$A221,СВЦЭМ!$B$34:$B$777,X$190)+'СЕТ СН'!$F$12</f>
        <v>98.145767739999997</v>
      </c>
      <c r="Y221" s="37">
        <f>SUMIFS(СВЦЭМ!$F$34:$F$777,СВЦЭМ!$A$34:$A$777,$A221,СВЦЭМ!$B$34:$B$777,Y$190)+'СЕТ СН'!$F$12</f>
        <v>105.57328823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8"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19"/>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0"/>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01.01.2018</v>
      </c>
      <c r="B226" s="37">
        <f>SUMIFS(СВЦЭМ!$G$34:$G$777,СВЦЭМ!$A$34:$A$777,$A226,СВЦЭМ!$B$34:$B$777,B$225)+'СЕТ СН'!$F$12</f>
        <v>244.96801375999999</v>
      </c>
      <c r="C226" s="37">
        <f>SUMIFS(СВЦЭМ!$G$34:$G$777,СВЦЭМ!$A$34:$A$777,$A226,СВЦЭМ!$B$34:$B$777,C$225)+'СЕТ СН'!$F$12</f>
        <v>251.58904342</v>
      </c>
      <c r="D226" s="37">
        <f>SUMIFS(СВЦЭМ!$G$34:$G$777,СВЦЭМ!$A$34:$A$777,$A226,СВЦЭМ!$B$34:$B$777,D$225)+'СЕТ СН'!$F$12</f>
        <v>259.41986514000001</v>
      </c>
      <c r="E226" s="37">
        <f>SUMIFS(СВЦЭМ!$G$34:$G$777,СВЦЭМ!$A$34:$A$777,$A226,СВЦЭМ!$B$34:$B$777,E$225)+'СЕТ СН'!$F$12</f>
        <v>264.51727955000001</v>
      </c>
      <c r="F226" s="37">
        <f>SUMIFS(СВЦЭМ!$G$34:$G$777,СВЦЭМ!$A$34:$A$777,$A226,СВЦЭМ!$B$34:$B$777,F$225)+'СЕТ СН'!$F$12</f>
        <v>266.84185886</v>
      </c>
      <c r="G226" s="37">
        <f>SUMIFS(СВЦЭМ!$G$34:$G$777,СВЦЭМ!$A$34:$A$777,$A226,СВЦЭМ!$B$34:$B$777,G$225)+'СЕТ СН'!$F$12</f>
        <v>268.97992259</v>
      </c>
      <c r="H226" s="37">
        <f>SUMIFS(СВЦЭМ!$G$34:$G$777,СВЦЭМ!$A$34:$A$777,$A226,СВЦЭМ!$B$34:$B$777,H$225)+'СЕТ СН'!$F$12</f>
        <v>271.34753470999999</v>
      </c>
      <c r="I226" s="37">
        <f>SUMIFS(СВЦЭМ!$G$34:$G$777,СВЦЭМ!$A$34:$A$777,$A226,СВЦЭМ!$B$34:$B$777,I$225)+'СЕТ СН'!$F$12</f>
        <v>258.14043164999998</v>
      </c>
      <c r="J226" s="37">
        <f>SUMIFS(СВЦЭМ!$G$34:$G$777,СВЦЭМ!$A$34:$A$777,$A226,СВЦЭМ!$B$34:$B$777,J$225)+'СЕТ СН'!$F$12</f>
        <v>245.47096543999999</v>
      </c>
      <c r="K226" s="37">
        <f>SUMIFS(СВЦЭМ!$G$34:$G$777,СВЦЭМ!$A$34:$A$777,$A226,СВЦЭМ!$B$34:$B$777,K$225)+'СЕТ СН'!$F$12</f>
        <v>240.37364529000001</v>
      </c>
      <c r="L226" s="37">
        <f>SUMIFS(СВЦЭМ!$G$34:$G$777,СВЦЭМ!$A$34:$A$777,$A226,СВЦЭМ!$B$34:$B$777,L$225)+'СЕТ СН'!$F$12</f>
        <v>233.38944290000001</v>
      </c>
      <c r="M226" s="37">
        <f>SUMIFS(СВЦЭМ!$G$34:$G$777,СВЦЭМ!$A$34:$A$777,$A226,СВЦЭМ!$B$34:$B$777,M$225)+'СЕТ СН'!$F$12</f>
        <v>231.02577138000001</v>
      </c>
      <c r="N226" s="37">
        <f>SUMIFS(СВЦЭМ!$G$34:$G$777,СВЦЭМ!$A$34:$A$777,$A226,СВЦЭМ!$B$34:$B$777,N$225)+'СЕТ СН'!$F$12</f>
        <v>231.9877501</v>
      </c>
      <c r="O226" s="37">
        <f>SUMIFS(СВЦЭМ!$G$34:$G$777,СВЦЭМ!$A$34:$A$777,$A226,СВЦЭМ!$B$34:$B$777,O$225)+'СЕТ СН'!$F$12</f>
        <v>235.83123358</v>
      </c>
      <c r="P226" s="37">
        <f>SUMIFS(СВЦЭМ!$G$34:$G$777,СВЦЭМ!$A$34:$A$777,$A226,СВЦЭМ!$B$34:$B$777,P$225)+'СЕТ СН'!$F$12</f>
        <v>239.55189691999999</v>
      </c>
      <c r="Q226" s="37">
        <f>SUMIFS(СВЦЭМ!$G$34:$G$777,СВЦЭМ!$A$34:$A$777,$A226,СВЦЭМ!$B$34:$B$777,Q$225)+'СЕТ СН'!$F$12</f>
        <v>241.83077084999999</v>
      </c>
      <c r="R226" s="37">
        <f>SUMIFS(СВЦЭМ!$G$34:$G$777,СВЦЭМ!$A$34:$A$777,$A226,СВЦЭМ!$B$34:$B$777,R$225)+'СЕТ СН'!$F$12</f>
        <v>240.30273636999999</v>
      </c>
      <c r="S226" s="37">
        <f>SUMIFS(СВЦЭМ!$G$34:$G$777,СВЦЭМ!$A$34:$A$777,$A226,СВЦЭМ!$B$34:$B$777,S$225)+'СЕТ СН'!$F$12</f>
        <v>233.79319545999999</v>
      </c>
      <c r="T226" s="37">
        <f>SUMIFS(СВЦЭМ!$G$34:$G$777,СВЦЭМ!$A$34:$A$777,$A226,СВЦЭМ!$B$34:$B$777,T$225)+'СЕТ СН'!$F$12</f>
        <v>222.57574844000001</v>
      </c>
      <c r="U226" s="37">
        <f>SUMIFS(СВЦЭМ!$G$34:$G$777,СВЦЭМ!$A$34:$A$777,$A226,СВЦЭМ!$B$34:$B$777,U$225)+'СЕТ СН'!$F$12</f>
        <v>221.81319601000001</v>
      </c>
      <c r="V226" s="37">
        <f>SUMIFS(СВЦЭМ!$G$34:$G$777,СВЦЭМ!$A$34:$A$777,$A226,СВЦЭМ!$B$34:$B$777,V$225)+'СЕТ СН'!$F$12</f>
        <v>222.85403159000001</v>
      </c>
      <c r="W226" s="37">
        <f>SUMIFS(СВЦЭМ!$G$34:$G$777,СВЦЭМ!$A$34:$A$777,$A226,СВЦЭМ!$B$34:$B$777,W$225)+'СЕТ СН'!$F$12</f>
        <v>222.86547689</v>
      </c>
      <c r="X226" s="37">
        <f>SUMIFS(СВЦЭМ!$G$34:$G$777,СВЦЭМ!$A$34:$A$777,$A226,СВЦЭМ!$B$34:$B$777,X$225)+'СЕТ СН'!$F$12</f>
        <v>230.28188338999999</v>
      </c>
      <c r="Y226" s="37">
        <f>SUMIFS(СВЦЭМ!$G$34:$G$777,СВЦЭМ!$A$34:$A$777,$A226,СВЦЭМ!$B$34:$B$777,Y$225)+'СЕТ СН'!$F$12</f>
        <v>249.14112428000001</v>
      </c>
      <c r="AA226" s="46"/>
    </row>
    <row r="227" spans="1:27" ht="15.75" x14ac:dyDescent="0.2">
      <c r="A227" s="36">
        <f>A226+1</f>
        <v>43102</v>
      </c>
      <c r="B227" s="37">
        <f>SUMIFS(СВЦЭМ!$G$34:$G$777,СВЦЭМ!$A$34:$A$777,$A227,СВЦЭМ!$B$34:$B$777,B$225)+'СЕТ СН'!$F$12</f>
        <v>262.62131354000002</v>
      </c>
      <c r="C227" s="37">
        <f>SUMIFS(СВЦЭМ!$G$34:$G$777,СВЦЭМ!$A$34:$A$777,$A227,СВЦЭМ!$B$34:$B$777,C$225)+'СЕТ СН'!$F$12</f>
        <v>273.40413749999999</v>
      </c>
      <c r="D227" s="37">
        <f>SUMIFS(СВЦЭМ!$G$34:$G$777,СВЦЭМ!$A$34:$A$777,$A227,СВЦЭМ!$B$34:$B$777,D$225)+'СЕТ СН'!$F$12</f>
        <v>277.78510005999999</v>
      </c>
      <c r="E227" s="37">
        <f>SUMIFS(СВЦЭМ!$G$34:$G$777,СВЦЭМ!$A$34:$A$777,$A227,СВЦЭМ!$B$34:$B$777,E$225)+'СЕТ СН'!$F$12</f>
        <v>276.58266469</v>
      </c>
      <c r="F227" s="37">
        <f>SUMIFS(СВЦЭМ!$G$34:$G$777,СВЦЭМ!$A$34:$A$777,$A227,СВЦЭМ!$B$34:$B$777,F$225)+'СЕТ СН'!$F$12</f>
        <v>276.19502652</v>
      </c>
      <c r="G227" s="37">
        <f>SUMIFS(СВЦЭМ!$G$34:$G$777,СВЦЭМ!$A$34:$A$777,$A227,СВЦЭМ!$B$34:$B$777,G$225)+'СЕТ СН'!$F$12</f>
        <v>276.56050026999998</v>
      </c>
      <c r="H227" s="37">
        <f>SUMIFS(СВЦЭМ!$G$34:$G$777,СВЦЭМ!$A$34:$A$777,$A227,СВЦЭМ!$B$34:$B$777,H$225)+'СЕТ СН'!$F$12</f>
        <v>277.93820819000001</v>
      </c>
      <c r="I227" s="37">
        <f>SUMIFS(СВЦЭМ!$G$34:$G$777,СВЦЭМ!$A$34:$A$777,$A227,СВЦЭМ!$B$34:$B$777,I$225)+'СЕТ СН'!$F$12</f>
        <v>270.93793091999999</v>
      </c>
      <c r="J227" s="37">
        <f>SUMIFS(СВЦЭМ!$G$34:$G$777,СВЦЭМ!$A$34:$A$777,$A227,СВЦЭМ!$B$34:$B$777,J$225)+'СЕТ СН'!$F$12</f>
        <v>251.29411504999999</v>
      </c>
      <c r="K227" s="37">
        <f>SUMIFS(СВЦЭМ!$G$34:$G$777,СВЦЭМ!$A$34:$A$777,$A227,СВЦЭМ!$B$34:$B$777,K$225)+'СЕТ СН'!$F$12</f>
        <v>228.36140157</v>
      </c>
      <c r="L227" s="37">
        <f>SUMIFS(СВЦЭМ!$G$34:$G$777,СВЦЭМ!$A$34:$A$777,$A227,СВЦЭМ!$B$34:$B$777,L$225)+'СЕТ СН'!$F$12</f>
        <v>202.05953335000001</v>
      </c>
      <c r="M227" s="37">
        <f>SUMIFS(СВЦЭМ!$G$34:$G$777,СВЦЭМ!$A$34:$A$777,$A227,СВЦЭМ!$B$34:$B$777,M$225)+'СЕТ СН'!$F$12</f>
        <v>197.49738232999999</v>
      </c>
      <c r="N227" s="37">
        <f>SUMIFS(СВЦЭМ!$G$34:$G$777,СВЦЭМ!$A$34:$A$777,$A227,СВЦЭМ!$B$34:$B$777,N$225)+'СЕТ СН'!$F$12</f>
        <v>197.52720518999999</v>
      </c>
      <c r="O227" s="37">
        <f>SUMIFS(СВЦЭМ!$G$34:$G$777,СВЦЭМ!$A$34:$A$777,$A227,СВЦЭМ!$B$34:$B$777,O$225)+'СЕТ СН'!$F$12</f>
        <v>201.78805093</v>
      </c>
      <c r="P227" s="37">
        <f>SUMIFS(СВЦЭМ!$G$34:$G$777,СВЦЭМ!$A$34:$A$777,$A227,СВЦЭМ!$B$34:$B$777,P$225)+'СЕТ СН'!$F$12</f>
        <v>206.38859235999999</v>
      </c>
      <c r="Q227" s="37">
        <f>SUMIFS(СВЦЭМ!$G$34:$G$777,СВЦЭМ!$A$34:$A$777,$A227,СВЦЭМ!$B$34:$B$777,Q$225)+'СЕТ СН'!$F$12</f>
        <v>208.21437606000001</v>
      </c>
      <c r="R227" s="37">
        <f>SUMIFS(СВЦЭМ!$G$34:$G$777,СВЦЭМ!$A$34:$A$777,$A227,СВЦЭМ!$B$34:$B$777,R$225)+'СЕТ СН'!$F$12</f>
        <v>208.96996784000001</v>
      </c>
      <c r="S227" s="37">
        <f>SUMIFS(СВЦЭМ!$G$34:$G$777,СВЦЭМ!$A$34:$A$777,$A227,СВЦЭМ!$B$34:$B$777,S$225)+'СЕТ СН'!$F$12</f>
        <v>202.60702448000001</v>
      </c>
      <c r="T227" s="37">
        <f>SUMIFS(СВЦЭМ!$G$34:$G$777,СВЦЭМ!$A$34:$A$777,$A227,СВЦЭМ!$B$34:$B$777,T$225)+'СЕТ СН'!$F$12</f>
        <v>201.35892025999999</v>
      </c>
      <c r="U227" s="37">
        <f>SUMIFS(СВЦЭМ!$G$34:$G$777,СВЦЭМ!$A$34:$A$777,$A227,СВЦЭМ!$B$34:$B$777,U$225)+'СЕТ СН'!$F$12</f>
        <v>199.77964066999999</v>
      </c>
      <c r="V227" s="37">
        <f>SUMIFS(СВЦЭМ!$G$34:$G$777,СВЦЭМ!$A$34:$A$777,$A227,СВЦЭМ!$B$34:$B$777,V$225)+'СЕТ СН'!$F$12</f>
        <v>199.89537727000001</v>
      </c>
      <c r="W227" s="37">
        <f>SUMIFS(СВЦЭМ!$G$34:$G$777,СВЦЭМ!$A$34:$A$777,$A227,СВЦЭМ!$B$34:$B$777,W$225)+'СЕТ СН'!$F$12</f>
        <v>213.92101410000001</v>
      </c>
      <c r="X227" s="37">
        <f>SUMIFS(СВЦЭМ!$G$34:$G$777,СВЦЭМ!$A$34:$A$777,$A227,СВЦЭМ!$B$34:$B$777,X$225)+'СЕТ СН'!$F$12</f>
        <v>237.12439574999999</v>
      </c>
      <c r="Y227" s="37">
        <f>SUMIFS(СВЦЭМ!$G$34:$G$777,СВЦЭМ!$A$34:$A$777,$A227,СВЦЭМ!$B$34:$B$777,Y$225)+'СЕТ СН'!$F$12</f>
        <v>255.61098265000001</v>
      </c>
    </row>
    <row r="228" spans="1:27" ht="15.75" x14ac:dyDescent="0.2">
      <c r="A228" s="36">
        <f t="shared" ref="A228:A256" si="6">A227+1</f>
        <v>43103</v>
      </c>
      <c r="B228" s="37">
        <f>SUMIFS(СВЦЭМ!$G$34:$G$777,СВЦЭМ!$A$34:$A$777,$A228,СВЦЭМ!$B$34:$B$777,B$225)+'СЕТ СН'!$F$12</f>
        <v>252.64463418</v>
      </c>
      <c r="C228" s="37">
        <f>SUMIFS(СВЦЭМ!$G$34:$G$777,СВЦЭМ!$A$34:$A$777,$A228,СВЦЭМ!$B$34:$B$777,C$225)+'СЕТ СН'!$F$12</f>
        <v>262.21385958000002</v>
      </c>
      <c r="D228" s="37">
        <f>SUMIFS(СВЦЭМ!$G$34:$G$777,СВЦЭМ!$A$34:$A$777,$A228,СВЦЭМ!$B$34:$B$777,D$225)+'СЕТ СН'!$F$12</f>
        <v>269.82256409000001</v>
      </c>
      <c r="E228" s="37">
        <f>SUMIFS(СВЦЭМ!$G$34:$G$777,СВЦЭМ!$A$34:$A$777,$A228,СВЦЭМ!$B$34:$B$777,E$225)+'СЕТ СН'!$F$12</f>
        <v>272.41688720000002</v>
      </c>
      <c r="F228" s="37">
        <f>SUMIFS(СВЦЭМ!$G$34:$G$777,СВЦЭМ!$A$34:$A$777,$A228,СВЦЭМ!$B$34:$B$777,F$225)+'СЕТ СН'!$F$12</f>
        <v>271.82650625000002</v>
      </c>
      <c r="G228" s="37">
        <f>SUMIFS(СВЦЭМ!$G$34:$G$777,СВЦЭМ!$A$34:$A$777,$A228,СВЦЭМ!$B$34:$B$777,G$225)+'СЕТ СН'!$F$12</f>
        <v>271.79337000999999</v>
      </c>
      <c r="H228" s="37">
        <f>SUMIFS(СВЦЭМ!$G$34:$G$777,СВЦЭМ!$A$34:$A$777,$A228,СВЦЭМ!$B$34:$B$777,H$225)+'СЕТ СН'!$F$12</f>
        <v>270.85591536999999</v>
      </c>
      <c r="I228" s="37">
        <f>SUMIFS(СВЦЭМ!$G$34:$G$777,СВЦЭМ!$A$34:$A$777,$A228,СВЦЭМ!$B$34:$B$777,I$225)+'СЕТ СН'!$F$12</f>
        <v>266.47193999000001</v>
      </c>
      <c r="J228" s="37">
        <f>SUMIFS(СВЦЭМ!$G$34:$G$777,СВЦЭМ!$A$34:$A$777,$A228,СВЦЭМ!$B$34:$B$777,J$225)+'СЕТ СН'!$F$12</f>
        <v>252.46959720000001</v>
      </c>
      <c r="K228" s="37">
        <f>SUMIFS(СВЦЭМ!$G$34:$G$777,СВЦЭМ!$A$34:$A$777,$A228,СВЦЭМ!$B$34:$B$777,K$225)+'СЕТ СН'!$F$12</f>
        <v>233.19365182000001</v>
      </c>
      <c r="L228" s="37">
        <f>SUMIFS(СВЦЭМ!$G$34:$G$777,СВЦЭМ!$A$34:$A$777,$A228,СВЦЭМ!$B$34:$B$777,L$225)+'СЕТ СН'!$F$12</f>
        <v>221.43707137999999</v>
      </c>
      <c r="M228" s="37">
        <f>SUMIFS(СВЦЭМ!$G$34:$G$777,СВЦЭМ!$A$34:$A$777,$A228,СВЦЭМ!$B$34:$B$777,M$225)+'СЕТ СН'!$F$12</f>
        <v>217.56703263</v>
      </c>
      <c r="N228" s="37">
        <f>SUMIFS(СВЦЭМ!$G$34:$G$777,СВЦЭМ!$A$34:$A$777,$A228,СВЦЭМ!$B$34:$B$777,N$225)+'СЕТ СН'!$F$12</f>
        <v>218.39228349999999</v>
      </c>
      <c r="O228" s="37">
        <f>SUMIFS(СВЦЭМ!$G$34:$G$777,СВЦЭМ!$A$34:$A$777,$A228,СВЦЭМ!$B$34:$B$777,O$225)+'СЕТ СН'!$F$12</f>
        <v>221.99870455999999</v>
      </c>
      <c r="P228" s="37">
        <f>SUMIFS(СВЦЭМ!$G$34:$G$777,СВЦЭМ!$A$34:$A$777,$A228,СВЦЭМ!$B$34:$B$777,P$225)+'СЕТ СН'!$F$12</f>
        <v>227.17699235000001</v>
      </c>
      <c r="Q228" s="37">
        <f>SUMIFS(СВЦЭМ!$G$34:$G$777,СВЦЭМ!$A$34:$A$777,$A228,СВЦЭМ!$B$34:$B$777,Q$225)+'СЕТ СН'!$F$12</f>
        <v>229.42889366</v>
      </c>
      <c r="R228" s="37">
        <f>SUMIFS(СВЦЭМ!$G$34:$G$777,СВЦЭМ!$A$34:$A$777,$A228,СВЦЭМ!$B$34:$B$777,R$225)+'СЕТ СН'!$F$12</f>
        <v>230.34245057000001</v>
      </c>
      <c r="S228" s="37">
        <f>SUMIFS(СВЦЭМ!$G$34:$G$777,СВЦЭМ!$A$34:$A$777,$A228,СВЦЭМ!$B$34:$B$777,S$225)+'СЕТ СН'!$F$12</f>
        <v>222.37030135000001</v>
      </c>
      <c r="T228" s="37">
        <f>SUMIFS(СВЦЭМ!$G$34:$G$777,СВЦЭМ!$A$34:$A$777,$A228,СВЦЭМ!$B$34:$B$777,T$225)+'СЕТ СН'!$F$12</f>
        <v>211.99803827</v>
      </c>
      <c r="U228" s="37">
        <f>SUMIFS(СВЦЭМ!$G$34:$G$777,СВЦЭМ!$A$34:$A$777,$A228,СВЦЭМ!$B$34:$B$777,U$225)+'СЕТ СН'!$F$12</f>
        <v>212.04952022000001</v>
      </c>
      <c r="V228" s="37">
        <f>SUMIFS(СВЦЭМ!$G$34:$G$777,СВЦЭМ!$A$34:$A$777,$A228,СВЦЭМ!$B$34:$B$777,V$225)+'СЕТ СН'!$F$12</f>
        <v>213.52586425000001</v>
      </c>
      <c r="W228" s="37">
        <f>SUMIFS(СВЦЭМ!$G$34:$G$777,СВЦЭМ!$A$34:$A$777,$A228,СВЦЭМ!$B$34:$B$777,W$225)+'СЕТ СН'!$F$12</f>
        <v>224.96177738</v>
      </c>
      <c r="X228" s="37">
        <f>SUMIFS(СВЦЭМ!$G$34:$G$777,СВЦЭМ!$A$34:$A$777,$A228,СВЦЭМ!$B$34:$B$777,X$225)+'СЕТ СН'!$F$12</f>
        <v>231.19497233999999</v>
      </c>
      <c r="Y228" s="37">
        <f>SUMIFS(СВЦЭМ!$G$34:$G$777,СВЦЭМ!$A$34:$A$777,$A228,СВЦЭМ!$B$34:$B$777,Y$225)+'СЕТ СН'!$F$12</f>
        <v>247.07735864</v>
      </c>
    </row>
    <row r="229" spans="1:27" ht="15.75" x14ac:dyDescent="0.2">
      <c r="A229" s="36">
        <f t="shared" si="6"/>
        <v>43104</v>
      </c>
      <c r="B229" s="37">
        <f>SUMIFS(СВЦЭМ!$G$34:$G$777,СВЦЭМ!$A$34:$A$777,$A229,СВЦЭМ!$B$34:$B$777,B$225)+'СЕТ СН'!$F$12</f>
        <v>267.79659471000002</v>
      </c>
      <c r="C229" s="37">
        <f>SUMIFS(СВЦЭМ!$G$34:$G$777,СВЦЭМ!$A$34:$A$777,$A229,СВЦЭМ!$B$34:$B$777,C$225)+'СЕТ СН'!$F$12</f>
        <v>274.45714150999999</v>
      </c>
      <c r="D229" s="37">
        <f>SUMIFS(СВЦЭМ!$G$34:$G$777,СВЦЭМ!$A$34:$A$777,$A229,СВЦЭМ!$B$34:$B$777,D$225)+'СЕТ СН'!$F$12</f>
        <v>278.03617982999998</v>
      </c>
      <c r="E229" s="37">
        <f>SUMIFS(СВЦЭМ!$G$34:$G$777,СВЦЭМ!$A$34:$A$777,$A229,СВЦЭМ!$B$34:$B$777,E$225)+'СЕТ СН'!$F$12</f>
        <v>277.34822602999998</v>
      </c>
      <c r="F229" s="37">
        <f>SUMIFS(СВЦЭМ!$G$34:$G$777,СВЦЭМ!$A$34:$A$777,$A229,СВЦЭМ!$B$34:$B$777,F$225)+'СЕТ СН'!$F$12</f>
        <v>277.12307493999998</v>
      </c>
      <c r="G229" s="37">
        <f>SUMIFS(СВЦЭМ!$G$34:$G$777,СВЦЭМ!$A$34:$A$777,$A229,СВЦЭМ!$B$34:$B$777,G$225)+'СЕТ СН'!$F$12</f>
        <v>277.77037589000003</v>
      </c>
      <c r="H229" s="37">
        <f>SUMIFS(СВЦЭМ!$G$34:$G$777,СВЦЭМ!$A$34:$A$777,$A229,СВЦЭМ!$B$34:$B$777,H$225)+'СЕТ СН'!$F$12</f>
        <v>278.30566807000002</v>
      </c>
      <c r="I229" s="37">
        <f>SUMIFS(СВЦЭМ!$G$34:$G$777,СВЦЭМ!$A$34:$A$777,$A229,СВЦЭМ!$B$34:$B$777,I$225)+'СЕТ СН'!$F$12</f>
        <v>275.74084200999999</v>
      </c>
      <c r="J229" s="37">
        <f>SUMIFS(СВЦЭМ!$G$34:$G$777,СВЦЭМ!$A$34:$A$777,$A229,СВЦЭМ!$B$34:$B$777,J$225)+'СЕТ СН'!$F$12</f>
        <v>257.04098581</v>
      </c>
      <c r="K229" s="37">
        <f>SUMIFS(СВЦЭМ!$G$34:$G$777,СВЦЭМ!$A$34:$A$777,$A229,СВЦЭМ!$B$34:$B$777,K$225)+'СЕТ СН'!$F$12</f>
        <v>231.76508845999999</v>
      </c>
      <c r="L229" s="37">
        <f>SUMIFS(СВЦЭМ!$G$34:$G$777,СВЦЭМ!$A$34:$A$777,$A229,СВЦЭМ!$B$34:$B$777,L$225)+'СЕТ СН'!$F$12</f>
        <v>207.66566205999999</v>
      </c>
      <c r="M229" s="37">
        <f>SUMIFS(СВЦЭМ!$G$34:$G$777,СВЦЭМ!$A$34:$A$777,$A229,СВЦЭМ!$B$34:$B$777,M$225)+'СЕТ СН'!$F$12</f>
        <v>202.75287277000001</v>
      </c>
      <c r="N229" s="37">
        <f>SUMIFS(СВЦЭМ!$G$34:$G$777,СВЦЭМ!$A$34:$A$777,$A229,СВЦЭМ!$B$34:$B$777,N$225)+'СЕТ СН'!$F$12</f>
        <v>204.60518078000001</v>
      </c>
      <c r="O229" s="37">
        <f>SUMIFS(СВЦЭМ!$G$34:$G$777,СВЦЭМ!$A$34:$A$777,$A229,СВЦЭМ!$B$34:$B$777,O$225)+'СЕТ СН'!$F$12</f>
        <v>209.33847925000001</v>
      </c>
      <c r="P229" s="37">
        <f>SUMIFS(СВЦЭМ!$G$34:$G$777,СВЦЭМ!$A$34:$A$777,$A229,СВЦЭМ!$B$34:$B$777,P$225)+'СЕТ СН'!$F$12</f>
        <v>213.34536116000001</v>
      </c>
      <c r="Q229" s="37">
        <f>SUMIFS(СВЦЭМ!$G$34:$G$777,СВЦЭМ!$A$34:$A$777,$A229,СВЦЭМ!$B$34:$B$777,Q$225)+'СЕТ СН'!$F$12</f>
        <v>214.47832629000001</v>
      </c>
      <c r="R229" s="37">
        <f>SUMIFS(СВЦЭМ!$G$34:$G$777,СВЦЭМ!$A$34:$A$777,$A229,СВЦЭМ!$B$34:$B$777,R$225)+'СЕТ СН'!$F$12</f>
        <v>214.18933064000001</v>
      </c>
      <c r="S229" s="37">
        <f>SUMIFS(СВЦЭМ!$G$34:$G$777,СВЦЭМ!$A$34:$A$777,$A229,СВЦЭМ!$B$34:$B$777,S$225)+'СЕТ СН'!$F$12</f>
        <v>206.18921666</v>
      </c>
      <c r="T229" s="37">
        <f>SUMIFS(СВЦЭМ!$G$34:$G$777,СВЦЭМ!$A$34:$A$777,$A229,СВЦЭМ!$B$34:$B$777,T$225)+'СЕТ СН'!$F$12</f>
        <v>204.00089162</v>
      </c>
      <c r="U229" s="37">
        <f>SUMIFS(СВЦЭМ!$G$34:$G$777,СВЦЭМ!$A$34:$A$777,$A229,СВЦЭМ!$B$34:$B$777,U$225)+'СЕТ СН'!$F$12</f>
        <v>202.92447659999999</v>
      </c>
      <c r="V229" s="37">
        <f>SUMIFS(СВЦЭМ!$G$34:$G$777,СВЦЭМ!$A$34:$A$777,$A229,СВЦЭМ!$B$34:$B$777,V$225)+'СЕТ СН'!$F$12</f>
        <v>204.02612492</v>
      </c>
      <c r="W229" s="37">
        <f>SUMIFS(СВЦЭМ!$G$34:$G$777,СВЦЭМ!$A$34:$A$777,$A229,СВЦЭМ!$B$34:$B$777,W$225)+'СЕТ СН'!$F$12</f>
        <v>220.49930893999999</v>
      </c>
      <c r="X229" s="37">
        <f>SUMIFS(СВЦЭМ!$G$34:$G$777,СВЦЭМ!$A$34:$A$777,$A229,СВЦЭМ!$B$34:$B$777,X$225)+'СЕТ СН'!$F$12</f>
        <v>241.02308553</v>
      </c>
      <c r="Y229" s="37">
        <f>SUMIFS(СВЦЭМ!$G$34:$G$777,СВЦЭМ!$A$34:$A$777,$A229,СВЦЭМ!$B$34:$B$777,Y$225)+'СЕТ СН'!$F$12</f>
        <v>251.70658241999999</v>
      </c>
    </row>
    <row r="230" spans="1:27" ht="15.75" x14ac:dyDescent="0.2">
      <c r="A230" s="36">
        <f t="shared" si="6"/>
        <v>43105</v>
      </c>
      <c r="B230" s="37">
        <f>SUMIFS(СВЦЭМ!$G$34:$G$777,СВЦЭМ!$A$34:$A$777,$A230,СВЦЭМ!$B$34:$B$777,B$225)+'СЕТ СН'!$F$12</f>
        <v>269.05746885999997</v>
      </c>
      <c r="C230" s="37">
        <f>SUMIFS(СВЦЭМ!$G$34:$G$777,СВЦЭМ!$A$34:$A$777,$A230,СВЦЭМ!$B$34:$B$777,C$225)+'СЕТ СН'!$F$12</f>
        <v>276.39814576999999</v>
      </c>
      <c r="D230" s="37">
        <f>SUMIFS(СВЦЭМ!$G$34:$G$777,СВЦЭМ!$A$34:$A$777,$A230,СВЦЭМ!$B$34:$B$777,D$225)+'СЕТ СН'!$F$12</f>
        <v>293.98914072000002</v>
      </c>
      <c r="E230" s="37">
        <f>SUMIFS(СВЦЭМ!$G$34:$G$777,СВЦЭМ!$A$34:$A$777,$A230,СВЦЭМ!$B$34:$B$777,E$225)+'СЕТ СН'!$F$12</f>
        <v>297.60201855999998</v>
      </c>
      <c r="F230" s="37">
        <f>SUMIFS(СВЦЭМ!$G$34:$G$777,СВЦЭМ!$A$34:$A$777,$A230,СВЦЭМ!$B$34:$B$777,F$225)+'СЕТ СН'!$F$12</f>
        <v>298.71239896999998</v>
      </c>
      <c r="G230" s="37">
        <f>SUMIFS(СВЦЭМ!$G$34:$G$777,СВЦЭМ!$A$34:$A$777,$A230,СВЦЭМ!$B$34:$B$777,G$225)+'СЕТ СН'!$F$12</f>
        <v>297.11524787000002</v>
      </c>
      <c r="H230" s="37">
        <f>SUMIFS(СВЦЭМ!$G$34:$G$777,СВЦЭМ!$A$34:$A$777,$A230,СВЦЭМ!$B$34:$B$777,H$225)+'СЕТ СН'!$F$12</f>
        <v>293.56003003000001</v>
      </c>
      <c r="I230" s="37">
        <f>SUMIFS(СВЦЭМ!$G$34:$G$777,СВЦЭМ!$A$34:$A$777,$A230,СВЦЭМ!$B$34:$B$777,I$225)+'СЕТ СН'!$F$12</f>
        <v>279.83190595000002</v>
      </c>
      <c r="J230" s="37">
        <f>SUMIFS(СВЦЭМ!$G$34:$G$777,СВЦЭМ!$A$34:$A$777,$A230,СВЦЭМ!$B$34:$B$777,J$225)+'СЕТ СН'!$F$12</f>
        <v>262.86571966999998</v>
      </c>
      <c r="K230" s="37">
        <f>SUMIFS(СВЦЭМ!$G$34:$G$777,СВЦЭМ!$A$34:$A$777,$A230,СВЦЭМ!$B$34:$B$777,K$225)+'СЕТ СН'!$F$12</f>
        <v>236.42640005999999</v>
      </c>
      <c r="L230" s="37">
        <f>SUMIFS(СВЦЭМ!$G$34:$G$777,СВЦЭМ!$A$34:$A$777,$A230,СВЦЭМ!$B$34:$B$777,L$225)+'СЕТ СН'!$F$12</f>
        <v>209.45481027</v>
      </c>
      <c r="M230" s="37">
        <f>SUMIFS(СВЦЭМ!$G$34:$G$777,СВЦЭМ!$A$34:$A$777,$A230,СВЦЭМ!$B$34:$B$777,M$225)+'СЕТ СН'!$F$12</f>
        <v>202.52216945999999</v>
      </c>
      <c r="N230" s="37">
        <f>SUMIFS(СВЦЭМ!$G$34:$G$777,СВЦЭМ!$A$34:$A$777,$A230,СВЦЭМ!$B$34:$B$777,N$225)+'СЕТ СН'!$F$12</f>
        <v>204.22900504</v>
      </c>
      <c r="O230" s="37">
        <f>SUMIFS(СВЦЭМ!$G$34:$G$777,СВЦЭМ!$A$34:$A$777,$A230,СВЦЭМ!$B$34:$B$777,O$225)+'СЕТ СН'!$F$12</f>
        <v>207.63295997</v>
      </c>
      <c r="P230" s="37">
        <f>SUMIFS(СВЦЭМ!$G$34:$G$777,СВЦЭМ!$A$34:$A$777,$A230,СВЦЭМ!$B$34:$B$777,P$225)+'СЕТ СН'!$F$12</f>
        <v>210.45123301000001</v>
      </c>
      <c r="Q230" s="37">
        <f>SUMIFS(СВЦЭМ!$G$34:$G$777,СВЦЭМ!$A$34:$A$777,$A230,СВЦЭМ!$B$34:$B$777,Q$225)+'СЕТ СН'!$F$12</f>
        <v>214.33810616</v>
      </c>
      <c r="R230" s="37">
        <f>SUMIFS(СВЦЭМ!$G$34:$G$777,СВЦЭМ!$A$34:$A$777,$A230,СВЦЭМ!$B$34:$B$777,R$225)+'СЕТ СН'!$F$12</f>
        <v>216.84956736000001</v>
      </c>
      <c r="S230" s="37">
        <f>SUMIFS(СВЦЭМ!$G$34:$G$777,СВЦЭМ!$A$34:$A$777,$A230,СВЦЭМ!$B$34:$B$777,S$225)+'СЕТ СН'!$F$12</f>
        <v>211.33705705</v>
      </c>
      <c r="T230" s="37">
        <f>SUMIFS(СВЦЭМ!$G$34:$G$777,СВЦЭМ!$A$34:$A$777,$A230,СВЦЭМ!$B$34:$B$777,T$225)+'СЕТ СН'!$F$12</f>
        <v>204.75634356</v>
      </c>
      <c r="U230" s="37">
        <f>SUMIFS(СВЦЭМ!$G$34:$G$777,СВЦЭМ!$A$34:$A$777,$A230,СВЦЭМ!$B$34:$B$777,U$225)+'СЕТ СН'!$F$12</f>
        <v>204.63025402</v>
      </c>
      <c r="V230" s="37">
        <f>SUMIFS(СВЦЭМ!$G$34:$G$777,СВЦЭМ!$A$34:$A$777,$A230,СВЦЭМ!$B$34:$B$777,V$225)+'СЕТ СН'!$F$12</f>
        <v>208.25859312</v>
      </c>
      <c r="W230" s="37">
        <f>SUMIFS(СВЦЭМ!$G$34:$G$777,СВЦЭМ!$A$34:$A$777,$A230,СВЦЭМ!$B$34:$B$777,W$225)+'СЕТ СН'!$F$12</f>
        <v>224.72856128999999</v>
      </c>
      <c r="X230" s="37">
        <f>SUMIFS(СВЦЭМ!$G$34:$G$777,СВЦЭМ!$A$34:$A$777,$A230,СВЦЭМ!$B$34:$B$777,X$225)+'СЕТ СН'!$F$12</f>
        <v>245.64191224999999</v>
      </c>
      <c r="Y230" s="37">
        <f>SUMIFS(СВЦЭМ!$G$34:$G$777,СВЦЭМ!$A$34:$A$777,$A230,СВЦЭМ!$B$34:$B$777,Y$225)+'СЕТ СН'!$F$12</f>
        <v>263.75415405000001</v>
      </c>
    </row>
    <row r="231" spans="1:27" ht="15.75" x14ac:dyDescent="0.2">
      <c r="A231" s="36">
        <f t="shared" si="6"/>
        <v>43106</v>
      </c>
      <c r="B231" s="37">
        <f>SUMIFS(СВЦЭМ!$G$34:$G$777,СВЦЭМ!$A$34:$A$777,$A231,СВЦЭМ!$B$34:$B$777,B$225)+'СЕТ СН'!$F$12</f>
        <v>276.68275519000002</v>
      </c>
      <c r="C231" s="37">
        <f>SUMIFS(СВЦЭМ!$G$34:$G$777,СВЦЭМ!$A$34:$A$777,$A231,СВЦЭМ!$B$34:$B$777,C$225)+'СЕТ СН'!$F$12</f>
        <v>286.63445356</v>
      </c>
      <c r="D231" s="37">
        <f>SUMIFS(СВЦЭМ!$G$34:$G$777,СВЦЭМ!$A$34:$A$777,$A231,СВЦЭМ!$B$34:$B$777,D$225)+'СЕТ СН'!$F$12</f>
        <v>298.34252484000001</v>
      </c>
      <c r="E231" s="37">
        <f>SUMIFS(СВЦЭМ!$G$34:$G$777,СВЦЭМ!$A$34:$A$777,$A231,СВЦЭМ!$B$34:$B$777,E$225)+'СЕТ СН'!$F$12</f>
        <v>301.01057960999998</v>
      </c>
      <c r="F231" s="37">
        <f>SUMIFS(СВЦЭМ!$G$34:$G$777,СВЦЭМ!$A$34:$A$777,$A231,СВЦЭМ!$B$34:$B$777,F$225)+'СЕТ СН'!$F$12</f>
        <v>301.30180236000001</v>
      </c>
      <c r="G231" s="37">
        <f>SUMIFS(СВЦЭМ!$G$34:$G$777,СВЦЭМ!$A$34:$A$777,$A231,СВЦЭМ!$B$34:$B$777,G$225)+'СЕТ СН'!$F$12</f>
        <v>299.98116034999998</v>
      </c>
      <c r="H231" s="37">
        <f>SUMIFS(СВЦЭМ!$G$34:$G$777,СВЦЭМ!$A$34:$A$777,$A231,СВЦЭМ!$B$34:$B$777,H$225)+'СЕТ СН'!$F$12</f>
        <v>294.66167625999998</v>
      </c>
      <c r="I231" s="37">
        <f>SUMIFS(СВЦЭМ!$G$34:$G$777,СВЦЭМ!$A$34:$A$777,$A231,СВЦЭМ!$B$34:$B$777,I$225)+'СЕТ СН'!$F$12</f>
        <v>280.09605412000002</v>
      </c>
      <c r="J231" s="37">
        <f>SUMIFS(СВЦЭМ!$G$34:$G$777,СВЦЭМ!$A$34:$A$777,$A231,СВЦЭМ!$B$34:$B$777,J$225)+'СЕТ СН'!$F$12</f>
        <v>263.26509994000003</v>
      </c>
      <c r="K231" s="37">
        <f>SUMIFS(СВЦЭМ!$G$34:$G$777,СВЦЭМ!$A$34:$A$777,$A231,СВЦЭМ!$B$34:$B$777,K$225)+'СЕТ СН'!$F$12</f>
        <v>237.02338975999999</v>
      </c>
      <c r="L231" s="37">
        <f>SUMIFS(СВЦЭМ!$G$34:$G$777,СВЦЭМ!$A$34:$A$777,$A231,СВЦЭМ!$B$34:$B$777,L$225)+'СЕТ СН'!$F$12</f>
        <v>210.24841581000001</v>
      </c>
      <c r="M231" s="37">
        <f>SUMIFS(СВЦЭМ!$G$34:$G$777,СВЦЭМ!$A$34:$A$777,$A231,СВЦЭМ!$B$34:$B$777,M$225)+'СЕТ СН'!$F$12</f>
        <v>205.48348282000001</v>
      </c>
      <c r="N231" s="37">
        <f>SUMIFS(СВЦЭМ!$G$34:$G$777,СВЦЭМ!$A$34:$A$777,$A231,СВЦЭМ!$B$34:$B$777,N$225)+'СЕТ СН'!$F$12</f>
        <v>208.50964880000001</v>
      </c>
      <c r="O231" s="37">
        <f>SUMIFS(СВЦЭМ!$G$34:$G$777,СВЦЭМ!$A$34:$A$777,$A231,СВЦЭМ!$B$34:$B$777,O$225)+'СЕТ СН'!$F$12</f>
        <v>211.33206462000001</v>
      </c>
      <c r="P231" s="37">
        <f>SUMIFS(СВЦЭМ!$G$34:$G$777,СВЦЭМ!$A$34:$A$777,$A231,СВЦЭМ!$B$34:$B$777,P$225)+'СЕТ СН'!$F$12</f>
        <v>216.26266858</v>
      </c>
      <c r="Q231" s="37">
        <f>SUMIFS(СВЦЭМ!$G$34:$G$777,СВЦЭМ!$A$34:$A$777,$A231,СВЦЭМ!$B$34:$B$777,Q$225)+'СЕТ СН'!$F$12</f>
        <v>218.48838875000001</v>
      </c>
      <c r="R231" s="37">
        <f>SUMIFS(СВЦЭМ!$G$34:$G$777,СВЦЭМ!$A$34:$A$777,$A231,СВЦЭМ!$B$34:$B$777,R$225)+'СЕТ СН'!$F$12</f>
        <v>218.10944850000001</v>
      </c>
      <c r="S231" s="37">
        <f>SUMIFS(СВЦЭМ!$G$34:$G$777,СВЦЭМ!$A$34:$A$777,$A231,СВЦЭМ!$B$34:$B$777,S$225)+'СЕТ СН'!$F$12</f>
        <v>211.12138375999999</v>
      </c>
      <c r="T231" s="37">
        <f>SUMIFS(СВЦЭМ!$G$34:$G$777,СВЦЭМ!$A$34:$A$777,$A231,СВЦЭМ!$B$34:$B$777,T$225)+'СЕТ СН'!$F$12</f>
        <v>205.02670900999999</v>
      </c>
      <c r="U231" s="37">
        <f>SUMIFS(СВЦЭМ!$G$34:$G$777,СВЦЭМ!$A$34:$A$777,$A231,СВЦЭМ!$B$34:$B$777,U$225)+'СЕТ СН'!$F$12</f>
        <v>205.32281420999999</v>
      </c>
      <c r="V231" s="37">
        <f>SUMIFS(СВЦЭМ!$G$34:$G$777,СВЦЭМ!$A$34:$A$777,$A231,СВЦЭМ!$B$34:$B$777,V$225)+'СЕТ СН'!$F$12</f>
        <v>208.35188534</v>
      </c>
      <c r="W231" s="37">
        <f>SUMIFS(СВЦЭМ!$G$34:$G$777,СВЦЭМ!$A$34:$A$777,$A231,СВЦЭМ!$B$34:$B$777,W$225)+'СЕТ СН'!$F$12</f>
        <v>225.09445348</v>
      </c>
      <c r="X231" s="37">
        <f>SUMIFS(СВЦЭМ!$G$34:$G$777,СВЦЭМ!$A$34:$A$777,$A231,СВЦЭМ!$B$34:$B$777,X$225)+'СЕТ СН'!$F$12</f>
        <v>248.52994852</v>
      </c>
      <c r="Y231" s="37">
        <f>SUMIFS(СВЦЭМ!$G$34:$G$777,СВЦЭМ!$A$34:$A$777,$A231,СВЦЭМ!$B$34:$B$777,Y$225)+'СЕТ СН'!$F$12</f>
        <v>265.89880925</v>
      </c>
    </row>
    <row r="232" spans="1:27" ht="15.75" x14ac:dyDescent="0.2">
      <c r="A232" s="36">
        <f t="shared" si="6"/>
        <v>43107</v>
      </c>
      <c r="B232" s="37">
        <f>SUMIFS(СВЦЭМ!$G$34:$G$777,СВЦЭМ!$A$34:$A$777,$A232,СВЦЭМ!$B$34:$B$777,B$225)+'СЕТ СН'!$F$12</f>
        <v>273.05579950999999</v>
      </c>
      <c r="C232" s="37">
        <f>SUMIFS(СВЦЭМ!$G$34:$G$777,СВЦЭМ!$A$34:$A$777,$A232,СВЦЭМ!$B$34:$B$777,C$225)+'СЕТ СН'!$F$12</f>
        <v>276.10874078000001</v>
      </c>
      <c r="D232" s="37">
        <f>SUMIFS(СВЦЭМ!$G$34:$G$777,СВЦЭМ!$A$34:$A$777,$A232,СВЦЭМ!$B$34:$B$777,D$225)+'СЕТ СН'!$F$12</f>
        <v>290.40238354000002</v>
      </c>
      <c r="E232" s="37">
        <f>SUMIFS(СВЦЭМ!$G$34:$G$777,СВЦЭМ!$A$34:$A$777,$A232,СВЦЭМ!$B$34:$B$777,E$225)+'СЕТ СН'!$F$12</f>
        <v>296.59385271000002</v>
      </c>
      <c r="F232" s="37">
        <f>SUMIFS(СВЦЭМ!$G$34:$G$777,СВЦЭМ!$A$34:$A$777,$A232,СВЦЭМ!$B$34:$B$777,F$225)+'СЕТ СН'!$F$12</f>
        <v>296.57026245999998</v>
      </c>
      <c r="G232" s="37">
        <f>SUMIFS(СВЦЭМ!$G$34:$G$777,СВЦЭМ!$A$34:$A$777,$A232,СВЦЭМ!$B$34:$B$777,G$225)+'СЕТ СН'!$F$12</f>
        <v>296.66388568000002</v>
      </c>
      <c r="H232" s="37">
        <f>SUMIFS(СВЦЭМ!$G$34:$G$777,СВЦЭМ!$A$34:$A$777,$A232,СВЦЭМ!$B$34:$B$777,H$225)+'СЕТ СН'!$F$12</f>
        <v>298.50073634</v>
      </c>
      <c r="I232" s="37">
        <f>SUMIFS(СВЦЭМ!$G$34:$G$777,СВЦЭМ!$A$34:$A$777,$A232,СВЦЭМ!$B$34:$B$777,I$225)+'СЕТ СН'!$F$12</f>
        <v>278.66177762000001</v>
      </c>
      <c r="J232" s="37">
        <f>SUMIFS(СВЦЭМ!$G$34:$G$777,СВЦЭМ!$A$34:$A$777,$A232,СВЦЭМ!$B$34:$B$777,J$225)+'СЕТ СН'!$F$12</f>
        <v>271.70221205000001</v>
      </c>
      <c r="K232" s="37">
        <f>SUMIFS(СВЦЭМ!$G$34:$G$777,СВЦЭМ!$A$34:$A$777,$A232,СВЦЭМ!$B$34:$B$777,K$225)+'СЕТ СН'!$F$12</f>
        <v>244.89777617999999</v>
      </c>
      <c r="L232" s="37">
        <f>SUMIFS(СВЦЭМ!$G$34:$G$777,СВЦЭМ!$A$34:$A$777,$A232,СВЦЭМ!$B$34:$B$777,L$225)+'СЕТ СН'!$F$12</f>
        <v>215.73705190999999</v>
      </c>
      <c r="M232" s="37">
        <f>SUMIFS(СВЦЭМ!$G$34:$G$777,СВЦЭМ!$A$34:$A$777,$A232,СВЦЭМ!$B$34:$B$777,M$225)+'СЕТ СН'!$F$12</f>
        <v>210.40447674999999</v>
      </c>
      <c r="N232" s="37">
        <f>SUMIFS(СВЦЭМ!$G$34:$G$777,СВЦЭМ!$A$34:$A$777,$A232,СВЦЭМ!$B$34:$B$777,N$225)+'СЕТ СН'!$F$12</f>
        <v>209.52053672</v>
      </c>
      <c r="O232" s="37">
        <f>SUMIFS(СВЦЭМ!$G$34:$G$777,СВЦЭМ!$A$34:$A$777,$A232,СВЦЭМ!$B$34:$B$777,O$225)+'СЕТ СН'!$F$12</f>
        <v>212.99994781000001</v>
      </c>
      <c r="P232" s="37">
        <f>SUMIFS(СВЦЭМ!$G$34:$G$777,СВЦЭМ!$A$34:$A$777,$A232,СВЦЭМ!$B$34:$B$777,P$225)+'СЕТ СН'!$F$12</f>
        <v>217.08747753</v>
      </c>
      <c r="Q232" s="37">
        <f>SUMIFS(СВЦЭМ!$G$34:$G$777,СВЦЭМ!$A$34:$A$777,$A232,СВЦЭМ!$B$34:$B$777,Q$225)+'СЕТ СН'!$F$12</f>
        <v>220.03954941000001</v>
      </c>
      <c r="R232" s="37">
        <f>SUMIFS(СВЦЭМ!$G$34:$G$777,СВЦЭМ!$A$34:$A$777,$A232,СВЦЭМ!$B$34:$B$777,R$225)+'СЕТ СН'!$F$12</f>
        <v>220.13332226</v>
      </c>
      <c r="S232" s="37">
        <f>SUMIFS(СВЦЭМ!$G$34:$G$777,СВЦЭМ!$A$34:$A$777,$A232,СВЦЭМ!$B$34:$B$777,S$225)+'СЕТ СН'!$F$12</f>
        <v>214.24200769999999</v>
      </c>
      <c r="T232" s="37">
        <f>SUMIFS(СВЦЭМ!$G$34:$G$777,СВЦЭМ!$A$34:$A$777,$A232,СВЦЭМ!$B$34:$B$777,T$225)+'СЕТ СН'!$F$12</f>
        <v>204.18471767</v>
      </c>
      <c r="U232" s="37">
        <f>SUMIFS(СВЦЭМ!$G$34:$G$777,СВЦЭМ!$A$34:$A$777,$A232,СВЦЭМ!$B$34:$B$777,U$225)+'СЕТ СН'!$F$12</f>
        <v>204.53479759000001</v>
      </c>
      <c r="V232" s="37">
        <f>SUMIFS(СВЦЭМ!$G$34:$G$777,СВЦЭМ!$A$34:$A$777,$A232,СВЦЭМ!$B$34:$B$777,V$225)+'СЕТ СН'!$F$12</f>
        <v>209.34518993</v>
      </c>
      <c r="W232" s="37">
        <f>SUMIFS(СВЦЭМ!$G$34:$G$777,СВЦЭМ!$A$34:$A$777,$A232,СВЦЭМ!$B$34:$B$777,W$225)+'СЕТ СН'!$F$12</f>
        <v>225.02736787000001</v>
      </c>
      <c r="X232" s="37">
        <f>SUMIFS(СВЦЭМ!$G$34:$G$777,СВЦЭМ!$A$34:$A$777,$A232,СВЦЭМ!$B$34:$B$777,X$225)+'СЕТ СН'!$F$12</f>
        <v>246.43338589999999</v>
      </c>
      <c r="Y232" s="37">
        <f>SUMIFS(СВЦЭМ!$G$34:$G$777,СВЦЭМ!$A$34:$A$777,$A232,СВЦЭМ!$B$34:$B$777,Y$225)+'СЕТ СН'!$F$12</f>
        <v>251.68677542</v>
      </c>
    </row>
    <row r="233" spans="1:27" ht="15.75" x14ac:dyDescent="0.2">
      <c r="A233" s="36">
        <f t="shared" si="6"/>
        <v>43108</v>
      </c>
      <c r="B233" s="37">
        <f>SUMIFS(СВЦЭМ!$G$34:$G$777,СВЦЭМ!$A$34:$A$777,$A233,СВЦЭМ!$B$34:$B$777,B$225)+'СЕТ СН'!$F$12</f>
        <v>252.66241546000001</v>
      </c>
      <c r="C233" s="37">
        <f>SUMIFS(СВЦЭМ!$G$34:$G$777,СВЦЭМ!$A$34:$A$777,$A233,СВЦЭМ!$B$34:$B$777,C$225)+'СЕТ СН'!$F$12</f>
        <v>273.38013226999999</v>
      </c>
      <c r="D233" s="37">
        <f>SUMIFS(СВЦЭМ!$G$34:$G$777,СВЦЭМ!$A$34:$A$777,$A233,СВЦЭМ!$B$34:$B$777,D$225)+'СЕТ СН'!$F$12</f>
        <v>292.87339863</v>
      </c>
      <c r="E233" s="37">
        <f>SUMIFS(СВЦЭМ!$G$34:$G$777,СВЦЭМ!$A$34:$A$777,$A233,СВЦЭМ!$B$34:$B$777,E$225)+'СЕТ СН'!$F$12</f>
        <v>296.98160467000002</v>
      </c>
      <c r="F233" s="37">
        <f>SUMIFS(СВЦЭМ!$G$34:$G$777,СВЦЭМ!$A$34:$A$777,$A233,СВЦЭМ!$B$34:$B$777,F$225)+'СЕТ СН'!$F$12</f>
        <v>297.71139849999997</v>
      </c>
      <c r="G233" s="37">
        <f>SUMIFS(СВЦЭМ!$G$34:$G$777,СВЦЭМ!$A$34:$A$777,$A233,СВЦЭМ!$B$34:$B$777,G$225)+'СЕТ СН'!$F$12</f>
        <v>298.35834218999997</v>
      </c>
      <c r="H233" s="37">
        <f>SUMIFS(СВЦЭМ!$G$34:$G$777,СВЦЭМ!$A$34:$A$777,$A233,СВЦЭМ!$B$34:$B$777,H$225)+'СЕТ СН'!$F$12</f>
        <v>299.71076858999999</v>
      </c>
      <c r="I233" s="37">
        <f>SUMIFS(СВЦЭМ!$G$34:$G$777,СВЦЭМ!$A$34:$A$777,$A233,СВЦЭМ!$B$34:$B$777,I$225)+'СЕТ СН'!$F$12</f>
        <v>291.64293844000002</v>
      </c>
      <c r="J233" s="37">
        <f>SUMIFS(СВЦЭМ!$G$34:$G$777,СВЦЭМ!$A$34:$A$777,$A233,СВЦЭМ!$B$34:$B$777,J$225)+'СЕТ СН'!$F$12</f>
        <v>272.03832574</v>
      </c>
      <c r="K233" s="37">
        <f>SUMIFS(СВЦЭМ!$G$34:$G$777,СВЦЭМ!$A$34:$A$777,$A233,СВЦЭМ!$B$34:$B$777,K$225)+'СЕТ СН'!$F$12</f>
        <v>245.74217669999999</v>
      </c>
      <c r="L233" s="37">
        <f>SUMIFS(СВЦЭМ!$G$34:$G$777,СВЦЭМ!$A$34:$A$777,$A233,СВЦЭМ!$B$34:$B$777,L$225)+'СЕТ СН'!$F$12</f>
        <v>219.87302298</v>
      </c>
      <c r="M233" s="37">
        <f>SUMIFS(СВЦЭМ!$G$34:$G$777,СВЦЭМ!$A$34:$A$777,$A233,СВЦЭМ!$B$34:$B$777,M$225)+'СЕТ СН'!$F$12</f>
        <v>214.53794614</v>
      </c>
      <c r="N233" s="37">
        <f>SUMIFS(СВЦЭМ!$G$34:$G$777,СВЦЭМ!$A$34:$A$777,$A233,СВЦЭМ!$B$34:$B$777,N$225)+'СЕТ СН'!$F$12</f>
        <v>215.07663244</v>
      </c>
      <c r="O233" s="37">
        <f>SUMIFS(СВЦЭМ!$G$34:$G$777,СВЦЭМ!$A$34:$A$777,$A233,СВЦЭМ!$B$34:$B$777,O$225)+'СЕТ СН'!$F$12</f>
        <v>218.52046981999999</v>
      </c>
      <c r="P233" s="37">
        <f>SUMIFS(СВЦЭМ!$G$34:$G$777,СВЦЭМ!$A$34:$A$777,$A233,СВЦЭМ!$B$34:$B$777,P$225)+'СЕТ СН'!$F$12</f>
        <v>221.7175732</v>
      </c>
      <c r="Q233" s="37">
        <f>SUMIFS(СВЦЭМ!$G$34:$G$777,СВЦЭМ!$A$34:$A$777,$A233,СВЦЭМ!$B$34:$B$777,Q$225)+'СЕТ СН'!$F$12</f>
        <v>222.63319154999999</v>
      </c>
      <c r="R233" s="37">
        <f>SUMIFS(СВЦЭМ!$G$34:$G$777,СВЦЭМ!$A$34:$A$777,$A233,СВЦЭМ!$B$34:$B$777,R$225)+'СЕТ СН'!$F$12</f>
        <v>222.10315306999999</v>
      </c>
      <c r="S233" s="37">
        <f>SUMIFS(СВЦЭМ!$G$34:$G$777,СВЦЭМ!$A$34:$A$777,$A233,СВЦЭМ!$B$34:$B$777,S$225)+'СЕТ СН'!$F$12</f>
        <v>220.06919746</v>
      </c>
      <c r="T233" s="37">
        <f>SUMIFS(СВЦЭМ!$G$34:$G$777,СВЦЭМ!$A$34:$A$777,$A233,СВЦЭМ!$B$34:$B$777,T$225)+'СЕТ СН'!$F$12</f>
        <v>211.39268579</v>
      </c>
      <c r="U233" s="37">
        <f>SUMIFS(СВЦЭМ!$G$34:$G$777,СВЦЭМ!$A$34:$A$777,$A233,СВЦЭМ!$B$34:$B$777,U$225)+'СЕТ СН'!$F$12</f>
        <v>210.15130796</v>
      </c>
      <c r="V233" s="37">
        <f>SUMIFS(СВЦЭМ!$G$34:$G$777,СВЦЭМ!$A$34:$A$777,$A233,СВЦЭМ!$B$34:$B$777,V$225)+'СЕТ СН'!$F$12</f>
        <v>215.20701228999999</v>
      </c>
      <c r="W233" s="37">
        <f>SUMIFS(СВЦЭМ!$G$34:$G$777,СВЦЭМ!$A$34:$A$777,$A233,СВЦЭМ!$B$34:$B$777,W$225)+'СЕТ СН'!$F$12</f>
        <v>229.36308382000001</v>
      </c>
      <c r="X233" s="37">
        <f>SUMIFS(СВЦЭМ!$G$34:$G$777,СВЦЭМ!$A$34:$A$777,$A233,СВЦЭМ!$B$34:$B$777,X$225)+'СЕТ СН'!$F$12</f>
        <v>250.65391463</v>
      </c>
      <c r="Y233" s="37">
        <f>SUMIFS(СВЦЭМ!$G$34:$G$777,СВЦЭМ!$A$34:$A$777,$A233,СВЦЭМ!$B$34:$B$777,Y$225)+'СЕТ СН'!$F$12</f>
        <v>258.84704058</v>
      </c>
    </row>
    <row r="234" spans="1:27" ht="15.75" x14ac:dyDescent="0.2">
      <c r="A234" s="36">
        <f t="shared" si="6"/>
        <v>43109</v>
      </c>
      <c r="B234" s="37">
        <f>SUMIFS(СВЦЭМ!$G$34:$G$777,СВЦЭМ!$A$34:$A$777,$A234,СВЦЭМ!$B$34:$B$777,B$225)+'СЕТ СН'!$F$12</f>
        <v>283.61759912000002</v>
      </c>
      <c r="C234" s="37">
        <f>SUMIFS(СВЦЭМ!$G$34:$G$777,СВЦЭМ!$A$34:$A$777,$A234,СВЦЭМ!$B$34:$B$777,C$225)+'СЕТ СН'!$F$12</f>
        <v>290.15319628999998</v>
      </c>
      <c r="D234" s="37">
        <f>SUMIFS(СВЦЭМ!$G$34:$G$777,СВЦЭМ!$A$34:$A$777,$A234,СВЦЭМ!$B$34:$B$777,D$225)+'СЕТ СН'!$F$12</f>
        <v>306.36097605999998</v>
      </c>
      <c r="E234" s="37">
        <f>SUMIFS(СВЦЭМ!$G$34:$G$777,СВЦЭМ!$A$34:$A$777,$A234,СВЦЭМ!$B$34:$B$777,E$225)+'СЕТ СН'!$F$12</f>
        <v>310.56045834999998</v>
      </c>
      <c r="F234" s="37">
        <f>SUMIFS(СВЦЭМ!$G$34:$G$777,СВЦЭМ!$A$34:$A$777,$A234,СВЦЭМ!$B$34:$B$777,F$225)+'СЕТ СН'!$F$12</f>
        <v>309.54822652000001</v>
      </c>
      <c r="G234" s="37">
        <f>SUMIFS(СВЦЭМ!$G$34:$G$777,СВЦЭМ!$A$34:$A$777,$A234,СВЦЭМ!$B$34:$B$777,G$225)+'СЕТ СН'!$F$12</f>
        <v>306.44534795999999</v>
      </c>
      <c r="H234" s="37">
        <f>SUMIFS(СВЦЭМ!$G$34:$G$777,СВЦЭМ!$A$34:$A$777,$A234,СВЦЭМ!$B$34:$B$777,H$225)+'СЕТ СН'!$F$12</f>
        <v>290.77385409999999</v>
      </c>
      <c r="I234" s="37">
        <f>SUMIFS(СВЦЭМ!$G$34:$G$777,СВЦЭМ!$A$34:$A$777,$A234,СВЦЭМ!$B$34:$B$777,I$225)+'СЕТ СН'!$F$12</f>
        <v>277.86180243000001</v>
      </c>
      <c r="J234" s="37">
        <f>SUMIFS(СВЦЭМ!$G$34:$G$777,СВЦЭМ!$A$34:$A$777,$A234,СВЦЭМ!$B$34:$B$777,J$225)+'СЕТ СН'!$F$12</f>
        <v>268.00336401999999</v>
      </c>
      <c r="K234" s="37">
        <f>SUMIFS(СВЦЭМ!$G$34:$G$777,СВЦЭМ!$A$34:$A$777,$A234,СВЦЭМ!$B$34:$B$777,K$225)+'СЕТ СН'!$F$12</f>
        <v>253.3559769</v>
      </c>
      <c r="L234" s="37">
        <f>SUMIFS(СВЦЭМ!$G$34:$G$777,СВЦЭМ!$A$34:$A$777,$A234,СВЦЭМ!$B$34:$B$777,L$225)+'СЕТ СН'!$F$12</f>
        <v>237.91534179999999</v>
      </c>
      <c r="M234" s="37">
        <f>SUMIFS(СВЦЭМ!$G$34:$G$777,СВЦЭМ!$A$34:$A$777,$A234,СВЦЭМ!$B$34:$B$777,M$225)+'СЕТ СН'!$F$12</f>
        <v>236.48529915</v>
      </c>
      <c r="N234" s="37">
        <f>SUMIFS(СВЦЭМ!$G$34:$G$777,СВЦЭМ!$A$34:$A$777,$A234,СВЦЭМ!$B$34:$B$777,N$225)+'СЕТ СН'!$F$12</f>
        <v>235.65861090000001</v>
      </c>
      <c r="O234" s="37">
        <f>SUMIFS(СВЦЭМ!$G$34:$G$777,СВЦЭМ!$A$34:$A$777,$A234,СВЦЭМ!$B$34:$B$777,O$225)+'СЕТ СН'!$F$12</f>
        <v>236.31469815</v>
      </c>
      <c r="P234" s="37">
        <f>SUMIFS(СВЦЭМ!$G$34:$G$777,СВЦЭМ!$A$34:$A$777,$A234,СВЦЭМ!$B$34:$B$777,P$225)+'СЕТ СН'!$F$12</f>
        <v>237.68090118999999</v>
      </c>
      <c r="Q234" s="37">
        <f>SUMIFS(СВЦЭМ!$G$34:$G$777,СВЦЭМ!$A$34:$A$777,$A234,СВЦЭМ!$B$34:$B$777,Q$225)+'СЕТ СН'!$F$12</f>
        <v>236.81277761000001</v>
      </c>
      <c r="R234" s="37">
        <f>SUMIFS(СВЦЭМ!$G$34:$G$777,СВЦЭМ!$A$34:$A$777,$A234,СВЦЭМ!$B$34:$B$777,R$225)+'СЕТ СН'!$F$12</f>
        <v>237.66741041</v>
      </c>
      <c r="S234" s="37">
        <f>SUMIFS(СВЦЭМ!$G$34:$G$777,СВЦЭМ!$A$34:$A$777,$A234,СВЦЭМ!$B$34:$B$777,S$225)+'СЕТ СН'!$F$12</f>
        <v>233.55006244</v>
      </c>
      <c r="T234" s="37">
        <f>SUMIFS(СВЦЭМ!$G$34:$G$777,СВЦЭМ!$A$34:$A$777,$A234,СВЦЭМ!$B$34:$B$777,T$225)+'СЕТ СН'!$F$12</f>
        <v>230.8986745</v>
      </c>
      <c r="U234" s="37">
        <f>SUMIFS(СВЦЭМ!$G$34:$G$777,СВЦЭМ!$A$34:$A$777,$A234,СВЦЭМ!$B$34:$B$777,U$225)+'СЕТ СН'!$F$12</f>
        <v>232.27667886</v>
      </c>
      <c r="V234" s="37">
        <f>SUMIFS(СВЦЭМ!$G$34:$G$777,СВЦЭМ!$A$34:$A$777,$A234,СВЦЭМ!$B$34:$B$777,V$225)+'СЕТ СН'!$F$12</f>
        <v>234.30816995999999</v>
      </c>
      <c r="W234" s="37">
        <f>SUMIFS(СВЦЭМ!$G$34:$G$777,СВЦЭМ!$A$34:$A$777,$A234,СВЦЭМ!$B$34:$B$777,W$225)+'СЕТ СН'!$F$12</f>
        <v>247.17221806000001</v>
      </c>
      <c r="X234" s="37">
        <f>SUMIFS(СВЦЭМ!$G$34:$G$777,СВЦЭМ!$A$34:$A$777,$A234,СВЦЭМ!$B$34:$B$777,X$225)+'СЕТ СН'!$F$12</f>
        <v>264.59666542999997</v>
      </c>
      <c r="Y234" s="37">
        <f>SUMIFS(СВЦЭМ!$G$34:$G$777,СВЦЭМ!$A$34:$A$777,$A234,СВЦЭМ!$B$34:$B$777,Y$225)+'СЕТ СН'!$F$12</f>
        <v>284.66465499999998</v>
      </c>
    </row>
    <row r="235" spans="1:27" ht="15.75" x14ac:dyDescent="0.2">
      <c r="A235" s="36">
        <f t="shared" si="6"/>
        <v>43110</v>
      </c>
      <c r="B235" s="37">
        <f>SUMIFS(СВЦЭМ!$G$34:$G$777,СВЦЭМ!$A$34:$A$777,$A235,СВЦЭМ!$B$34:$B$777,B$225)+'СЕТ СН'!$F$12</f>
        <v>285.20014211</v>
      </c>
      <c r="C235" s="37">
        <f>SUMIFS(СВЦЭМ!$G$34:$G$777,СВЦЭМ!$A$34:$A$777,$A235,СВЦЭМ!$B$34:$B$777,C$225)+'СЕТ СН'!$F$12</f>
        <v>300.14804013000003</v>
      </c>
      <c r="D235" s="37">
        <f>SUMIFS(СВЦЭМ!$G$34:$G$777,СВЦЭМ!$A$34:$A$777,$A235,СВЦЭМ!$B$34:$B$777,D$225)+'СЕТ СН'!$F$12</f>
        <v>306.74069500000002</v>
      </c>
      <c r="E235" s="37">
        <f>SUMIFS(СВЦЭМ!$G$34:$G$777,СВЦЭМ!$A$34:$A$777,$A235,СВЦЭМ!$B$34:$B$777,E$225)+'СЕТ СН'!$F$12</f>
        <v>306.15330011999998</v>
      </c>
      <c r="F235" s="37">
        <f>SUMIFS(СВЦЭМ!$G$34:$G$777,СВЦЭМ!$A$34:$A$777,$A235,СВЦЭМ!$B$34:$B$777,F$225)+'СЕТ СН'!$F$12</f>
        <v>306.19926757000002</v>
      </c>
      <c r="G235" s="37">
        <f>SUMIFS(СВЦЭМ!$G$34:$G$777,СВЦЭМ!$A$34:$A$777,$A235,СВЦЭМ!$B$34:$B$777,G$225)+'СЕТ СН'!$F$12</f>
        <v>306.85048073000002</v>
      </c>
      <c r="H235" s="37">
        <f>SUMIFS(СВЦЭМ!$G$34:$G$777,СВЦЭМ!$A$34:$A$777,$A235,СВЦЭМ!$B$34:$B$777,H$225)+'СЕТ СН'!$F$12</f>
        <v>294.31002072000001</v>
      </c>
      <c r="I235" s="37">
        <f>SUMIFS(СВЦЭМ!$G$34:$G$777,СВЦЭМ!$A$34:$A$777,$A235,СВЦЭМ!$B$34:$B$777,I$225)+'СЕТ СН'!$F$12</f>
        <v>275.71721162</v>
      </c>
      <c r="J235" s="37">
        <f>SUMIFS(СВЦЭМ!$G$34:$G$777,СВЦЭМ!$A$34:$A$777,$A235,СВЦЭМ!$B$34:$B$777,J$225)+'СЕТ СН'!$F$12</f>
        <v>261.08285914999999</v>
      </c>
      <c r="K235" s="37">
        <f>SUMIFS(СВЦЭМ!$G$34:$G$777,СВЦЭМ!$A$34:$A$777,$A235,СВЦЭМ!$B$34:$B$777,K$225)+'СЕТ СН'!$F$12</f>
        <v>241.26121785999999</v>
      </c>
      <c r="L235" s="37">
        <f>SUMIFS(СВЦЭМ!$G$34:$G$777,СВЦЭМ!$A$34:$A$777,$A235,СВЦЭМ!$B$34:$B$777,L$225)+'СЕТ СН'!$F$12</f>
        <v>221.76220420999999</v>
      </c>
      <c r="M235" s="37">
        <f>SUMIFS(СВЦЭМ!$G$34:$G$777,СВЦЭМ!$A$34:$A$777,$A235,СВЦЭМ!$B$34:$B$777,M$225)+'СЕТ СН'!$F$12</f>
        <v>219.45942507999999</v>
      </c>
      <c r="N235" s="37">
        <f>SUMIFS(СВЦЭМ!$G$34:$G$777,СВЦЭМ!$A$34:$A$777,$A235,СВЦЭМ!$B$34:$B$777,N$225)+'СЕТ СН'!$F$12</f>
        <v>221.55386447999999</v>
      </c>
      <c r="O235" s="37">
        <f>SUMIFS(СВЦЭМ!$G$34:$G$777,СВЦЭМ!$A$34:$A$777,$A235,СВЦЭМ!$B$34:$B$777,O$225)+'СЕТ СН'!$F$12</f>
        <v>222.37221819000001</v>
      </c>
      <c r="P235" s="37">
        <f>SUMIFS(СВЦЭМ!$G$34:$G$777,СВЦЭМ!$A$34:$A$777,$A235,СВЦЭМ!$B$34:$B$777,P$225)+'СЕТ СН'!$F$12</f>
        <v>225.22551528</v>
      </c>
      <c r="Q235" s="37">
        <f>SUMIFS(СВЦЭМ!$G$34:$G$777,СВЦЭМ!$A$34:$A$777,$A235,СВЦЭМ!$B$34:$B$777,Q$225)+'СЕТ СН'!$F$12</f>
        <v>226.80200829</v>
      </c>
      <c r="R235" s="37">
        <f>SUMIFS(СВЦЭМ!$G$34:$G$777,СВЦЭМ!$A$34:$A$777,$A235,СВЦЭМ!$B$34:$B$777,R$225)+'СЕТ СН'!$F$12</f>
        <v>226.68442730999999</v>
      </c>
      <c r="S235" s="37">
        <f>SUMIFS(СВЦЭМ!$G$34:$G$777,СВЦЭМ!$A$34:$A$777,$A235,СВЦЭМ!$B$34:$B$777,S$225)+'СЕТ СН'!$F$12</f>
        <v>220.32155413000001</v>
      </c>
      <c r="T235" s="37">
        <f>SUMIFS(СВЦЭМ!$G$34:$G$777,СВЦЭМ!$A$34:$A$777,$A235,СВЦЭМ!$B$34:$B$777,T$225)+'СЕТ СН'!$F$12</f>
        <v>211.33997962999999</v>
      </c>
      <c r="U235" s="37">
        <f>SUMIFS(СВЦЭМ!$G$34:$G$777,СВЦЭМ!$A$34:$A$777,$A235,СВЦЭМ!$B$34:$B$777,U$225)+'СЕТ СН'!$F$12</f>
        <v>211.98092435000001</v>
      </c>
      <c r="V235" s="37">
        <f>SUMIFS(СВЦЭМ!$G$34:$G$777,СВЦЭМ!$A$34:$A$777,$A235,СВЦЭМ!$B$34:$B$777,V$225)+'СЕТ СН'!$F$12</f>
        <v>214.10223747000001</v>
      </c>
      <c r="W235" s="37">
        <f>SUMIFS(СВЦЭМ!$G$34:$G$777,СВЦЭМ!$A$34:$A$777,$A235,СВЦЭМ!$B$34:$B$777,W$225)+'СЕТ СН'!$F$12</f>
        <v>226.90273285000001</v>
      </c>
      <c r="X235" s="37">
        <f>SUMIFS(СВЦЭМ!$G$34:$G$777,СВЦЭМ!$A$34:$A$777,$A235,СВЦЭМ!$B$34:$B$777,X$225)+'СЕТ СН'!$F$12</f>
        <v>248.16599120999999</v>
      </c>
      <c r="Y235" s="37">
        <f>SUMIFS(СВЦЭМ!$G$34:$G$777,СВЦЭМ!$A$34:$A$777,$A235,СВЦЭМ!$B$34:$B$777,Y$225)+'СЕТ СН'!$F$12</f>
        <v>267.78225773000003</v>
      </c>
    </row>
    <row r="236" spans="1:27" ht="15.75" x14ac:dyDescent="0.2">
      <c r="A236" s="36">
        <f t="shared" si="6"/>
        <v>43111</v>
      </c>
      <c r="B236" s="37">
        <f>SUMIFS(СВЦЭМ!$G$34:$G$777,СВЦЭМ!$A$34:$A$777,$A236,СВЦЭМ!$B$34:$B$777,B$225)+'СЕТ СН'!$F$12</f>
        <v>289.92636334000002</v>
      </c>
      <c r="C236" s="37">
        <f>SUMIFS(СВЦЭМ!$G$34:$G$777,СВЦЭМ!$A$34:$A$777,$A236,СВЦЭМ!$B$34:$B$777,C$225)+'СЕТ СН'!$F$12</f>
        <v>301.91362153</v>
      </c>
      <c r="D236" s="37">
        <f>SUMIFS(СВЦЭМ!$G$34:$G$777,СВЦЭМ!$A$34:$A$777,$A236,СВЦЭМ!$B$34:$B$777,D$225)+'СЕТ СН'!$F$12</f>
        <v>312.17128432999999</v>
      </c>
      <c r="E236" s="37">
        <f>SUMIFS(СВЦЭМ!$G$34:$G$777,СВЦЭМ!$A$34:$A$777,$A236,СВЦЭМ!$B$34:$B$777,E$225)+'СЕТ СН'!$F$12</f>
        <v>312.17961996000003</v>
      </c>
      <c r="F236" s="37">
        <f>SUMIFS(СВЦЭМ!$G$34:$G$777,СВЦЭМ!$A$34:$A$777,$A236,СВЦЭМ!$B$34:$B$777,F$225)+'СЕТ СН'!$F$12</f>
        <v>312.16685702000001</v>
      </c>
      <c r="G236" s="37">
        <f>SUMIFS(СВЦЭМ!$G$34:$G$777,СВЦЭМ!$A$34:$A$777,$A236,СВЦЭМ!$B$34:$B$777,G$225)+'СЕТ СН'!$F$12</f>
        <v>310.52061799000001</v>
      </c>
      <c r="H236" s="37">
        <f>SUMIFS(СВЦЭМ!$G$34:$G$777,СВЦЭМ!$A$34:$A$777,$A236,СВЦЭМ!$B$34:$B$777,H$225)+'СЕТ СН'!$F$12</f>
        <v>296.64311337999999</v>
      </c>
      <c r="I236" s="37">
        <f>SUMIFS(СВЦЭМ!$G$34:$G$777,СВЦЭМ!$A$34:$A$777,$A236,СВЦЭМ!$B$34:$B$777,I$225)+'СЕТ СН'!$F$12</f>
        <v>275.65269720999999</v>
      </c>
      <c r="J236" s="37">
        <f>SUMIFS(СВЦЭМ!$G$34:$G$777,СВЦЭМ!$A$34:$A$777,$A236,СВЦЭМ!$B$34:$B$777,J$225)+'СЕТ СН'!$F$12</f>
        <v>261.79473511999998</v>
      </c>
      <c r="K236" s="37">
        <f>SUMIFS(СВЦЭМ!$G$34:$G$777,СВЦЭМ!$A$34:$A$777,$A236,СВЦЭМ!$B$34:$B$777,K$225)+'СЕТ СН'!$F$12</f>
        <v>241.78515738999999</v>
      </c>
      <c r="L236" s="37">
        <f>SUMIFS(СВЦЭМ!$G$34:$G$777,СВЦЭМ!$A$34:$A$777,$A236,СВЦЭМ!$B$34:$B$777,L$225)+'СЕТ СН'!$F$12</f>
        <v>220.17710840999999</v>
      </c>
      <c r="M236" s="37">
        <f>SUMIFS(СВЦЭМ!$G$34:$G$777,СВЦЭМ!$A$34:$A$777,$A236,СВЦЭМ!$B$34:$B$777,M$225)+'СЕТ СН'!$F$12</f>
        <v>217.61387174000001</v>
      </c>
      <c r="N236" s="37">
        <f>SUMIFS(СВЦЭМ!$G$34:$G$777,СВЦЭМ!$A$34:$A$777,$A236,СВЦЭМ!$B$34:$B$777,N$225)+'СЕТ СН'!$F$12</f>
        <v>220.57663278999999</v>
      </c>
      <c r="O236" s="37">
        <f>SUMIFS(СВЦЭМ!$G$34:$G$777,СВЦЭМ!$A$34:$A$777,$A236,СВЦЭМ!$B$34:$B$777,O$225)+'СЕТ СН'!$F$12</f>
        <v>224.8953406</v>
      </c>
      <c r="P236" s="37">
        <f>SUMIFS(СВЦЭМ!$G$34:$G$777,СВЦЭМ!$A$34:$A$777,$A236,СВЦЭМ!$B$34:$B$777,P$225)+'СЕТ СН'!$F$12</f>
        <v>227.63563988999999</v>
      </c>
      <c r="Q236" s="37">
        <f>SUMIFS(СВЦЭМ!$G$34:$G$777,СВЦЭМ!$A$34:$A$777,$A236,СВЦЭМ!$B$34:$B$777,Q$225)+'СЕТ СН'!$F$12</f>
        <v>229.51958071000001</v>
      </c>
      <c r="R236" s="37">
        <f>SUMIFS(СВЦЭМ!$G$34:$G$777,СВЦЭМ!$A$34:$A$777,$A236,СВЦЭМ!$B$34:$B$777,R$225)+'СЕТ СН'!$F$12</f>
        <v>228.96951591999999</v>
      </c>
      <c r="S236" s="37">
        <f>SUMIFS(СВЦЭМ!$G$34:$G$777,СВЦЭМ!$A$34:$A$777,$A236,СВЦЭМ!$B$34:$B$777,S$225)+'СЕТ СН'!$F$12</f>
        <v>223.43204266000001</v>
      </c>
      <c r="T236" s="37">
        <f>SUMIFS(СВЦЭМ!$G$34:$G$777,СВЦЭМ!$A$34:$A$777,$A236,СВЦЭМ!$B$34:$B$777,T$225)+'СЕТ СН'!$F$12</f>
        <v>217.54105082999999</v>
      </c>
      <c r="U236" s="37">
        <f>SUMIFS(СВЦЭМ!$G$34:$G$777,СВЦЭМ!$A$34:$A$777,$A236,СВЦЭМ!$B$34:$B$777,U$225)+'СЕТ СН'!$F$12</f>
        <v>217.21631715999999</v>
      </c>
      <c r="V236" s="37">
        <f>SUMIFS(СВЦЭМ!$G$34:$G$777,СВЦЭМ!$A$34:$A$777,$A236,СВЦЭМ!$B$34:$B$777,V$225)+'СЕТ СН'!$F$12</f>
        <v>220.07643859999999</v>
      </c>
      <c r="W236" s="37">
        <f>SUMIFS(СВЦЭМ!$G$34:$G$777,СВЦЭМ!$A$34:$A$777,$A236,СВЦЭМ!$B$34:$B$777,W$225)+'СЕТ СН'!$F$12</f>
        <v>235.98286118999999</v>
      </c>
      <c r="X236" s="37">
        <f>SUMIFS(СВЦЭМ!$G$34:$G$777,СВЦЭМ!$A$34:$A$777,$A236,СВЦЭМ!$B$34:$B$777,X$225)+'СЕТ СН'!$F$12</f>
        <v>258.80498464999999</v>
      </c>
      <c r="Y236" s="37">
        <f>SUMIFS(СВЦЭМ!$G$34:$G$777,СВЦЭМ!$A$34:$A$777,$A236,СВЦЭМ!$B$34:$B$777,Y$225)+'СЕТ СН'!$F$12</f>
        <v>281.03738626000001</v>
      </c>
    </row>
    <row r="237" spans="1:27" ht="15.75" x14ac:dyDescent="0.2">
      <c r="A237" s="36">
        <f t="shared" si="6"/>
        <v>43112</v>
      </c>
      <c r="B237" s="37">
        <f>SUMIFS(СВЦЭМ!$G$34:$G$777,СВЦЭМ!$A$34:$A$777,$A237,СВЦЭМ!$B$34:$B$777,B$225)+'СЕТ СН'!$F$12</f>
        <v>287.37268401</v>
      </c>
      <c r="C237" s="37">
        <f>SUMIFS(СВЦЭМ!$G$34:$G$777,СВЦЭМ!$A$34:$A$777,$A237,СВЦЭМ!$B$34:$B$777,C$225)+'СЕТ СН'!$F$12</f>
        <v>286.96446250000002</v>
      </c>
      <c r="D237" s="37">
        <f>SUMIFS(СВЦЭМ!$G$34:$G$777,СВЦЭМ!$A$34:$A$777,$A237,СВЦЭМ!$B$34:$B$777,D$225)+'СЕТ СН'!$F$12</f>
        <v>297.05859435999997</v>
      </c>
      <c r="E237" s="37">
        <f>SUMIFS(СВЦЭМ!$G$34:$G$777,СВЦЭМ!$A$34:$A$777,$A237,СВЦЭМ!$B$34:$B$777,E$225)+'СЕТ СН'!$F$12</f>
        <v>301.47407498000001</v>
      </c>
      <c r="F237" s="37">
        <f>SUMIFS(СВЦЭМ!$G$34:$G$777,СВЦЭМ!$A$34:$A$777,$A237,СВЦЭМ!$B$34:$B$777,F$225)+'СЕТ СН'!$F$12</f>
        <v>299.07738653000001</v>
      </c>
      <c r="G237" s="37">
        <f>SUMIFS(СВЦЭМ!$G$34:$G$777,СВЦЭМ!$A$34:$A$777,$A237,СВЦЭМ!$B$34:$B$777,G$225)+'СЕТ СН'!$F$12</f>
        <v>294.22505446999998</v>
      </c>
      <c r="H237" s="37">
        <f>SUMIFS(СВЦЭМ!$G$34:$G$777,СВЦЭМ!$A$34:$A$777,$A237,СВЦЭМ!$B$34:$B$777,H$225)+'СЕТ СН'!$F$12</f>
        <v>286.65786534</v>
      </c>
      <c r="I237" s="37">
        <f>SUMIFS(СВЦЭМ!$G$34:$G$777,СВЦЭМ!$A$34:$A$777,$A237,СВЦЭМ!$B$34:$B$777,I$225)+'СЕТ СН'!$F$12</f>
        <v>272.52202016000001</v>
      </c>
      <c r="J237" s="37">
        <f>SUMIFS(СВЦЭМ!$G$34:$G$777,СВЦЭМ!$A$34:$A$777,$A237,СВЦЭМ!$B$34:$B$777,J$225)+'СЕТ СН'!$F$12</f>
        <v>257.84964129999997</v>
      </c>
      <c r="K237" s="37">
        <f>SUMIFS(СВЦЭМ!$G$34:$G$777,СВЦЭМ!$A$34:$A$777,$A237,СВЦЭМ!$B$34:$B$777,K$225)+'СЕТ СН'!$F$12</f>
        <v>240.14147398</v>
      </c>
      <c r="L237" s="37">
        <f>SUMIFS(СВЦЭМ!$G$34:$G$777,СВЦЭМ!$A$34:$A$777,$A237,СВЦЭМ!$B$34:$B$777,L$225)+'СЕТ СН'!$F$12</f>
        <v>222.42238508</v>
      </c>
      <c r="M237" s="37">
        <f>SUMIFS(СВЦЭМ!$G$34:$G$777,СВЦЭМ!$A$34:$A$777,$A237,СВЦЭМ!$B$34:$B$777,M$225)+'СЕТ СН'!$F$12</f>
        <v>219.22561733000001</v>
      </c>
      <c r="N237" s="37">
        <f>SUMIFS(СВЦЭМ!$G$34:$G$777,СВЦЭМ!$A$34:$A$777,$A237,СВЦЭМ!$B$34:$B$777,N$225)+'СЕТ СН'!$F$12</f>
        <v>222.35233148</v>
      </c>
      <c r="O237" s="37">
        <f>SUMIFS(СВЦЭМ!$G$34:$G$777,СВЦЭМ!$A$34:$A$777,$A237,СВЦЭМ!$B$34:$B$777,O$225)+'СЕТ СН'!$F$12</f>
        <v>224.09827455000001</v>
      </c>
      <c r="P237" s="37">
        <f>SUMIFS(СВЦЭМ!$G$34:$G$777,СВЦЭМ!$A$34:$A$777,$A237,СВЦЭМ!$B$34:$B$777,P$225)+'СЕТ СН'!$F$12</f>
        <v>228.35589777000001</v>
      </c>
      <c r="Q237" s="37">
        <f>SUMIFS(СВЦЭМ!$G$34:$G$777,СВЦЭМ!$A$34:$A$777,$A237,СВЦЭМ!$B$34:$B$777,Q$225)+'СЕТ СН'!$F$12</f>
        <v>229.99356915000001</v>
      </c>
      <c r="R237" s="37">
        <f>SUMIFS(СВЦЭМ!$G$34:$G$777,СВЦЭМ!$A$34:$A$777,$A237,СВЦЭМ!$B$34:$B$777,R$225)+'СЕТ СН'!$F$12</f>
        <v>230.42747499999999</v>
      </c>
      <c r="S237" s="37">
        <f>SUMIFS(СВЦЭМ!$G$34:$G$777,СВЦЭМ!$A$34:$A$777,$A237,СВЦЭМ!$B$34:$B$777,S$225)+'СЕТ СН'!$F$12</f>
        <v>223.82031325</v>
      </c>
      <c r="T237" s="37">
        <f>SUMIFS(СВЦЭМ!$G$34:$G$777,СВЦЭМ!$A$34:$A$777,$A237,СВЦЭМ!$B$34:$B$777,T$225)+'СЕТ СН'!$F$12</f>
        <v>216.10459270000001</v>
      </c>
      <c r="U237" s="37">
        <f>SUMIFS(СВЦЭМ!$G$34:$G$777,СВЦЭМ!$A$34:$A$777,$A237,СВЦЭМ!$B$34:$B$777,U$225)+'СЕТ СН'!$F$12</f>
        <v>216.62514766000001</v>
      </c>
      <c r="V237" s="37">
        <f>SUMIFS(СВЦЭМ!$G$34:$G$777,СВЦЭМ!$A$34:$A$777,$A237,СВЦЭМ!$B$34:$B$777,V$225)+'СЕТ СН'!$F$12</f>
        <v>218.73106661</v>
      </c>
      <c r="W237" s="37">
        <f>SUMIFS(СВЦЭМ!$G$34:$G$777,СВЦЭМ!$A$34:$A$777,$A237,СВЦЭМ!$B$34:$B$777,W$225)+'СЕТ СН'!$F$12</f>
        <v>232.34534984000001</v>
      </c>
      <c r="X237" s="37">
        <f>SUMIFS(СВЦЭМ!$G$34:$G$777,СВЦЭМ!$A$34:$A$777,$A237,СВЦЭМ!$B$34:$B$777,X$225)+'СЕТ СН'!$F$12</f>
        <v>254.66395510000001</v>
      </c>
      <c r="Y237" s="37">
        <f>SUMIFS(СВЦЭМ!$G$34:$G$777,СВЦЭМ!$A$34:$A$777,$A237,СВЦЭМ!$B$34:$B$777,Y$225)+'СЕТ СН'!$F$12</f>
        <v>275.68032678999998</v>
      </c>
    </row>
    <row r="238" spans="1:27" ht="15.75" x14ac:dyDescent="0.2">
      <c r="A238" s="36">
        <f t="shared" si="6"/>
        <v>43113</v>
      </c>
      <c r="B238" s="37">
        <f>SUMIFS(СВЦЭМ!$G$34:$G$777,СВЦЭМ!$A$34:$A$777,$A238,СВЦЭМ!$B$34:$B$777,B$225)+'СЕТ СН'!$F$12</f>
        <v>282.66018815000001</v>
      </c>
      <c r="C238" s="37">
        <f>SUMIFS(СВЦЭМ!$G$34:$G$777,СВЦЭМ!$A$34:$A$777,$A238,СВЦЭМ!$B$34:$B$777,C$225)+'СЕТ СН'!$F$12</f>
        <v>293.07103433999998</v>
      </c>
      <c r="D238" s="37">
        <f>SUMIFS(СВЦЭМ!$G$34:$G$777,СВЦЭМ!$A$34:$A$777,$A238,СВЦЭМ!$B$34:$B$777,D$225)+'СЕТ СН'!$F$12</f>
        <v>303.40038407999998</v>
      </c>
      <c r="E238" s="37">
        <f>SUMIFS(СВЦЭМ!$G$34:$G$777,СВЦЭМ!$A$34:$A$777,$A238,СВЦЭМ!$B$34:$B$777,E$225)+'СЕТ СН'!$F$12</f>
        <v>306.68490648</v>
      </c>
      <c r="F238" s="37">
        <f>SUMIFS(СВЦЭМ!$G$34:$G$777,СВЦЭМ!$A$34:$A$777,$A238,СВЦЭМ!$B$34:$B$777,F$225)+'СЕТ СН'!$F$12</f>
        <v>306.28157484000002</v>
      </c>
      <c r="G238" s="37">
        <f>SUMIFS(СВЦЭМ!$G$34:$G$777,СВЦЭМ!$A$34:$A$777,$A238,СВЦЭМ!$B$34:$B$777,G$225)+'СЕТ СН'!$F$12</f>
        <v>302.59903557000001</v>
      </c>
      <c r="H238" s="37">
        <f>SUMIFS(СВЦЭМ!$G$34:$G$777,СВЦЭМ!$A$34:$A$777,$A238,СВЦЭМ!$B$34:$B$777,H$225)+'СЕТ СН'!$F$12</f>
        <v>299.00090482000002</v>
      </c>
      <c r="I238" s="37">
        <f>SUMIFS(СВЦЭМ!$G$34:$G$777,СВЦЭМ!$A$34:$A$777,$A238,СВЦЭМ!$B$34:$B$777,I$225)+'СЕТ СН'!$F$12</f>
        <v>284.66515963000001</v>
      </c>
      <c r="J238" s="37">
        <f>SUMIFS(СВЦЭМ!$G$34:$G$777,СВЦЭМ!$A$34:$A$777,$A238,СВЦЭМ!$B$34:$B$777,J$225)+'СЕТ СН'!$F$12</f>
        <v>274.2843823</v>
      </c>
      <c r="K238" s="37">
        <f>SUMIFS(СВЦЭМ!$G$34:$G$777,СВЦЭМ!$A$34:$A$777,$A238,СВЦЭМ!$B$34:$B$777,K$225)+'СЕТ СН'!$F$12</f>
        <v>251.56998919</v>
      </c>
      <c r="L238" s="37">
        <f>SUMIFS(СВЦЭМ!$G$34:$G$777,СВЦЭМ!$A$34:$A$777,$A238,СВЦЭМ!$B$34:$B$777,L$225)+'СЕТ СН'!$F$12</f>
        <v>228.17584686999999</v>
      </c>
      <c r="M238" s="37">
        <f>SUMIFS(СВЦЭМ!$G$34:$G$777,СВЦЭМ!$A$34:$A$777,$A238,СВЦЭМ!$B$34:$B$777,M$225)+'СЕТ СН'!$F$12</f>
        <v>223.00690491</v>
      </c>
      <c r="N238" s="37">
        <f>SUMIFS(СВЦЭМ!$G$34:$G$777,СВЦЭМ!$A$34:$A$777,$A238,СВЦЭМ!$B$34:$B$777,N$225)+'СЕТ СН'!$F$12</f>
        <v>220.95045669000001</v>
      </c>
      <c r="O238" s="37">
        <f>SUMIFS(СВЦЭМ!$G$34:$G$777,СВЦЭМ!$A$34:$A$777,$A238,СВЦЭМ!$B$34:$B$777,O$225)+'СЕТ СН'!$F$12</f>
        <v>223.3335434</v>
      </c>
      <c r="P238" s="37">
        <f>SUMIFS(СВЦЭМ!$G$34:$G$777,СВЦЭМ!$A$34:$A$777,$A238,СВЦЭМ!$B$34:$B$777,P$225)+'СЕТ СН'!$F$12</f>
        <v>225.91108310000001</v>
      </c>
      <c r="Q238" s="37">
        <f>SUMIFS(СВЦЭМ!$G$34:$G$777,СВЦЭМ!$A$34:$A$777,$A238,СВЦЭМ!$B$34:$B$777,Q$225)+'СЕТ СН'!$F$12</f>
        <v>226.59011007000001</v>
      </c>
      <c r="R238" s="37">
        <f>SUMIFS(СВЦЭМ!$G$34:$G$777,СВЦЭМ!$A$34:$A$777,$A238,СВЦЭМ!$B$34:$B$777,R$225)+'СЕТ СН'!$F$12</f>
        <v>226.81404706000001</v>
      </c>
      <c r="S238" s="37">
        <f>SUMIFS(СВЦЭМ!$G$34:$G$777,СВЦЭМ!$A$34:$A$777,$A238,СВЦЭМ!$B$34:$B$777,S$225)+'СЕТ СН'!$F$12</f>
        <v>221.55818998999999</v>
      </c>
      <c r="T238" s="37">
        <f>SUMIFS(СВЦЭМ!$G$34:$G$777,СВЦЭМ!$A$34:$A$777,$A238,СВЦЭМ!$B$34:$B$777,T$225)+'СЕТ СН'!$F$12</f>
        <v>211.79771473</v>
      </c>
      <c r="U238" s="37">
        <f>SUMIFS(СВЦЭМ!$G$34:$G$777,СВЦЭМ!$A$34:$A$777,$A238,СВЦЭМ!$B$34:$B$777,U$225)+'СЕТ СН'!$F$12</f>
        <v>211.18805126999999</v>
      </c>
      <c r="V238" s="37">
        <f>SUMIFS(СВЦЭМ!$G$34:$G$777,СВЦЭМ!$A$34:$A$777,$A238,СВЦЭМ!$B$34:$B$777,V$225)+'СЕТ СН'!$F$12</f>
        <v>214.75150703</v>
      </c>
      <c r="W238" s="37">
        <f>SUMIFS(СВЦЭМ!$G$34:$G$777,СВЦЭМ!$A$34:$A$777,$A238,СВЦЭМ!$B$34:$B$777,W$225)+'СЕТ СН'!$F$12</f>
        <v>228.46252179999999</v>
      </c>
      <c r="X238" s="37">
        <f>SUMIFS(СВЦЭМ!$G$34:$G$777,СВЦЭМ!$A$34:$A$777,$A238,СВЦЭМ!$B$34:$B$777,X$225)+'СЕТ СН'!$F$12</f>
        <v>250.91921192000001</v>
      </c>
      <c r="Y238" s="37">
        <f>SUMIFS(СВЦЭМ!$G$34:$G$777,СВЦЭМ!$A$34:$A$777,$A238,СВЦЭМ!$B$34:$B$777,Y$225)+'СЕТ СН'!$F$12</f>
        <v>271.65785728999998</v>
      </c>
    </row>
    <row r="239" spans="1:27" ht="15.75" x14ac:dyDescent="0.2">
      <c r="A239" s="36">
        <f t="shared" si="6"/>
        <v>43114</v>
      </c>
      <c r="B239" s="37">
        <f>SUMIFS(СВЦЭМ!$G$34:$G$777,СВЦЭМ!$A$34:$A$777,$A239,СВЦЭМ!$B$34:$B$777,B$225)+'СЕТ СН'!$F$12</f>
        <v>287.15294002000002</v>
      </c>
      <c r="C239" s="37">
        <f>SUMIFS(СВЦЭМ!$G$34:$G$777,СВЦЭМ!$A$34:$A$777,$A239,СВЦЭМ!$B$34:$B$777,C$225)+'СЕТ СН'!$F$12</f>
        <v>297.00836027000003</v>
      </c>
      <c r="D239" s="37">
        <f>SUMIFS(СВЦЭМ!$G$34:$G$777,СВЦЭМ!$A$34:$A$777,$A239,СВЦЭМ!$B$34:$B$777,D$225)+'СЕТ СН'!$F$12</f>
        <v>306.69894004999998</v>
      </c>
      <c r="E239" s="37">
        <f>SUMIFS(СВЦЭМ!$G$34:$G$777,СВЦЭМ!$A$34:$A$777,$A239,СВЦЭМ!$B$34:$B$777,E$225)+'СЕТ СН'!$F$12</f>
        <v>309.91127392999999</v>
      </c>
      <c r="F239" s="37">
        <f>SUMIFS(СВЦЭМ!$G$34:$G$777,СВЦЭМ!$A$34:$A$777,$A239,СВЦЭМ!$B$34:$B$777,F$225)+'СЕТ СН'!$F$12</f>
        <v>309.85487279</v>
      </c>
      <c r="G239" s="37">
        <f>SUMIFS(СВЦЭМ!$G$34:$G$777,СВЦЭМ!$A$34:$A$777,$A239,СВЦЭМ!$B$34:$B$777,G$225)+'СЕТ СН'!$F$12</f>
        <v>307.42797215000002</v>
      </c>
      <c r="H239" s="37">
        <f>SUMIFS(СВЦЭМ!$G$34:$G$777,СВЦЭМ!$A$34:$A$777,$A239,СВЦЭМ!$B$34:$B$777,H$225)+'СЕТ СН'!$F$12</f>
        <v>305.61908351</v>
      </c>
      <c r="I239" s="37">
        <f>SUMIFS(СВЦЭМ!$G$34:$G$777,СВЦЭМ!$A$34:$A$777,$A239,СВЦЭМ!$B$34:$B$777,I$225)+'СЕТ СН'!$F$12</f>
        <v>294.75495620999999</v>
      </c>
      <c r="J239" s="37">
        <f>SUMIFS(СВЦЭМ!$G$34:$G$777,СВЦЭМ!$A$34:$A$777,$A239,СВЦЭМ!$B$34:$B$777,J$225)+'СЕТ СН'!$F$12</f>
        <v>277.56280498000001</v>
      </c>
      <c r="K239" s="37">
        <f>SUMIFS(СВЦЭМ!$G$34:$G$777,СВЦЭМ!$A$34:$A$777,$A239,СВЦЭМ!$B$34:$B$777,K$225)+'СЕТ СН'!$F$12</f>
        <v>251.32529478999999</v>
      </c>
      <c r="L239" s="37">
        <f>SUMIFS(СВЦЭМ!$G$34:$G$777,СВЦЭМ!$A$34:$A$777,$A239,СВЦЭМ!$B$34:$B$777,L$225)+'СЕТ СН'!$F$12</f>
        <v>223.94013998</v>
      </c>
      <c r="M239" s="37">
        <f>SUMIFS(СВЦЭМ!$G$34:$G$777,СВЦЭМ!$A$34:$A$777,$A239,СВЦЭМ!$B$34:$B$777,M$225)+'СЕТ СН'!$F$12</f>
        <v>220.89655431</v>
      </c>
      <c r="N239" s="37">
        <f>SUMIFS(СВЦЭМ!$G$34:$G$777,СВЦЭМ!$A$34:$A$777,$A239,СВЦЭМ!$B$34:$B$777,N$225)+'СЕТ СН'!$F$12</f>
        <v>223.41134066999999</v>
      </c>
      <c r="O239" s="37">
        <f>SUMIFS(СВЦЭМ!$G$34:$G$777,СВЦЭМ!$A$34:$A$777,$A239,СВЦЭМ!$B$34:$B$777,O$225)+'СЕТ СН'!$F$12</f>
        <v>224.84575662</v>
      </c>
      <c r="P239" s="37">
        <f>SUMIFS(СВЦЭМ!$G$34:$G$777,СВЦЭМ!$A$34:$A$777,$A239,СВЦЭМ!$B$34:$B$777,P$225)+'СЕТ СН'!$F$12</f>
        <v>226.66407767000001</v>
      </c>
      <c r="Q239" s="37">
        <f>SUMIFS(СВЦЭМ!$G$34:$G$777,СВЦЭМ!$A$34:$A$777,$A239,СВЦЭМ!$B$34:$B$777,Q$225)+'СЕТ СН'!$F$12</f>
        <v>227.53137452999999</v>
      </c>
      <c r="R239" s="37">
        <f>SUMIFS(СВЦЭМ!$G$34:$G$777,СВЦЭМ!$A$34:$A$777,$A239,СВЦЭМ!$B$34:$B$777,R$225)+'СЕТ СН'!$F$12</f>
        <v>228.26568802</v>
      </c>
      <c r="S239" s="37">
        <f>SUMIFS(СВЦЭМ!$G$34:$G$777,СВЦЭМ!$A$34:$A$777,$A239,СВЦЭМ!$B$34:$B$777,S$225)+'СЕТ СН'!$F$12</f>
        <v>220.58511848000001</v>
      </c>
      <c r="T239" s="37">
        <f>SUMIFS(СВЦЭМ!$G$34:$G$777,СВЦЭМ!$A$34:$A$777,$A239,СВЦЭМ!$B$34:$B$777,T$225)+'СЕТ СН'!$F$12</f>
        <v>210.93330291000001</v>
      </c>
      <c r="U239" s="37">
        <f>SUMIFS(СВЦЭМ!$G$34:$G$777,СВЦЭМ!$A$34:$A$777,$A239,СВЦЭМ!$B$34:$B$777,U$225)+'СЕТ СН'!$F$12</f>
        <v>210.91230526999999</v>
      </c>
      <c r="V239" s="37">
        <f>SUMIFS(СВЦЭМ!$G$34:$G$777,СВЦЭМ!$A$34:$A$777,$A239,СВЦЭМ!$B$34:$B$777,V$225)+'СЕТ СН'!$F$12</f>
        <v>214.71508435000001</v>
      </c>
      <c r="W239" s="37">
        <f>SUMIFS(СВЦЭМ!$G$34:$G$777,СВЦЭМ!$A$34:$A$777,$A239,СВЦЭМ!$B$34:$B$777,W$225)+'СЕТ СН'!$F$12</f>
        <v>229.33025189</v>
      </c>
      <c r="X239" s="37">
        <f>SUMIFS(СВЦЭМ!$G$34:$G$777,СВЦЭМ!$A$34:$A$777,$A239,СВЦЭМ!$B$34:$B$777,X$225)+'СЕТ СН'!$F$12</f>
        <v>248.13783318</v>
      </c>
      <c r="Y239" s="37">
        <f>SUMIFS(СВЦЭМ!$G$34:$G$777,СВЦЭМ!$A$34:$A$777,$A239,СВЦЭМ!$B$34:$B$777,Y$225)+'СЕТ СН'!$F$12</f>
        <v>269.90704692999998</v>
      </c>
    </row>
    <row r="240" spans="1:27" ht="15.75" x14ac:dyDescent="0.2">
      <c r="A240" s="36">
        <f t="shared" si="6"/>
        <v>43115</v>
      </c>
      <c r="B240" s="37">
        <f>SUMIFS(СВЦЭМ!$G$34:$G$777,СВЦЭМ!$A$34:$A$777,$A240,СВЦЭМ!$B$34:$B$777,B$225)+'СЕТ СН'!$F$12</f>
        <v>275.71485437000001</v>
      </c>
      <c r="C240" s="37">
        <f>SUMIFS(СВЦЭМ!$G$34:$G$777,СВЦЭМ!$A$34:$A$777,$A240,СВЦЭМ!$B$34:$B$777,C$225)+'СЕТ СН'!$F$12</f>
        <v>286.17037198000003</v>
      </c>
      <c r="D240" s="37">
        <f>SUMIFS(СВЦЭМ!$G$34:$G$777,СВЦЭМ!$A$34:$A$777,$A240,СВЦЭМ!$B$34:$B$777,D$225)+'СЕТ СН'!$F$12</f>
        <v>297.12030995999999</v>
      </c>
      <c r="E240" s="37">
        <f>SUMIFS(СВЦЭМ!$G$34:$G$777,СВЦЭМ!$A$34:$A$777,$A240,СВЦЭМ!$B$34:$B$777,E$225)+'СЕТ СН'!$F$12</f>
        <v>302.15112331</v>
      </c>
      <c r="F240" s="37">
        <f>SUMIFS(СВЦЭМ!$G$34:$G$777,СВЦЭМ!$A$34:$A$777,$A240,СВЦЭМ!$B$34:$B$777,F$225)+'СЕТ СН'!$F$12</f>
        <v>300.70525884</v>
      </c>
      <c r="G240" s="37">
        <f>SUMIFS(СВЦЭМ!$G$34:$G$777,СВЦЭМ!$A$34:$A$777,$A240,СВЦЭМ!$B$34:$B$777,G$225)+'СЕТ СН'!$F$12</f>
        <v>295.77822972000001</v>
      </c>
      <c r="H240" s="37">
        <f>SUMIFS(СВЦЭМ!$G$34:$G$777,СВЦЭМ!$A$34:$A$777,$A240,СВЦЭМ!$B$34:$B$777,H$225)+'СЕТ СН'!$F$12</f>
        <v>286.59315472999998</v>
      </c>
      <c r="I240" s="37">
        <f>SUMIFS(СВЦЭМ!$G$34:$G$777,СВЦЭМ!$A$34:$A$777,$A240,СВЦЭМ!$B$34:$B$777,I$225)+'СЕТ СН'!$F$12</f>
        <v>272.17786077</v>
      </c>
      <c r="J240" s="37">
        <f>SUMIFS(СВЦЭМ!$G$34:$G$777,СВЦЭМ!$A$34:$A$777,$A240,СВЦЭМ!$B$34:$B$777,J$225)+'СЕТ СН'!$F$12</f>
        <v>264.32151186999999</v>
      </c>
      <c r="K240" s="37">
        <f>SUMIFS(СВЦЭМ!$G$34:$G$777,СВЦЭМ!$A$34:$A$777,$A240,СВЦЭМ!$B$34:$B$777,K$225)+'СЕТ СН'!$F$12</f>
        <v>245.19234775999999</v>
      </c>
      <c r="L240" s="37">
        <f>SUMIFS(СВЦЭМ!$G$34:$G$777,СВЦЭМ!$A$34:$A$777,$A240,СВЦЭМ!$B$34:$B$777,L$225)+'СЕТ СН'!$F$12</f>
        <v>221.99220858000001</v>
      </c>
      <c r="M240" s="37">
        <f>SUMIFS(СВЦЭМ!$G$34:$G$777,СВЦЭМ!$A$34:$A$777,$A240,СВЦЭМ!$B$34:$B$777,M$225)+'СЕТ СН'!$F$12</f>
        <v>218.15470184</v>
      </c>
      <c r="N240" s="37">
        <f>SUMIFS(СВЦЭМ!$G$34:$G$777,СВЦЭМ!$A$34:$A$777,$A240,СВЦЭМ!$B$34:$B$777,N$225)+'СЕТ СН'!$F$12</f>
        <v>221.25492127000001</v>
      </c>
      <c r="O240" s="37">
        <f>SUMIFS(СВЦЭМ!$G$34:$G$777,СВЦЭМ!$A$34:$A$777,$A240,СВЦЭМ!$B$34:$B$777,O$225)+'СЕТ СН'!$F$12</f>
        <v>221.53495663999999</v>
      </c>
      <c r="P240" s="37">
        <f>SUMIFS(СВЦЭМ!$G$34:$G$777,СВЦЭМ!$A$34:$A$777,$A240,СВЦЭМ!$B$34:$B$777,P$225)+'СЕТ СН'!$F$12</f>
        <v>221.52529472000001</v>
      </c>
      <c r="Q240" s="37">
        <f>SUMIFS(СВЦЭМ!$G$34:$G$777,СВЦЭМ!$A$34:$A$777,$A240,СВЦЭМ!$B$34:$B$777,Q$225)+'СЕТ СН'!$F$12</f>
        <v>223.10245939000001</v>
      </c>
      <c r="R240" s="37">
        <f>SUMIFS(СВЦЭМ!$G$34:$G$777,СВЦЭМ!$A$34:$A$777,$A240,СВЦЭМ!$B$34:$B$777,R$225)+'СЕТ СН'!$F$12</f>
        <v>222.41083483</v>
      </c>
      <c r="S240" s="37">
        <f>SUMIFS(СВЦЭМ!$G$34:$G$777,СВЦЭМ!$A$34:$A$777,$A240,СВЦЭМ!$B$34:$B$777,S$225)+'СЕТ СН'!$F$12</f>
        <v>215.96817429000001</v>
      </c>
      <c r="T240" s="37">
        <f>SUMIFS(СВЦЭМ!$G$34:$G$777,СВЦЭМ!$A$34:$A$777,$A240,СВЦЭМ!$B$34:$B$777,T$225)+'СЕТ СН'!$F$12</f>
        <v>207.96898021999999</v>
      </c>
      <c r="U240" s="37">
        <f>SUMIFS(СВЦЭМ!$G$34:$G$777,СВЦЭМ!$A$34:$A$777,$A240,СВЦЭМ!$B$34:$B$777,U$225)+'СЕТ СН'!$F$12</f>
        <v>207.55013453999999</v>
      </c>
      <c r="V240" s="37">
        <f>SUMIFS(СВЦЭМ!$G$34:$G$777,СВЦЭМ!$A$34:$A$777,$A240,СВЦЭМ!$B$34:$B$777,V$225)+'СЕТ СН'!$F$12</f>
        <v>211.42954345999999</v>
      </c>
      <c r="W240" s="37">
        <f>SUMIFS(СВЦЭМ!$G$34:$G$777,СВЦЭМ!$A$34:$A$777,$A240,СВЦЭМ!$B$34:$B$777,W$225)+'СЕТ СН'!$F$12</f>
        <v>225.37285266999999</v>
      </c>
      <c r="X240" s="37">
        <f>SUMIFS(СВЦЭМ!$G$34:$G$777,СВЦЭМ!$A$34:$A$777,$A240,СВЦЭМ!$B$34:$B$777,X$225)+'СЕТ СН'!$F$12</f>
        <v>245.92232096999999</v>
      </c>
      <c r="Y240" s="37">
        <f>SUMIFS(СВЦЭМ!$G$34:$G$777,СВЦЭМ!$A$34:$A$777,$A240,СВЦЭМ!$B$34:$B$777,Y$225)+'СЕТ СН'!$F$12</f>
        <v>268.27323186000001</v>
      </c>
    </row>
    <row r="241" spans="1:25" ht="15.75" x14ac:dyDescent="0.2">
      <c r="A241" s="36">
        <f t="shared" si="6"/>
        <v>43116</v>
      </c>
      <c r="B241" s="37">
        <f>SUMIFS(СВЦЭМ!$G$34:$G$777,СВЦЭМ!$A$34:$A$777,$A241,СВЦЭМ!$B$34:$B$777,B$225)+'СЕТ СН'!$F$12</f>
        <v>270.33430711</v>
      </c>
      <c r="C241" s="37">
        <f>SUMIFS(СВЦЭМ!$G$34:$G$777,СВЦЭМ!$A$34:$A$777,$A241,СВЦЭМ!$B$34:$B$777,C$225)+'СЕТ СН'!$F$12</f>
        <v>278.62376390999998</v>
      </c>
      <c r="D241" s="37">
        <f>SUMIFS(СВЦЭМ!$G$34:$G$777,СВЦЭМ!$A$34:$A$777,$A241,СВЦЭМ!$B$34:$B$777,D$225)+'СЕТ СН'!$F$12</f>
        <v>288.01222804000002</v>
      </c>
      <c r="E241" s="37">
        <f>SUMIFS(СВЦЭМ!$G$34:$G$777,СВЦЭМ!$A$34:$A$777,$A241,СВЦЭМ!$B$34:$B$777,E$225)+'СЕТ СН'!$F$12</f>
        <v>286.37060208999998</v>
      </c>
      <c r="F241" s="37">
        <f>SUMIFS(СВЦЭМ!$G$34:$G$777,СВЦЭМ!$A$34:$A$777,$A241,СВЦЭМ!$B$34:$B$777,F$225)+'СЕТ СН'!$F$12</f>
        <v>282.35773523</v>
      </c>
      <c r="G241" s="37">
        <f>SUMIFS(СВЦЭМ!$G$34:$G$777,СВЦЭМ!$A$34:$A$777,$A241,СВЦЭМ!$B$34:$B$777,G$225)+'СЕТ СН'!$F$12</f>
        <v>279.88107758000001</v>
      </c>
      <c r="H241" s="37">
        <f>SUMIFS(СВЦЭМ!$G$34:$G$777,СВЦЭМ!$A$34:$A$777,$A241,СВЦЭМ!$B$34:$B$777,H$225)+'СЕТ СН'!$F$12</f>
        <v>276.09470838999999</v>
      </c>
      <c r="I241" s="37">
        <f>SUMIFS(СВЦЭМ!$G$34:$G$777,СВЦЭМ!$A$34:$A$777,$A241,СВЦЭМ!$B$34:$B$777,I$225)+'СЕТ СН'!$F$12</f>
        <v>259.62651367000001</v>
      </c>
      <c r="J241" s="37">
        <f>SUMIFS(СВЦЭМ!$G$34:$G$777,СВЦЭМ!$A$34:$A$777,$A241,СВЦЭМ!$B$34:$B$777,J$225)+'СЕТ СН'!$F$12</f>
        <v>250.32840148</v>
      </c>
      <c r="K241" s="37">
        <f>SUMIFS(СВЦЭМ!$G$34:$G$777,СВЦЭМ!$A$34:$A$777,$A241,СВЦЭМ!$B$34:$B$777,K$225)+'СЕТ СН'!$F$12</f>
        <v>228.55334271999999</v>
      </c>
      <c r="L241" s="37">
        <f>SUMIFS(СВЦЭМ!$G$34:$G$777,СВЦЭМ!$A$34:$A$777,$A241,СВЦЭМ!$B$34:$B$777,L$225)+'СЕТ СН'!$F$12</f>
        <v>219.07660754</v>
      </c>
      <c r="M241" s="37">
        <f>SUMIFS(СВЦЭМ!$G$34:$G$777,СВЦЭМ!$A$34:$A$777,$A241,СВЦЭМ!$B$34:$B$777,M$225)+'СЕТ СН'!$F$12</f>
        <v>220.62841689000001</v>
      </c>
      <c r="N241" s="37">
        <f>SUMIFS(СВЦЭМ!$G$34:$G$777,СВЦЭМ!$A$34:$A$777,$A241,СВЦЭМ!$B$34:$B$777,N$225)+'СЕТ СН'!$F$12</f>
        <v>224.37290317</v>
      </c>
      <c r="O241" s="37">
        <f>SUMIFS(СВЦЭМ!$G$34:$G$777,СВЦЭМ!$A$34:$A$777,$A241,СВЦЭМ!$B$34:$B$777,O$225)+'СЕТ СН'!$F$12</f>
        <v>226.19677469999999</v>
      </c>
      <c r="P241" s="37">
        <f>SUMIFS(СВЦЭМ!$G$34:$G$777,СВЦЭМ!$A$34:$A$777,$A241,СВЦЭМ!$B$34:$B$777,P$225)+'СЕТ СН'!$F$12</f>
        <v>228.74016166000001</v>
      </c>
      <c r="Q241" s="37">
        <f>SUMIFS(СВЦЭМ!$G$34:$G$777,СВЦЭМ!$A$34:$A$777,$A241,СВЦЭМ!$B$34:$B$777,Q$225)+'СЕТ СН'!$F$12</f>
        <v>229.3967394</v>
      </c>
      <c r="R241" s="37">
        <f>SUMIFS(СВЦЭМ!$G$34:$G$777,СВЦЭМ!$A$34:$A$777,$A241,СВЦЭМ!$B$34:$B$777,R$225)+'СЕТ СН'!$F$12</f>
        <v>229.42320326000001</v>
      </c>
      <c r="S241" s="37">
        <f>SUMIFS(СВЦЭМ!$G$34:$G$777,СВЦЭМ!$A$34:$A$777,$A241,СВЦЭМ!$B$34:$B$777,S$225)+'СЕТ СН'!$F$12</f>
        <v>224.92103053</v>
      </c>
      <c r="T241" s="37">
        <f>SUMIFS(СВЦЭМ!$G$34:$G$777,СВЦЭМ!$A$34:$A$777,$A241,СВЦЭМ!$B$34:$B$777,T$225)+'СЕТ СН'!$F$12</f>
        <v>214.32232149999999</v>
      </c>
      <c r="U241" s="37">
        <f>SUMIFS(СВЦЭМ!$G$34:$G$777,СВЦЭМ!$A$34:$A$777,$A241,СВЦЭМ!$B$34:$B$777,U$225)+'СЕТ СН'!$F$12</f>
        <v>214.14971499999999</v>
      </c>
      <c r="V241" s="37">
        <f>SUMIFS(СВЦЭМ!$G$34:$G$777,СВЦЭМ!$A$34:$A$777,$A241,СВЦЭМ!$B$34:$B$777,V$225)+'СЕТ СН'!$F$12</f>
        <v>218.78852139</v>
      </c>
      <c r="W241" s="37">
        <f>SUMIFS(СВЦЭМ!$G$34:$G$777,СВЦЭМ!$A$34:$A$777,$A241,СВЦЭМ!$B$34:$B$777,W$225)+'СЕТ СН'!$F$12</f>
        <v>223.03673807999999</v>
      </c>
      <c r="X241" s="37">
        <f>SUMIFS(СВЦЭМ!$G$34:$G$777,СВЦЭМ!$A$34:$A$777,$A241,СВЦЭМ!$B$34:$B$777,X$225)+'СЕТ СН'!$F$12</f>
        <v>238.42943607999999</v>
      </c>
      <c r="Y241" s="37">
        <f>SUMIFS(СВЦЭМ!$G$34:$G$777,СВЦЭМ!$A$34:$A$777,$A241,СВЦЭМ!$B$34:$B$777,Y$225)+'СЕТ СН'!$F$12</f>
        <v>256.76685829000002</v>
      </c>
    </row>
    <row r="242" spans="1:25" ht="15.75" x14ac:dyDescent="0.2">
      <c r="A242" s="36">
        <f t="shared" si="6"/>
        <v>43117</v>
      </c>
      <c r="B242" s="37">
        <f>SUMIFS(СВЦЭМ!$G$34:$G$777,СВЦЭМ!$A$34:$A$777,$A242,СВЦЭМ!$B$34:$B$777,B$225)+'СЕТ СН'!$F$12</f>
        <v>273.92111654000001</v>
      </c>
      <c r="C242" s="37">
        <f>SUMIFS(СВЦЭМ!$G$34:$G$777,СВЦЭМ!$A$34:$A$777,$A242,СВЦЭМ!$B$34:$B$777,C$225)+'СЕТ СН'!$F$12</f>
        <v>285.14306255999998</v>
      </c>
      <c r="D242" s="37">
        <f>SUMIFS(СВЦЭМ!$G$34:$G$777,СВЦЭМ!$A$34:$A$777,$A242,СВЦЭМ!$B$34:$B$777,D$225)+'СЕТ СН'!$F$12</f>
        <v>296.46740536999999</v>
      </c>
      <c r="E242" s="37">
        <f>SUMIFS(СВЦЭМ!$G$34:$G$777,СВЦЭМ!$A$34:$A$777,$A242,СВЦЭМ!$B$34:$B$777,E$225)+'СЕТ СН'!$F$12</f>
        <v>299.80930225999998</v>
      </c>
      <c r="F242" s="37">
        <f>SUMIFS(СВЦЭМ!$G$34:$G$777,СВЦЭМ!$A$34:$A$777,$A242,СВЦЭМ!$B$34:$B$777,F$225)+'СЕТ СН'!$F$12</f>
        <v>300.71080982000001</v>
      </c>
      <c r="G242" s="37">
        <f>SUMIFS(СВЦЭМ!$G$34:$G$777,СВЦЭМ!$A$34:$A$777,$A242,СВЦЭМ!$B$34:$B$777,G$225)+'СЕТ СН'!$F$12</f>
        <v>294.22310933</v>
      </c>
      <c r="H242" s="37">
        <f>SUMIFS(СВЦЭМ!$G$34:$G$777,СВЦЭМ!$A$34:$A$777,$A242,СВЦЭМ!$B$34:$B$777,H$225)+'СЕТ СН'!$F$12</f>
        <v>278.70427755999998</v>
      </c>
      <c r="I242" s="37">
        <f>SUMIFS(СВЦЭМ!$G$34:$G$777,СВЦЭМ!$A$34:$A$777,$A242,СВЦЭМ!$B$34:$B$777,I$225)+'СЕТ СН'!$F$12</f>
        <v>260.40453535</v>
      </c>
      <c r="J242" s="37">
        <f>SUMIFS(СВЦЭМ!$G$34:$G$777,СВЦЭМ!$A$34:$A$777,$A242,СВЦЭМ!$B$34:$B$777,J$225)+'СЕТ СН'!$F$12</f>
        <v>246.36015900000001</v>
      </c>
      <c r="K242" s="37">
        <f>SUMIFS(СВЦЭМ!$G$34:$G$777,СВЦЭМ!$A$34:$A$777,$A242,СВЦЭМ!$B$34:$B$777,K$225)+'СЕТ СН'!$F$12</f>
        <v>228.37989729</v>
      </c>
      <c r="L242" s="37">
        <f>SUMIFS(СВЦЭМ!$G$34:$G$777,СВЦЭМ!$A$34:$A$777,$A242,СВЦЭМ!$B$34:$B$777,L$225)+'СЕТ СН'!$F$12</f>
        <v>220.68264223</v>
      </c>
      <c r="M242" s="37">
        <f>SUMIFS(СВЦЭМ!$G$34:$G$777,СВЦЭМ!$A$34:$A$777,$A242,СВЦЭМ!$B$34:$B$777,M$225)+'СЕТ СН'!$F$12</f>
        <v>221.79167322999999</v>
      </c>
      <c r="N242" s="37">
        <f>SUMIFS(СВЦЭМ!$G$34:$G$777,СВЦЭМ!$A$34:$A$777,$A242,СВЦЭМ!$B$34:$B$777,N$225)+'СЕТ СН'!$F$12</f>
        <v>223.40958990999999</v>
      </c>
      <c r="O242" s="37">
        <f>SUMIFS(СВЦЭМ!$G$34:$G$777,СВЦЭМ!$A$34:$A$777,$A242,СВЦЭМ!$B$34:$B$777,O$225)+'СЕТ СН'!$F$12</f>
        <v>224.90509157</v>
      </c>
      <c r="P242" s="37">
        <f>SUMIFS(СВЦЭМ!$G$34:$G$777,СВЦЭМ!$A$34:$A$777,$A242,СВЦЭМ!$B$34:$B$777,P$225)+'СЕТ СН'!$F$12</f>
        <v>228.88108815000001</v>
      </c>
      <c r="Q242" s="37">
        <f>SUMIFS(СВЦЭМ!$G$34:$G$777,СВЦЭМ!$A$34:$A$777,$A242,СВЦЭМ!$B$34:$B$777,Q$225)+'СЕТ СН'!$F$12</f>
        <v>231.52007283</v>
      </c>
      <c r="R242" s="37">
        <f>SUMIFS(СВЦЭМ!$G$34:$G$777,СВЦЭМ!$A$34:$A$777,$A242,СВЦЭМ!$B$34:$B$777,R$225)+'СЕТ СН'!$F$12</f>
        <v>234.10131251000001</v>
      </c>
      <c r="S242" s="37">
        <f>SUMIFS(СВЦЭМ!$G$34:$G$777,СВЦЭМ!$A$34:$A$777,$A242,СВЦЭМ!$B$34:$B$777,S$225)+'СЕТ СН'!$F$12</f>
        <v>232.77815271</v>
      </c>
      <c r="T242" s="37">
        <f>SUMIFS(СВЦЭМ!$G$34:$G$777,СВЦЭМ!$A$34:$A$777,$A242,СВЦЭМ!$B$34:$B$777,T$225)+'СЕТ СН'!$F$12</f>
        <v>227.04387907</v>
      </c>
      <c r="U242" s="37">
        <f>SUMIFS(СВЦЭМ!$G$34:$G$777,СВЦЭМ!$A$34:$A$777,$A242,СВЦЭМ!$B$34:$B$777,U$225)+'СЕТ СН'!$F$12</f>
        <v>230.33335597999999</v>
      </c>
      <c r="V242" s="37">
        <f>SUMIFS(СВЦЭМ!$G$34:$G$777,СВЦЭМ!$A$34:$A$777,$A242,СВЦЭМ!$B$34:$B$777,V$225)+'СЕТ СН'!$F$12</f>
        <v>234.59849012000001</v>
      </c>
      <c r="W242" s="37">
        <f>SUMIFS(СВЦЭМ!$G$34:$G$777,СВЦЭМ!$A$34:$A$777,$A242,СВЦЭМ!$B$34:$B$777,W$225)+'СЕТ СН'!$F$12</f>
        <v>232.17334360000001</v>
      </c>
      <c r="X242" s="37">
        <f>SUMIFS(СВЦЭМ!$G$34:$G$777,СВЦЭМ!$A$34:$A$777,$A242,СВЦЭМ!$B$34:$B$777,X$225)+'СЕТ СН'!$F$12</f>
        <v>237.59414319999999</v>
      </c>
      <c r="Y242" s="37">
        <f>SUMIFS(СВЦЭМ!$G$34:$G$777,СВЦЭМ!$A$34:$A$777,$A242,СВЦЭМ!$B$34:$B$777,Y$225)+'СЕТ СН'!$F$12</f>
        <v>258.03559525999998</v>
      </c>
    </row>
    <row r="243" spans="1:25" ht="15.75" x14ac:dyDescent="0.2">
      <c r="A243" s="36">
        <f t="shared" si="6"/>
        <v>43118</v>
      </c>
      <c r="B243" s="37">
        <f>SUMIFS(СВЦЭМ!$G$34:$G$777,СВЦЭМ!$A$34:$A$777,$A243,СВЦЭМ!$B$34:$B$777,B$225)+'СЕТ СН'!$F$12</f>
        <v>278.56637847000002</v>
      </c>
      <c r="C243" s="37">
        <f>SUMIFS(СВЦЭМ!$G$34:$G$777,СВЦЭМ!$A$34:$A$777,$A243,СВЦЭМ!$B$34:$B$777,C$225)+'СЕТ СН'!$F$12</f>
        <v>291.76820093999999</v>
      </c>
      <c r="D243" s="37">
        <f>SUMIFS(СВЦЭМ!$G$34:$G$777,СВЦЭМ!$A$34:$A$777,$A243,СВЦЭМ!$B$34:$B$777,D$225)+'СЕТ СН'!$F$12</f>
        <v>302.55046378999998</v>
      </c>
      <c r="E243" s="37">
        <f>SUMIFS(СВЦЭМ!$G$34:$G$777,СВЦЭМ!$A$34:$A$777,$A243,СВЦЭМ!$B$34:$B$777,E$225)+'СЕТ СН'!$F$12</f>
        <v>304.45690619999999</v>
      </c>
      <c r="F243" s="37">
        <f>SUMIFS(СВЦЭМ!$G$34:$G$777,СВЦЭМ!$A$34:$A$777,$A243,СВЦЭМ!$B$34:$B$777,F$225)+'СЕТ СН'!$F$12</f>
        <v>304.04768374000002</v>
      </c>
      <c r="G243" s="37">
        <f>SUMIFS(СВЦЭМ!$G$34:$G$777,СВЦЭМ!$A$34:$A$777,$A243,СВЦЭМ!$B$34:$B$777,G$225)+'СЕТ СН'!$F$12</f>
        <v>298.53505905999998</v>
      </c>
      <c r="H243" s="37">
        <f>SUMIFS(СВЦЭМ!$G$34:$G$777,СВЦЭМ!$A$34:$A$777,$A243,СВЦЭМ!$B$34:$B$777,H$225)+'СЕТ СН'!$F$12</f>
        <v>283.55018640999998</v>
      </c>
      <c r="I243" s="37">
        <f>SUMIFS(СВЦЭМ!$G$34:$G$777,СВЦЭМ!$A$34:$A$777,$A243,СВЦЭМ!$B$34:$B$777,I$225)+'СЕТ СН'!$F$12</f>
        <v>264.79484402000003</v>
      </c>
      <c r="J243" s="37">
        <f>SUMIFS(СВЦЭМ!$G$34:$G$777,СВЦЭМ!$A$34:$A$777,$A243,СВЦЭМ!$B$34:$B$777,J$225)+'СЕТ СН'!$F$12</f>
        <v>251.91518224999999</v>
      </c>
      <c r="K243" s="37">
        <f>SUMIFS(СВЦЭМ!$G$34:$G$777,СВЦЭМ!$A$34:$A$777,$A243,СВЦЭМ!$B$34:$B$777,K$225)+'СЕТ СН'!$F$12</f>
        <v>233.44542620000001</v>
      </c>
      <c r="L243" s="37">
        <f>SUMIFS(СВЦЭМ!$G$34:$G$777,СВЦЭМ!$A$34:$A$777,$A243,СВЦЭМ!$B$34:$B$777,L$225)+'СЕТ СН'!$F$12</f>
        <v>224.92020661000001</v>
      </c>
      <c r="M243" s="37">
        <f>SUMIFS(СВЦЭМ!$G$34:$G$777,СВЦЭМ!$A$34:$A$777,$A243,СВЦЭМ!$B$34:$B$777,M$225)+'СЕТ СН'!$F$12</f>
        <v>225.98126260000001</v>
      </c>
      <c r="N243" s="37">
        <f>SUMIFS(СВЦЭМ!$G$34:$G$777,СВЦЭМ!$A$34:$A$777,$A243,СВЦЭМ!$B$34:$B$777,N$225)+'СЕТ СН'!$F$12</f>
        <v>228.75500041000001</v>
      </c>
      <c r="O243" s="37">
        <f>SUMIFS(СВЦЭМ!$G$34:$G$777,СВЦЭМ!$A$34:$A$777,$A243,СВЦЭМ!$B$34:$B$777,O$225)+'СЕТ СН'!$F$12</f>
        <v>228.08139107</v>
      </c>
      <c r="P243" s="37">
        <f>SUMIFS(СВЦЭМ!$G$34:$G$777,СВЦЭМ!$A$34:$A$777,$A243,СВЦЭМ!$B$34:$B$777,P$225)+'СЕТ СН'!$F$12</f>
        <v>232.04502742</v>
      </c>
      <c r="Q243" s="37">
        <f>SUMIFS(СВЦЭМ!$G$34:$G$777,СВЦЭМ!$A$34:$A$777,$A243,СВЦЭМ!$B$34:$B$777,Q$225)+'СЕТ СН'!$F$12</f>
        <v>237.26897020999999</v>
      </c>
      <c r="R243" s="37">
        <f>SUMIFS(СВЦЭМ!$G$34:$G$777,СВЦЭМ!$A$34:$A$777,$A243,СВЦЭМ!$B$34:$B$777,R$225)+'СЕТ СН'!$F$12</f>
        <v>236.90684493000001</v>
      </c>
      <c r="S243" s="37">
        <f>SUMIFS(СВЦЭМ!$G$34:$G$777,СВЦЭМ!$A$34:$A$777,$A243,СВЦЭМ!$B$34:$B$777,S$225)+'СЕТ СН'!$F$12</f>
        <v>234.08660793000001</v>
      </c>
      <c r="T243" s="37">
        <f>SUMIFS(СВЦЭМ!$G$34:$G$777,СВЦЭМ!$A$34:$A$777,$A243,СВЦЭМ!$B$34:$B$777,T$225)+'СЕТ СН'!$F$12</f>
        <v>224.90834092</v>
      </c>
      <c r="U243" s="37">
        <f>SUMIFS(СВЦЭМ!$G$34:$G$777,СВЦЭМ!$A$34:$A$777,$A243,СВЦЭМ!$B$34:$B$777,U$225)+'СЕТ СН'!$F$12</f>
        <v>227.70472810000001</v>
      </c>
      <c r="V243" s="37">
        <f>SUMIFS(СВЦЭМ!$G$34:$G$777,СВЦЭМ!$A$34:$A$777,$A243,СВЦЭМ!$B$34:$B$777,V$225)+'СЕТ СН'!$F$12</f>
        <v>232.14866165999999</v>
      </c>
      <c r="W243" s="37">
        <f>SUMIFS(СВЦЭМ!$G$34:$G$777,СВЦЭМ!$A$34:$A$777,$A243,СВЦЭМ!$B$34:$B$777,W$225)+'СЕТ СН'!$F$12</f>
        <v>233.65789293</v>
      </c>
      <c r="X243" s="37">
        <f>SUMIFS(СВЦЭМ!$G$34:$G$777,СВЦЭМ!$A$34:$A$777,$A243,СВЦЭМ!$B$34:$B$777,X$225)+'СЕТ СН'!$F$12</f>
        <v>248.50357624</v>
      </c>
      <c r="Y243" s="37">
        <f>SUMIFS(СВЦЭМ!$G$34:$G$777,СВЦЭМ!$A$34:$A$777,$A243,СВЦЭМ!$B$34:$B$777,Y$225)+'СЕТ СН'!$F$12</f>
        <v>269.17599159999997</v>
      </c>
    </row>
    <row r="244" spans="1:25" ht="15.75" x14ac:dyDescent="0.2">
      <c r="A244" s="36">
        <f t="shared" si="6"/>
        <v>43119</v>
      </c>
      <c r="B244" s="37">
        <f>SUMIFS(СВЦЭМ!$G$34:$G$777,СВЦЭМ!$A$34:$A$777,$A244,СВЦЭМ!$B$34:$B$777,B$225)+'СЕТ СН'!$F$12</f>
        <v>273.14657513999998</v>
      </c>
      <c r="C244" s="37">
        <f>SUMIFS(СВЦЭМ!$G$34:$G$777,СВЦЭМ!$A$34:$A$777,$A244,СВЦЭМ!$B$34:$B$777,C$225)+'СЕТ СН'!$F$12</f>
        <v>284.86990767999998</v>
      </c>
      <c r="D244" s="37">
        <f>SUMIFS(СВЦЭМ!$G$34:$G$777,СВЦЭМ!$A$34:$A$777,$A244,СВЦЭМ!$B$34:$B$777,D$225)+'СЕТ СН'!$F$12</f>
        <v>296.65339052000002</v>
      </c>
      <c r="E244" s="37">
        <f>SUMIFS(СВЦЭМ!$G$34:$G$777,СВЦЭМ!$A$34:$A$777,$A244,СВЦЭМ!$B$34:$B$777,E$225)+'СЕТ СН'!$F$12</f>
        <v>298.73420800000002</v>
      </c>
      <c r="F244" s="37">
        <f>SUMIFS(СВЦЭМ!$G$34:$G$777,СВЦЭМ!$A$34:$A$777,$A244,СВЦЭМ!$B$34:$B$777,F$225)+'СЕТ СН'!$F$12</f>
        <v>298.94042887000001</v>
      </c>
      <c r="G244" s="37">
        <f>SUMIFS(СВЦЭМ!$G$34:$G$777,СВЦЭМ!$A$34:$A$777,$A244,СВЦЭМ!$B$34:$B$777,G$225)+'СЕТ СН'!$F$12</f>
        <v>293.60269942999997</v>
      </c>
      <c r="H244" s="37">
        <f>SUMIFS(СВЦЭМ!$G$34:$G$777,СВЦЭМ!$A$34:$A$777,$A244,СВЦЭМ!$B$34:$B$777,H$225)+'СЕТ СН'!$F$12</f>
        <v>279.76861450000001</v>
      </c>
      <c r="I244" s="37">
        <f>SUMIFS(СВЦЭМ!$G$34:$G$777,СВЦЭМ!$A$34:$A$777,$A244,СВЦЭМ!$B$34:$B$777,I$225)+'СЕТ СН'!$F$12</f>
        <v>262.40302893</v>
      </c>
      <c r="J244" s="37">
        <f>SUMIFS(СВЦЭМ!$G$34:$G$777,СВЦЭМ!$A$34:$A$777,$A244,СВЦЭМ!$B$34:$B$777,J$225)+'СЕТ СН'!$F$12</f>
        <v>249.84586149</v>
      </c>
      <c r="K244" s="37">
        <f>SUMIFS(СВЦЭМ!$G$34:$G$777,СВЦЭМ!$A$34:$A$777,$A244,СВЦЭМ!$B$34:$B$777,K$225)+'СЕТ СН'!$F$12</f>
        <v>233.75047237000001</v>
      </c>
      <c r="L244" s="37">
        <f>SUMIFS(СВЦЭМ!$G$34:$G$777,СВЦЭМ!$A$34:$A$777,$A244,СВЦЭМ!$B$34:$B$777,L$225)+'СЕТ СН'!$F$12</f>
        <v>227.98779329000001</v>
      </c>
      <c r="M244" s="37">
        <f>SUMIFS(СВЦЭМ!$G$34:$G$777,СВЦЭМ!$A$34:$A$777,$A244,СВЦЭМ!$B$34:$B$777,M$225)+'СЕТ СН'!$F$12</f>
        <v>229.46346523</v>
      </c>
      <c r="N244" s="37">
        <f>SUMIFS(СВЦЭМ!$G$34:$G$777,СВЦЭМ!$A$34:$A$777,$A244,СВЦЭМ!$B$34:$B$777,N$225)+'СЕТ СН'!$F$12</f>
        <v>233.27599178</v>
      </c>
      <c r="O244" s="37">
        <f>SUMIFS(СВЦЭМ!$G$34:$G$777,СВЦЭМ!$A$34:$A$777,$A244,СВЦЭМ!$B$34:$B$777,O$225)+'СЕТ СН'!$F$12</f>
        <v>231.572956</v>
      </c>
      <c r="P244" s="37">
        <f>SUMIFS(СВЦЭМ!$G$34:$G$777,СВЦЭМ!$A$34:$A$777,$A244,СВЦЭМ!$B$34:$B$777,P$225)+'СЕТ СН'!$F$12</f>
        <v>236.01665796</v>
      </c>
      <c r="Q244" s="37">
        <f>SUMIFS(СВЦЭМ!$G$34:$G$777,СВЦЭМ!$A$34:$A$777,$A244,СВЦЭМ!$B$34:$B$777,Q$225)+'СЕТ СН'!$F$12</f>
        <v>238.75835974</v>
      </c>
      <c r="R244" s="37">
        <f>SUMIFS(СВЦЭМ!$G$34:$G$777,СВЦЭМ!$A$34:$A$777,$A244,СВЦЭМ!$B$34:$B$777,R$225)+'СЕТ СН'!$F$12</f>
        <v>239.97495670999999</v>
      </c>
      <c r="S244" s="37">
        <f>SUMIFS(СВЦЭМ!$G$34:$G$777,СВЦЭМ!$A$34:$A$777,$A244,СВЦЭМ!$B$34:$B$777,S$225)+'СЕТ СН'!$F$12</f>
        <v>237.10435256</v>
      </c>
      <c r="T244" s="37">
        <f>SUMIFS(СВЦЭМ!$G$34:$G$777,СВЦЭМ!$A$34:$A$777,$A244,СВЦЭМ!$B$34:$B$777,T$225)+'СЕТ СН'!$F$12</f>
        <v>226.15466194000001</v>
      </c>
      <c r="U244" s="37">
        <f>SUMIFS(СВЦЭМ!$G$34:$G$777,СВЦЭМ!$A$34:$A$777,$A244,СВЦЭМ!$B$34:$B$777,U$225)+'СЕТ СН'!$F$12</f>
        <v>228.08350711</v>
      </c>
      <c r="V244" s="37">
        <f>SUMIFS(СВЦЭМ!$G$34:$G$777,СВЦЭМ!$A$34:$A$777,$A244,СВЦЭМ!$B$34:$B$777,V$225)+'СЕТ СН'!$F$12</f>
        <v>232.67519827000001</v>
      </c>
      <c r="W244" s="37">
        <f>SUMIFS(СВЦЭМ!$G$34:$G$777,СВЦЭМ!$A$34:$A$777,$A244,СВЦЭМ!$B$34:$B$777,W$225)+'СЕТ СН'!$F$12</f>
        <v>228.86632564999999</v>
      </c>
      <c r="X244" s="37">
        <f>SUMIFS(СВЦЭМ!$G$34:$G$777,СВЦЭМ!$A$34:$A$777,$A244,СВЦЭМ!$B$34:$B$777,X$225)+'СЕТ СН'!$F$12</f>
        <v>242.46667682</v>
      </c>
      <c r="Y244" s="37">
        <f>SUMIFS(СВЦЭМ!$G$34:$G$777,СВЦЭМ!$A$34:$A$777,$A244,СВЦЭМ!$B$34:$B$777,Y$225)+'СЕТ СН'!$F$12</f>
        <v>264.07009310000001</v>
      </c>
    </row>
    <row r="245" spans="1:25" ht="15.75" x14ac:dyDescent="0.2">
      <c r="A245" s="36">
        <f t="shared" si="6"/>
        <v>43120</v>
      </c>
      <c r="B245" s="37">
        <f>SUMIFS(СВЦЭМ!$G$34:$G$777,СВЦЭМ!$A$34:$A$777,$A245,СВЦЭМ!$B$34:$B$777,B$225)+'СЕТ СН'!$F$12</f>
        <v>272.99953598000002</v>
      </c>
      <c r="C245" s="37">
        <f>SUMIFS(СВЦЭМ!$G$34:$G$777,СВЦЭМ!$A$34:$A$777,$A245,СВЦЭМ!$B$34:$B$777,C$225)+'СЕТ СН'!$F$12</f>
        <v>284.04145127999999</v>
      </c>
      <c r="D245" s="37">
        <f>SUMIFS(СВЦЭМ!$G$34:$G$777,СВЦЭМ!$A$34:$A$777,$A245,СВЦЭМ!$B$34:$B$777,D$225)+'СЕТ СН'!$F$12</f>
        <v>294.3768905</v>
      </c>
      <c r="E245" s="37">
        <f>SUMIFS(СВЦЭМ!$G$34:$G$777,СВЦЭМ!$A$34:$A$777,$A245,СВЦЭМ!$B$34:$B$777,E$225)+'СЕТ СН'!$F$12</f>
        <v>295.98777115000001</v>
      </c>
      <c r="F245" s="37">
        <f>SUMIFS(СВЦЭМ!$G$34:$G$777,СВЦЭМ!$A$34:$A$777,$A245,СВЦЭМ!$B$34:$B$777,F$225)+'СЕТ СН'!$F$12</f>
        <v>294.60681469999997</v>
      </c>
      <c r="G245" s="37">
        <f>SUMIFS(СВЦЭМ!$G$34:$G$777,СВЦЭМ!$A$34:$A$777,$A245,СВЦЭМ!$B$34:$B$777,G$225)+'СЕТ СН'!$F$12</f>
        <v>291.04477782999999</v>
      </c>
      <c r="H245" s="37">
        <f>SUMIFS(СВЦЭМ!$G$34:$G$777,СВЦЭМ!$A$34:$A$777,$A245,СВЦЭМ!$B$34:$B$777,H$225)+'СЕТ СН'!$F$12</f>
        <v>286.25333713999999</v>
      </c>
      <c r="I245" s="37">
        <f>SUMIFS(СВЦЭМ!$G$34:$G$777,СВЦЭМ!$A$34:$A$777,$A245,СВЦЭМ!$B$34:$B$777,I$225)+'СЕТ СН'!$F$12</f>
        <v>275.18386111000001</v>
      </c>
      <c r="J245" s="37">
        <f>SUMIFS(СВЦЭМ!$G$34:$G$777,СВЦЭМ!$A$34:$A$777,$A245,СВЦЭМ!$B$34:$B$777,J$225)+'СЕТ СН'!$F$12</f>
        <v>258.06627040000001</v>
      </c>
      <c r="K245" s="37">
        <f>SUMIFS(СВЦЭМ!$G$34:$G$777,СВЦЭМ!$A$34:$A$777,$A245,СВЦЭМ!$B$34:$B$777,K$225)+'СЕТ СН'!$F$12</f>
        <v>235.18061349999999</v>
      </c>
      <c r="L245" s="37">
        <f>SUMIFS(СВЦЭМ!$G$34:$G$777,СВЦЭМ!$A$34:$A$777,$A245,СВЦЭМ!$B$34:$B$777,L$225)+'СЕТ СН'!$F$12</f>
        <v>221.99364844999999</v>
      </c>
      <c r="M245" s="37">
        <f>SUMIFS(СВЦЭМ!$G$34:$G$777,СВЦЭМ!$A$34:$A$777,$A245,СВЦЭМ!$B$34:$B$777,M$225)+'СЕТ СН'!$F$12</f>
        <v>224.59637316000001</v>
      </c>
      <c r="N245" s="37">
        <f>SUMIFS(СВЦЭМ!$G$34:$G$777,СВЦЭМ!$A$34:$A$777,$A245,СВЦЭМ!$B$34:$B$777,N$225)+'СЕТ СН'!$F$12</f>
        <v>226.49749973999999</v>
      </c>
      <c r="O245" s="37">
        <f>SUMIFS(СВЦЭМ!$G$34:$G$777,СВЦЭМ!$A$34:$A$777,$A245,СВЦЭМ!$B$34:$B$777,O$225)+'СЕТ СН'!$F$12</f>
        <v>232.74628351000001</v>
      </c>
      <c r="P245" s="37">
        <f>SUMIFS(СВЦЭМ!$G$34:$G$777,СВЦЭМ!$A$34:$A$777,$A245,СВЦЭМ!$B$34:$B$777,P$225)+'СЕТ СН'!$F$12</f>
        <v>237.01908943000001</v>
      </c>
      <c r="Q245" s="37">
        <f>SUMIFS(СВЦЭМ!$G$34:$G$777,СВЦЭМ!$A$34:$A$777,$A245,СВЦЭМ!$B$34:$B$777,Q$225)+'СЕТ СН'!$F$12</f>
        <v>236.98151935000001</v>
      </c>
      <c r="R245" s="37">
        <f>SUMIFS(СВЦЭМ!$G$34:$G$777,СВЦЭМ!$A$34:$A$777,$A245,СВЦЭМ!$B$34:$B$777,R$225)+'СЕТ СН'!$F$12</f>
        <v>237.50677150000001</v>
      </c>
      <c r="S245" s="37">
        <f>SUMIFS(СВЦЭМ!$G$34:$G$777,СВЦЭМ!$A$34:$A$777,$A245,СВЦЭМ!$B$34:$B$777,S$225)+'СЕТ СН'!$F$12</f>
        <v>230.30576877999999</v>
      </c>
      <c r="T245" s="37">
        <f>SUMIFS(СВЦЭМ!$G$34:$G$777,СВЦЭМ!$A$34:$A$777,$A245,СВЦЭМ!$B$34:$B$777,T$225)+'СЕТ СН'!$F$12</f>
        <v>218.61501792999999</v>
      </c>
      <c r="U245" s="37">
        <f>SUMIFS(СВЦЭМ!$G$34:$G$777,СВЦЭМ!$A$34:$A$777,$A245,СВЦЭМ!$B$34:$B$777,U$225)+'СЕТ СН'!$F$12</f>
        <v>218.91591022</v>
      </c>
      <c r="V245" s="37">
        <f>SUMIFS(СВЦЭМ!$G$34:$G$777,СВЦЭМ!$A$34:$A$777,$A245,СВЦЭМ!$B$34:$B$777,V$225)+'СЕТ СН'!$F$12</f>
        <v>224.87526973999999</v>
      </c>
      <c r="W245" s="37">
        <f>SUMIFS(СВЦЭМ!$G$34:$G$777,СВЦЭМ!$A$34:$A$777,$A245,СВЦЭМ!$B$34:$B$777,W$225)+'СЕТ СН'!$F$12</f>
        <v>226.22740003000001</v>
      </c>
      <c r="X245" s="37">
        <f>SUMIFS(СВЦЭМ!$G$34:$G$777,СВЦЭМ!$A$34:$A$777,$A245,СВЦЭМ!$B$34:$B$777,X$225)+'СЕТ СН'!$F$12</f>
        <v>245.23776015000001</v>
      </c>
      <c r="Y245" s="37">
        <f>SUMIFS(СВЦЭМ!$G$34:$G$777,СВЦЭМ!$A$34:$A$777,$A245,СВЦЭМ!$B$34:$B$777,Y$225)+'СЕТ СН'!$F$12</f>
        <v>264.48510664999998</v>
      </c>
    </row>
    <row r="246" spans="1:25" ht="15.75" x14ac:dyDescent="0.2">
      <c r="A246" s="36">
        <f t="shared" si="6"/>
        <v>43121</v>
      </c>
      <c r="B246" s="37">
        <f>SUMIFS(СВЦЭМ!$G$34:$G$777,СВЦЭМ!$A$34:$A$777,$A246,СВЦЭМ!$B$34:$B$777,B$225)+'СЕТ СН'!$F$12</f>
        <v>277.07391533999999</v>
      </c>
      <c r="C246" s="37">
        <f>SUMIFS(СВЦЭМ!$G$34:$G$777,СВЦЭМ!$A$34:$A$777,$A246,СВЦЭМ!$B$34:$B$777,C$225)+'СЕТ СН'!$F$12</f>
        <v>289.97767915999998</v>
      </c>
      <c r="D246" s="37">
        <f>SUMIFS(СВЦЭМ!$G$34:$G$777,СВЦЭМ!$A$34:$A$777,$A246,СВЦЭМ!$B$34:$B$777,D$225)+'СЕТ СН'!$F$12</f>
        <v>300.48437187000002</v>
      </c>
      <c r="E246" s="37">
        <f>SUMIFS(СВЦЭМ!$G$34:$G$777,СВЦЭМ!$A$34:$A$777,$A246,СВЦЭМ!$B$34:$B$777,E$225)+'СЕТ СН'!$F$12</f>
        <v>303.41477379000003</v>
      </c>
      <c r="F246" s="37">
        <f>SUMIFS(СВЦЭМ!$G$34:$G$777,СВЦЭМ!$A$34:$A$777,$A246,СВЦЭМ!$B$34:$B$777,F$225)+'СЕТ СН'!$F$12</f>
        <v>305.03925156000003</v>
      </c>
      <c r="G246" s="37">
        <f>SUMIFS(СВЦЭМ!$G$34:$G$777,СВЦЭМ!$A$34:$A$777,$A246,СВЦЭМ!$B$34:$B$777,G$225)+'СЕТ СН'!$F$12</f>
        <v>302.55751570000001</v>
      </c>
      <c r="H246" s="37">
        <f>SUMIFS(СВЦЭМ!$G$34:$G$777,СВЦЭМ!$A$34:$A$777,$A246,СВЦЭМ!$B$34:$B$777,H$225)+'СЕТ СН'!$F$12</f>
        <v>292.75871124000003</v>
      </c>
      <c r="I246" s="37">
        <f>SUMIFS(СВЦЭМ!$G$34:$G$777,СВЦЭМ!$A$34:$A$777,$A246,СВЦЭМ!$B$34:$B$777,I$225)+'СЕТ СН'!$F$12</f>
        <v>278.48641630999998</v>
      </c>
      <c r="J246" s="37">
        <f>SUMIFS(СВЦЭМ!$G$34:$G$777,СВЦЭМ!$A$34:$A$777,$A246,СВЦЭМ!$B$34:$B$777,J$225)+'СЕТ СН'!$F$12</f>
        <v>261.25819964999999</v>
      </c>
      <c r="K246" s="37">
        <f>SUMIFS(СВЦЭМ!$G$34:$G$777,СВЦЭМ!$A$34:$A$777,$A246,СВЦЭМ!$B$34:$B$777,K$225)+'СЕТ СН'!$F$12</f>
        <v>241.43072279</v>
      </c>
      <c r="L246" s="37">
        <f>SUMIFS(СВЦЭМ!$G$34:$G$777,СВЦЭМ!$A$34:$A$777,$A246,СВЦЭМ!$B$34:$B$777,L$225)+'СЕТ СН'!$F$12</f>
        <v>228.44035425000001</v>
      </c>
      <c r="M246" s="37">
        <f>SUMIFS(СВЦЭМ!$G$34:$G$777,СВЦЭМ!$A$34:$A$777,$A246,СВЦЭМ!$B$34:$B$777,M$225)+'СЕТ СН'!$F$12</f>
        <v>227.48541336</v>
      </c>
      <c r="N246" s="37">
        <f>SUMIFS(СВЦЭМ!$G$34:$G$777,СВЦЭМ!$A$34:$A$777,$A246,СВЦЭМ!$B$34:$B$777,N$225)+'СЕТ СН'!$F$12</f>
        <v>229.72876593000001</v>
      </c>
      <c r="O246" s="37">
        <f>SUMIFS(СВЦЭМ!$G$34:$G$777,СВЦЭМ!$A$34:$A$777,$A246,СВЦЭМ!$B$34:$B$777,O$225)+'СЕТ СН'!$F$12</f>
        <v>231.06687923000001</v>
      </c>
      <c r="P246" s="37">
        <f>SUMIFS(СВЦЭМ!$G$34:$G$777,СВЦЭМ!$A$34:$A$777,$A246,СВЦЭМ!$B$34:$B$777,P$225)+'СЕТ СН'!$F$12</f>
        <v>235.21199074</v>
      </c>
      <c r="Q246" s="37">
        <f>SUMIFS(СВЦЭМ!$G$34:$G$777,СВЦЭМ!$A$34:$A$777,$A246,СВЦЭМ!$B$34:$B$777,Q$225)+'СЕТ СН'!$F$12</f>
        <v>236.41168174000001</v>
      </c>
      <c r="R246" s="37">
        <f>SUMIFS(СВЦЭМ!$G$34:$G$777,СВЦЭМ!$A$34:$A$777,$A246,СВЦЭМ!$B$34:$B$777,R$225)+'СЕТ СН'!$F$12</f>
        <v>236.05613743000001</v>
      </c>
      <c r="S246" s="37">
        <f>SUMIFS(СВЦЭМ!$G$34:$G$777,СВЦЭМ!$A$34:$A$777,$A246,СВЦЭМ!$B$34:$B$777,S$225)+'СЕТ СН'!$F$12</f>
        <v>228.65418801999999</v>
      </c>
      <c r="T246" s="37">
        <f>SUMIFS(СВЦЭМ!$G$34:$G$777,СВЦЭМ!$A$34:$A$777,$A246,СВЦЭМ!$B$34:$B$777,T$225)+'СЕТ СН'!$F$12</f>
        <v>219.20557840999999</v>
      </c>
      <c r="U246" s="37">
        <f>SUMIFS(СВЦЭМ!$G$34:$G$777,СВЦЭМ!$A$34:$A$777,$A246,СВЦЭМ!$B$34:$B$777,U$225)+'СЕТ СН'!$F$12</f>
        <v>217.89341485</v>
      </c>
      <c r="V246" s="37">
        <f>SUMIFS(СВЦЭМ!$G$34:$G$777,СВЦЭМ!$A$34:$A$777,$A246,СВЦЭМ!$B$34:$B$777,V$225)+'СЕТ СН'!$F$12</f>
        <v>220.97031985999999</v>
      </c>
      <c r="W246" s="37">
        <f>SUMIFS(СВЦЭМ!$G$34:$G$777,СВЦЭМ!$A$34:$A$777,$A246,СВЦЭМ!$B$34:$B$777,W$225)+'СЕТ СН'!$F$12</f>
        <v>222.71165653</v>
      </c>
      <c r="X246" s="37">
        <f>SUMIFS(СВЦЭМ!$G$34:$G$777,СВЦЭМ!$A$34:$A$777,$A246,СВЦЭМ!$B$34:$B$777,X$225)+'СЕТ СН'!$F$12</f>
        <v>243.63445389</v>
      </c>
      <c r="Y246" s="37">
        <f>SUMIFS(СВЦЭМ!$G$34:$G$777,СВЦЭМ!$A$34:$A$777,$A246,СВЦЭМ!$B$34:$B$777,Y$225)+'СЕТ СН'!$F$12</f>
        <v>261.17812961999999</v>
      </c>
    </row>
    <row r="247" spans="1:25" ht="15.75" x14ac:dyDescent="0.2">
      <c r="A247" s="36">
        <f t="shared" si="6"/>
        <v>43122</v>
      </c>
      <c r="B247" s="37">
        <f>SUMIFS(СВЦЭМ!$G$34:$G$777,СВЦЭМ!$A$34:$A$777,$A247,СВЦЭМ!$B$34:$B$777,B$225)+'СЕТ СН'!$F$12</f>
        <v>283.85380773999998</v>
      </c>
      <c r="C247" s="37">
        <f>SUMIFS(СВЦЭМ!$G$34:$G$777,СВЦЭМ!$A$34:$A$777,$A247,СВЦЭМ!$B$34:$B$777,C$225)+'СЕТ СН'!$F$12</f>
        <v>295.17209914</v>
      </c>
      <c r="D247" s="37">
        <f>SUMIFS(СВЦЭМ!$G$34:$G$777,СВЦЭМ!$A$34:$A$777,$A247,СВЦЭМ!$B$34:$B$777,D$225)+'СЕТ СН'!$F$12</f>
        <v>305.52250813000001</v>
      </c>
      <c r="E247" s="37">
        <f>SUMIFS(СВЦЭМ!$G$34:$G$777,СВЦЭМ!$A$34:$A$777,$A247,СВЦЭМ!$B$34:$B$777,E$225)+'СЕТ СН'!$F$12</f>
        <v>309.33682529999999</v>
      </c>
      <c r="F247" s="37">
        <f>SUMIFS(СВЦЭМ!$G$34:$G$777,СВЦЭМ!$A$34:$A$777,$A247,СВЦЭМ!$B$34:$B$777,F$225)+'СЕТ СН'!$F$12</f>
        <v>308.10158061999999</v>
      </c>
      <c r="G247" s="37">
        <f>SUMIFS(СВЦЭМ!$G$34:$G$777,СВЦЭМ!$A$34:$A$777,$A247,СВЦЭМ!$B$34:$B$777,G$225)+'СЕТ СН'!$F$12</f>
        <v>301.02221362</v>
      </c>
      <c r="H247" s="37">
        <f>SUMIFS(СВЦЭМ!$G$34:$G$777,СВЦЭМ!$A$34:$A$777,$A247,СВЦЭМ!$B$34:$B$777,H$225)+'СЕТ СН'!$F$12</f>
        <v>287.83070239</v>
      </c>
      <c r="I247" s="37">
        <f>SUMIFS(СВЦЭМ!$G$34:$G$777,СВЦЭМ!$A$34:$A$777,$A247,СВЦЭМ!$B$34:$B$777,I$225)+'СЕТ СН'!$F$12</f>
        <v>267.24557464999998</v>
      </c>
      <c r="J247" s="37">
        <f>SUMIFS(СВЦЭМ!$G$34:$G$777,СВЦЭМ!$A$34:$A$777,$A247,СВЦЭМ!$B$34:$B$777,J$225)+'СЕТ СН'!$F$12</f>
        <v>254.88797172</v>
      </c>
      <c r="K247" s="37">
        <f>SUMIFS(СВЦЭМ!$G$34:$G$777,СВЦЭМ!$A$34:$A$777,$A247,СВЦЭМ!$B$34:$B$777,K$225)+'СЕТ СН'!$F$12</f>
        <v>236.22430019000001</v>
      </c>
      <c r="L247" s="37">
        <f>SUMIFS(СВЦЭМ!$G$34:$G$777,СВЦЭМ!$A$34:$A$777,$A247,СВЦЭМ!$B$34:$B$777,L$225)+'СЕТ СН'!$F$12</f>
        <v>228.38152352</v>
      </c>
      <c r="M247" s="37">
        <f>SUMIFS(СВЦЭМ!$G$34:$G$777,СВЦЭМ!$A$34:$A$777,$A247,СВЦЭМ!$B$34:$B$777,M$225)+'СЕТ СН'!$F$12</f>
        <v>231.19664123999999</v>
      </c>
      <c r="N247" s="37">
        <f>SUMIFS(СВЦЭМ!$G$34:$G$777,СВЦЭМ!$A$34:$A$777,$A247,СВЦЭМ!$B$34:$B$777,N$225)+'СЕТ СН'!$F$12</f>
        <v>235.75166132000001</v>
      </c>
      <c r="O247" s="37">
        <f>SUMIFS(СВЦЭМ!$G$34:$G$777,СВЦЭМ!$A$34:$A$777,$A247,СВЦЭМ!$B$34:$B$777,O$225)+'СЕТ СН'!$F$12</f>
        <v>238.40970934000001</v>
      </c>
      <c r="P247" s="37">
        <f>SUMIFS(СВЦЭМ!$G$34:$G$777,СВЦЭМ!$A$34:$A$777,$A247,СВЦЭМ!$B$34:$B$777,P$225)+'СЕТ СН'!$F$12</f>
        <v>241.90061438999999</v>
      </c>
      <c r="Q247" s="37">
        <f>SUMIFS(СВЦЭМ!$G$34:$G$777,СВЦЭМ!$A$34:$A$777,$A247,СВЦЭМ!$B$34:$B$777,Q$225)+'СЕТ СН'!$F$12</f>
        <v>243.85077086000001</v>
      </c>
      <c r="R247" s="37">
        <f>SUMIFS(СВЦЭМ!$G$34:$G$777,СВЦЭМ!$A$34:$A$777,$A247,СВЦЭМ!$B$34:$B$777,R$225)+'СЕТ СН'!$F$12</f>
        <v>243.68627004000001</v>
      </c>
      <c r="S247" s="37">
        <f>SUMIFS(СВЦЭМ!$G$34:$G$777,СВЦЭМ!$A$34:$A$777,$A247,СВЦЭМ!$B$34:$B$777,S$225)+'СЕТ СН'!$F$12</f>
        <v>236.70007518</v>
      </c>
      <c r="T247" s="37">
        <f>SUMIFS(СВЦЭМ!$G$34:$G$777,СВЦЭМ!$A$34:$A$777,$A247,СВЦЭМ!$B$34:$B$777,T$225)+'СЕТ СН'!$F$12</f>
        <v>224.72661034000001</v>
      </c>
      <c r="U247" s="37">
        <f>SUMIFS(СВЦЭМ!$G$34:$G$777,СВЦЭМ!$A$34:$A$777,$A247,СВЦЭМ!$B$34:$B$777,U$225)+'СЕТ СН'!$F$12</f>
        <v>224.94638999</v>
      </c>
      <c r="V247" s="37">
        <f>SUMIFS(СВЦЭМ!$G$34:$G$777,СВЦЭМ!$A$34:$A$777,$A247,СВЦЭМ!$B$34:$B$777,V$225)+'СЕТ СН'!$F$12</f>
        <v>229.47778287</v>
      </c>
      <c r="W247" s="37">
        <f>SUMIFS(СВЦЭМ!$G$34:$G$777,СВЦЭМ!$A$34:$A$777,$A247,СВЦЭМ!$B$34:$B$777,W$225)+'СЕТ СН'!$F$12</f>
        <v>232.54218939</v>
      </c>
      <c r="X247" s="37">
        <f>SUMIFS(СВЦЭМ!$G$34:$G$777,СВЦЭМ!$A$34:$A$777,$A247,СВЦЭМ!$B$34:$B$777,X$225)+'СЕТ СН'!$F$12</f>
        <v>248.96525170999999</v>
      </c>
      <c r="Y247" s="37">
        <f>SUMIFS(СВЦЭМ!$G$34:$G$777,СВЦЭМ!$A$34:$A$777,$A247,СВЦЭМ!$B$34:$B$777,Y$225)+'СЕТ СН'!$F$12</f>
        <v>269.48254871</v>
      </c>
    </row>
    <row r="248" spans="1:25" ht="15.75" x14ac:dyDescent="0.2">
      <c r="A248" s="36">
        <f t="shared" si="6"/>
        <v>43123</v>
      </c>
      <c r="B248" s="37">
        <f>SUMIFS(СВЦЭМ!$G$34:$G$777,СВЦЭМ!$A$34:$A$777,$A248,СВЦЭМ!$B$34:$B$777,B$225)+'СЕТ СН'!$F$12</f>
        <v>278.19149127999998</v>
      </c>
      <c r="C248" s="37">
        <f>SUMIFS(СВЦЭМ!$G$34:$G$777,СВЦЭМ!$A$34:$A$777,$A248,СВЦЭМ!$B$34:$B$777,C$225)+'СЕТ СН'!$F$12</f>
        <v>289.71856277000001</v>
      </c>
      <c r="D248" s="37">
        <f>SUMIFS(СВЦЭМ!$G$34:$G$777,СВЦЭМ!$A$34:$A$777,$A248,СВЦЭМ!$B$34:$B$777,D$225)+'СЕТ СН'!$F$12</f>
        <v>300.33573084</v>
      </c>
      <c r="E248" s="37">
        <f>SUMIFS(СВЦЭМ!$G$34:$G$777,СВЦЭМ!$A$34:$A$777,$A248,СВЦЭМ!$B$34:$B$777,E$225)+'СЕТ СН'!$F$12</f>
        <v>303.03755598999999</v>
      </c>
      <c r="F248" s="37">
        <f>SUMIFS(СВЦЭМ!$G$34:$G$777,СВЦЭМ!$A$34:$A$777,$A248,СВЦЭМ!$B$34:$B$777,F$225)+'СЕТ СН'!$F$12</f>
        <v>303.59362358999999</v>
      </c>
      <c r="G248" s="37">
        <f>SUMIFS(СВЦЭМ!$G$34:$G$777,СВЦЭМ!$A$34:$A$777,$A248,СВЦЭМ!$B$34:$B$777,G$225)+'СЕТ СН'!$F$12</f>
        <v>298.85142103999999</v>
      </c>
      <c r="H248" s="37">
        <f>SUMIFS(СВЦЭМ!$G$34:$G$777,СВЦЭМ!$A$34:$A$777,$A248,СВЦЭМ!$B$34:$B$777,H$225)+'СЕТ СН'!$F$12</f>
        <v>284.69241233999998</v>
      </c>
      <c r="I248" s="37">
        <f>SUMIFS(СВЦЭМ!$G$34:$G$777,СВЦЭМ!$A$34:$A$777,$A248,СВЦЭМ!$B$34:$B$777,I$225)+'СЕТ СН'!$F$12</f>
        <v>264.66713227000002</v>
      </c>
      <c r="J248" s="37">
        <f>SUMIFS(СВЦЭМ!$G$34:$G$777,СВЦЭМ!$A$34:$A$777,$A248,СВЦЭМ!$B$34:$B$777,J$225)+'СЕТ СН'!$F$12</f>
        <v>251.07989108000001</v>
      </c>
      <c r="K248" s="37">
        <f>SUMIFS(СВЦЭМ!$G$34:$G$777,СВЦЭМ!$A$34:$A$777,$A248,СВЦЭМ!$B$34:$B$777,K$225)+'СЕТ СН'!$F$12</f>
        <v>231.56057314</v>
      </c>
      <c r="L248" s="37">
        <f>SUMIFS(СВЦЭМ!$G$34:$G$777,СВЦЭМ!$A$34:$A$777,$A248,СВЦЭМ!$B$34:$B$777,L$225)+'СЕТ СН'!$F$12</f>
        <v>224.96326895000001</v>
      </c>
      <c r="M248" s="37">
        <f>SUMIFS(СВЦЭМ!$G$34:$G$777,СВЦЭМ!$A$34:$A$777,$A248,СВЦЭМ!$B$34:$B$777,M$225)+'СЕТ СН'!$F$12</f>
        <v>227.23534645999999</v>
      </c>
      <c r="N248" s="37">
        <f>SUMIFS(СВЦЭМ!$G$34:$G$777,СВЦЭМ!$A$34:$A$777,$A248,СВЦЭМ!$B$34:$B$777,N$225)+'СЕТ СН'!$F$12</f>
        <v>232.00233757000001</v>
      </c>
      <c r="O248" s="37">
        <f>SUMIFS(СВЦЭМ!$G$34:$G$777,СВЦЭМ!$A$34:$A$777,$A248,СВЦЭМ!$B$34:$B$777,O$225)+'СЕТ СН'!$F$12</f>
        <v>232.39137313000001</v>
      </c>
      <c r="P248" s="37">
        <f>SUMIFS(СВЦЭМ!$G$34:$G$777,СВЦЭМ!$A$34:$A$777,$A248,СВЦЭМ!$B$34:$B$777,P$225)+'СЕТ СН'!$F$12</f>
        <v>236.31090287000001</v>
      </c>
      <c r="Q248" s="37">
        <f>SUMIFS(СВЦЭМ!$G$34:$G$777,СВЦЭМ!$A$34:$A$777,$A248,СВЦЭМ!$B$34:$B$777,Q$225)+'СЕТ СН'!$F$12</f>
        <v>238.45042237999999</v>
      </c>
      <c r="R248" s="37">
        <f>SUMIFS(СВЦЭМ!$G$34:$G$777,СВЦЭМ!$A$34:$A$777,$A248,СВЦЭМ!$B$34:$B$777,R$225)+'СЕТ СН'!$F$12</f>
        <v>238.69589010999999</v>
      </c>
      <c r="S248" s="37">
        <f>SUMIFS(СВЦЭМ!$G$34:$G$777,СВЦЭМ!$A$34:$A$777,$A248,СВЦЭМ!$B$34:$B$777,S$225)+'СЕТ СН'!$F$12</f>
        <v>234.47748824999999</v>
      </c>
      <c r="T248" s="37">
        <f>SUMIFS(СВЦЭМ!$G$34:$G$777,СВЦЭМ!$A$34:$A$777,$A248,СВЦЭМ!$B$34:$B$777,T$225)+'СЕТ СН'!$F$12</f>
        <v>223.51518938000001</v>
      </c>
      <c r="U248" s="37">
        <f>SUMIFS(СВЦЭМ!$G$34:$G$777,СВЦЭМ!$A$34:$A$777,$A248,СВЦЭМ!$B$34:$B$777,U$225)+'СЕТ СН'!$F$12</f>
        <v>221.75793966000001</v>
      </c>
      <c r="V248" s="37">
        <f>SUMIFS(СВЦЭМ!$G$34:$G$777,СВЦЭМ!$A$34:$A$777,$A248,СВЦЭМ!$B$34:$B$777,V$225)+'СЕТ СН'!$F$12</f>
        <v>225.83347882000001</v>
      </c>
      <c r="W248" s="37">
        <f>SUMIFS(СВЦЭМ!$G$34:$G$777,СВЦЭМ!$A$34:$A$777,$A248,СВЦЭМ!$B$34:$B$777,W$225)+'СЕТ СН'!$F$12</f>
        <v>227.92464515</v>
      </c>
      <c r="X248" s="37">
        <f>SUMIFS(СВЦЭМ!$G$34:$G$777,СВЦЭМ!$A$34:$A$777,$A248,СВЦЭМ!$B$34:$B$777,X$225)+'СЕТ СН'!$F$12</f>
        <v>244.15308042999999</v>
      </c>
      <c r="Y248" s="37">
        <f>SUMIFS(СВЦЭМ!$G$34:$G$777,СВЦЭМ!$A$34:$A$777,$A248,СВЦЭМ!$B$34:$B$777,Y$225)+'СЕТ СН'!$F$12</f>
        <v>264.61899125000002</v>
      </c>
    </row>
    <row r="249" spans="1:25" ht="15.75" x14ac:dyDescent="0.2">
      <c r="A249" s="36">
        <f t="shared" si="6"/>
        <v>43124</v>
      </c>
      <c r="B249" s="37">
        <f>SUMIFS(СВЦЭМ!$G$34:$G$777,СВЦЭМ!$A$34:$A$777,$A249,СВЦЭМ!$B$34:$B$777,B$225)+'СЕТ СН'!$F$12</f>
        <v>284.60032281999997</v>
      </c>
      <c r="C249" s="37">
        <f>SUMIFS(СВЦЭМ!$G$34:$G$777,СВЦЭМ!$A$34:$A$777,$A249,СВЦЭМ!$B$34:$B$777,C$225)+'СЕТ СН'!$F$12</f>
        <v>297.01649973999997</v>
      </c>
      <c r="D249" s="37">
        <f>SUMIFS(СВЦЭМ!$G$34:$G$777,СВЦЭМ!$A$34:$A$777,$A249,СВЦЭМ!$B$34:$B$777,D$225)+'СЕТ СН'!$F$12</f>
        <v>306.59239051999998</v>
      </c>
      <c r="E249" s="37">
        <f>SUMIFS(СВЦЭМ!$G$34:$G$777,СВЦЭМ!$A$34:$A$777,$A249,СВЦЭМ!$B$34:$B$777,E$225)+'СЕТ СН'!$F$12</f>
        <v>312.31078353999999</v>
      </c>
      <c r="F249" s="37">
        <f>SUMIFS(СВЦЭМ!$G$34:$G$777,СВЦЭМ!$A$34:$A$777,$A249,СВЦЭМ!$B$34:$B$777,F$225)+'СЕТ СН'!$F$12</f>
        <v>310.23475138999999</v>
      </c>
      <c r="G249" s="37">
        <f>SUMIFS(СВЦЭМ!$G$34:$G$777,СВЦЭМ!$A$34:$A$777,$A249,СВЦЭМ!$B$34:$B$777,G$225)+'СЕТ СН'!$F$12</f>
        <v>303.37622861</v>
      </c>
      <c r="H249" s="37">
        <f>SUMIFS(СВЦЭМ!$G$34:$G$777,СВЦЭМ!$A$34:$A$777,$A249,СВЦЭМ!$B$34:$B$777,H$225)+'СЕТ СН'!$F$12</f>
        <v>290.34852864999999</v>
      </c>
      <c r="I249" s="37">
        <f>SUMIFS(СВЦЭМ!$G$34:$G$777,СВЦЭМ!$A$34:$A$777,$A249,СВЦЭМ!$B$34:$B$777,I$225)+'СЕТ СН'!$F$12</f>
        <v>272.48049211</v>
      </c>
      <c r="J249" s="37">
        <f>SUMIFS(СВЦЭМ!$G$34:$G$777,СВЦЭМ!$A$34:$A$777,$A249,СВЦЭМ!$B$34:$B$777,J$225)+'СЕТ СН'!$F$12</f>
        <v>257.81149749000002</v>
      </c>
      <c r="K249" s="37">
        <f>SUMIFS(СВЦЭМ!$G$34:$G$777,СВЦЭМ!$A$34:$A$777,$A249,СВЦЭМ!$B$34:$B$777,K$225)+'СЕТ СН'!$F$12</f>
        <v>239.76669612000001</v>
      </c>
      <c r="L249" s="37">
        <f>SUMIFS(СВЦЭМ!$G$34:$G$777,СВЦЭМ!$A$34:$A$777,$A249,СВЦЭМ!$B$34:$B$777,L$225)+'СЕТ СН'!$F$12</f>
        <v>232.33423732</v>
      </c>
      <c r="M249" s="37">
        <f>SUMIFS(СВЦЭМ!$G$34:$G$777,СВЦЭМ!$A$34:$A$777,$A249,СВЦЭМ!$B$34:$B$777,M$225)+'СЕТ СН'!$F$12</f>
        <v>234.37840323</v>
      </c>
      <c r="N249" s="37">
        <f>SUMIFS(СВЦЭМ!$G$34:$G$777,СВЦЭМ!$A$34:$A$777,$A249,СВЦЭМ!$B$34:$B$777,N$225)+'СЕТ СН'!$F$12</f>
        <v>238.63867278000001</v>
      </c>
      <c r="O249" s="37">
        <f>SUMIFS(СВЦЭМ!$G$34:$G$777,СВЦЭМ!$A$34:$A$777,$A249,СВЦЭМ!$B$34:$B$777,O$225)+'СЕТ СН'!$F$12</f>
        <v>240.07061419999999</v>
      </c>
      <c r="P249" s="37">
        <f>SUMIFS(СВЦЭМ!$G$34:$G$777,СВЦЭМ!$A$34:$A$777,$A249,СВЦЭМ!$B$34:$B$777,P$225)+'СЕТ СН'!$F$12</f>
        <v>243.02737472999999</v>
      </c>
      <c r="Q249" s="37">
        <f>SUMIFS(СВЦЭМ!$G$34:$G$777,СВЦЭМ!$A$34:$A$777,$A249,СВЦЭМ!$B$34:$B$777,Q$225)+'СЕТ СН'!$F$12</f>
        <v>244.7248807</v>
      </c>
      <c r="R249" s="37">
        <f>SUMIFS(СВЦЭМ!$G$34:$G$777,СВЦЭМ!$A$34:$A$777,$A249,СВЦЭМ!$B$34:$B$777,R$225)+'СЕТ СН'!$F$12</f>
        <v>245.53059242</v>
      </c>
      <c r="S249" s="37">
        <f>SUMIFS(СВЦЭМ!$G$34:$G$777,СВЦЭМ!$A$34:$A$777,$A249,СВЦЭМ!$B$34:$B$777,S$225)+'СЕТ СН'!$F$12</f>
        <v>240.98064780000001</v>
      </c>
      <c r="T249" s="37">
        <f>SUMIFS(СВЦЭМ!$G$34:$G$777,СВЦЭМ!$A$34:$A$777,$A249,СВЦЭМ!$B$34:$B$777,T$225)+'СЕТ СН'!$F$12</f>
        <v>230.07786899999999</v>
      </c>
      <c r="U249" s="37">
        <f>SUMIFS(СВЦЭМ!$G$34:$G$777,СВЦЭМ!$A$34:$A$777,$A249,СВЦЭМ!$B$34:$B$777,U$225)+'СЕТ СН'!$F$12</f>
        <v>229.26936810999999</v>
      </c>
      <c r="V249" s="37">
        <f>SUMIFS(СВЦЭМ!$G$34:$G$777,СВЦЭМ!$A$34:$A$777,$A249,СВЦЭМ!$B$34:$B$777,V$225)+'СЕТ СН'!$F$12</f>
        <v>232.56371243000001</v>
      </c>
      <c r="W249" s="37">
        <f>SUMIFS(СВЦЭМ!$G$34:$G$777,СВЦЭМ!$A$34:$A$777,$A249,СВЦЭМ!$B$34:$B$777,W$225)+'СЕТ СН'!$F$12</f>
        <v>236.24704405</v>
      </c>
      <c r="X249" s="37">
        <f>SUMIFS(СВЦЭМ!$G$34:$G$777,СВЦЭМ!$A$34:$A$777,$A249,СВЦЭМ!$B$34:$B$777,X$225)+'СЕТ СН'!$F$12</f>
        <v>251.56702817999999</v>
      </c>
      <c r="Y249" s="37">
        <f>SUMIFS(СВЦЭМ!$G$34:$G$777,СВЦЭМ!$A$34:$A$777,$A249,СВЦЭМ!$B$34:$B$777,Y$225)+'СЕТ СН'!$F$12</f>
        <v>270.84430838999998</v>
      </c>
    </row>
    <row r="250" spans="1:25" ht="15.75" x14ac:dyDescent="0.2">
      <c r="A250" s="36">
        <f t="shared" si="6"/>
        <v>43125</v>
      </c>
      <c r="B250" s="37">
        <f>SUMIFS(СВЦЭМ!$G$34:$G$777,СВЦЭМ!$A$34:$A$777,$A250,СВЦЭМ!$B$34:$B$777,B$225)+'СЕТ СН'!$F$12</f>
        <v>276.24488162</v>
      </c>
      <c r="C250" s="37">
        <f>SUMIFS(СВЦЭМ!$G$34:$G$777,СВЦЭМ!$A$34:$A$777,$A250,СВЦЭМ!$B$34:$B$777,C$225)+'СЕТ СН'!$F$12</f>
        <v>289.90228679000001</v>
      </c>
      <c r="D250" s="37">
        <f>SUMIFS(СВЦЭМ!$G$34:$G$777,СВЦЭМ!$A$34:$A$777,$A250,СВЦЭМ!$B$34:$B$777,D$225)+'СЕТ СН'!$F$12</f>
        <v>298.62729827999999</v>
      </c>
      <c r="E250" s="37">
        <f>SUMIFS(СВЦЭМ!$G$34:$G$777,СВЦЭМ!$A$34:$A$777,$A250,СВЦЭМ!$B$34:$B$777,E$225)+'СЕТ СН'!$F$12</f>
        <v>300.31943312999999</v>
      </c>
      <c r="F250" s="37">
        <f>SUMIFS(СВЦЭМ!$G$34:$G$777,СВЦЭМ!$A$34:$A$777,$A250,СВЦЭМ!$B$34:$B$777,F$225)+'СЕТ СН'!$F$12</f>
        <v>300.64176559999999</v>
      </c>
      <c r="G250" s="37">
        <f>SUMIFS(СВЦЭМ!$G$34:$G$777,СВЦЭМ!$A$34:$A$777,$A250,СВЦЭМ!$B$34:$B$777,G$225)+'СЕТ СН'!$F$12</f>
        <v>296.8119739</v>
      </c>
      <c r="H250" s="37">
        <f>SUMIFS(СВЦЭМ!$G$34:$G$777,СВЦЭМ!$A$34:$A$777,$A250,СВЦЭМ!$B$34:$B$777,H$225)+'СЕТ СН'!$F$12</f>
        <v>283.92922450999998</v>
      </c>
      <c r="I250" s="37">
        <f>SUMIFS(СВЦЭМ!$G$34:$G$777,СВЦЭМ!$A$34:$A$777,$A250,СВЦЭМ!$B$34:$B$777,I$225)+'СЕТ СН'!$F$12</f>
        <v>268.48066477999998</v>
      </c>
      <c r="J250" s="37">
        <f>SUMIFS(СВЦЭМ!$G$34:$G$777,СВЦЭМ!$A$34:$A$777,$A250,СВЦЭМ!$B$34:$B$777,J$225)+'СЕТ СН'!$F$12</f>
        <v>256.97026913000002</v>
      </c>
      <c r="K250" s="37">
        <f>SUMIFS(СВЦЭМ!$G$34:$G$777,СВЦЭМ!$A$34:$A$777,$A250,СВЦЭМ!$B$34:$B$777,K$225)+'СЕТ СН'!$F$12</f>
        <v>242.66068952000001</v>
      </c>
      <c r="L250" s="37">
        <f>SUMIFS(СВЦЭМ!$G$34:$G$777,СВЦЭМ!$A$34:$A$777,$A250,СВЦЭМ!$B$34:$B$777,L$225)+'СЕТ СН'!$F$12</f>
        <v>238.00232462</v>
      </c>
      <c r="M250" s="37">
        <f>SUMIFS(СВЦЭМ!$G$34:$G$777,СВЦЭМ!$A$34:$A$777,$A250,СВЦЭМ!$B$34:$B$777,M$225)+'СЕТ СН'!$F$12</f>
        <v>239.52390206999999</v>
      </c>
      <c r="N250" s="37">
        <f>SUMIFS(СВЦЭМ!$G$34:$G$777,СВЦЭМ!$A$34:$A$777,$A250,СВЦЭМ!$B$34:$B$777,N$225)+'СЕТ СН'!$F$12</f>
        <v>240.55453471000001</v>
      </c>
      <c r="O250" s="37">
        <f>SUMIFS(СВЦЭМ!$G$34:$G$777,СВЦЭМ!$A$34:$A$777,$A250,СВЦЭМ!$B$34:$B$777,O$225)+'СЕТ СН'!$F$12</f>
        <v>240.28458659</v>
      </c>
      <c r="P250" s="37">
        <f>SUMIFS(СВЦЭМ!$G$34:$G$777,СВЦЭМ!$A$34:$A$777,$A250,СВЦЭМ!$B$34:$B$777,P$225)+'СЕТ СН'!$F$12</f>
        <v>242.47421041000001</v>
      </c>
      <c r="Q250" s="37">
        <f>SUMIFS(СВЦЭМ!$G$34:$G$777,СВЦЭМ!$A$34:$A$777,$A250,СВЦЭМ!$B$34:$B$777,Q$225)+'СЕТ СН'!$F$12</f>
        <v>243.01251145000001</v>
      </c>
      <c r="R250" s="37">
        <f>SUMIFS(СВЦЭМ!$G$34:$G$777,СВЦЭМ!$A$34:$A$777,$A250,СВЦЭМ!$B$34:$B$777,R$225)+'СЕТ СН'!$F$12</f>
        <v>245.0709827</v>
      </c>
      <c r="S250" s="37">
        <f>SUMIFS(СВЦЭМ!$G$34:$G$777,СВЦЭМ!$A$34:$A$777,$A250,СВЦЭМ!$B$34:$B$777,S$225)+'СЕТ СН'!$F$12</f>
        <v>242.82311116</v>
      </c>
      <c r="T250" s="37">
        <f>SUMIFS(СВЦЭМ!$G$34:$G$777,СВЦЭМ!$A$34:$A$777,$A250,СВЦЭМ!$B$34:$B$777,T$225)+'СЕТ СН'!$F$12</f>
        <v>239.49532402</v>
      </c>
      <c r="U250" s="37">
        <f>SUMIFS(СВЦЭМ!$G$34:$G$777,СВЦЭМ!$A$34:$A$777,$A250,СВЦЭМ!$B$34:$B$777,U$225)+'СЕТ СН'!$F$12</f>
        <v>237.80660814000001</v>
      </c>
      <c r="V250" s="37">
        <f>SUMIFS(СВЦЭМ!$G$34:$G$777,СВЦЭМ!$A$34:$A$777,$A250,СВЦЭМ!$B$34:$B$777,V$225)+'СЕТ СН'!$F$12</f>
        <v>238.59603612999999</v>
      </c>
      <c r="W250" s="37">
        <f>SUMIFS(СВЦЭМ!$G$34:$G$777,СВЦЭМ!$A$34:$A$777,$A250,СВЦЭМ!$B$34:$B$777,W$225)+'СЕТ СН'!$F$12</f>
        <v>239.45913729</v>
      </c>
      <c r="X250" s="37">
        <f>SUMIFS(СВЦЭМ!$G$34:$G$777,СВЦЭМ!$A$34:$A$777,$A250,СВЦЭМ!$B$34:$B$777,X$225)+'СЕТ СН'!$F$12</f>
        <v>250.71118952</v>
      </c>
      <c r="Y250" s="37">
        <f>SUMIFS(СВЦЭМ!$G$34:$G$777,СВЦЭМ!$A$34:$A$777,$A250,СВЦЭМ!$B$34:$B$777,Y$225)+'СЕТ СН'!$F$12</f>
        <v>268.20972655999998</v>
      </c>
    </row>
    <row r="251" spans="1:25" ht="15.75" x14ac:dyDescent="0.2">
      <c r="A251" s="36">
        <f t="shared" si="6"/>
        <v>43126</v>
      </c>
      <c r="B251" s="37">
        <f>SUMIFS(СВЦЭМ!$G$34:$G$777,СВЦЭМ!$A$34:$A$777,$A251,СВЦЭМ!$B$34:$B$777,B$225)+'СЕТ СН'!$F$12</f>
        <v>273.55656894999998</v>
      </c>
      <c r="C251" s="37">
        <f>SUMIFS(СВЦЭМ!$G$34:$G$777,СВЦЭМ!$A$34:$A$777,$A251,СВЦЭМ!$B$34:$B$777,C$225)+'СЕТ СН'!$F$12</f>
        <v>285.99493579</v>
      </c>
      <c r="D251" s="37">
        <f>SUMIFS(СВЦЭМ!$G$34:$G$777,СВЦЭМ!$A$34:$A$777,$A251,СВЦЭМ!$B$34:$B$777,D$225)+'СЕТ СН'!$F$12</f>
        <v>295.04110214000002</v>
      </c>
      <c r="E251" s="37">
        <f>SUMIFS(СВЦЭМ!$G$34:$G$777,СВЦЭМ!$A$34:$A$777,$A251,СВЦЭМ!$B$34:$B$777,E$225)+'СЕТ СН'!$F$12</f>
        <v>298.74874387</v>
      </c>
      <c r="F251" s="37">
        <f>SUMIFS(СВЦЭМ!$G$34:$G$777,СВЦЭМ!$A$34:$A$777,$A251,СВЦЭМ!$B$34:$B$777,F$225)+'СЕТ СН'!$F$12</f>
        <v>297.51972294000001</v>
      </c>
      <c r="G251" s="37">
        <f>SUMIFS(СВЦЭМ!$G$34:$G$777,СВЦЭМ!$A$34:$A$777,$A251,СВЦЭМ!$B$34:$B$777,G$225)+'СЕТ СН'!$F$12</f>
        <v>291.75597406999998</v>
      </c>
      <c r="H251" s="37">
        <f>SUMIFS(СВЦЭМ!$G$34:$G$777,СВЦЭМ!$A$34:$A$777,$A251,СВЦЭМ!$B$34:$B$777,H$225)+'СЕТ СН'!$F$12</f>
        <v>277.85983798000001</v>
      </c>
      <c r="I251" s="37">
        <f>SUMIFS(СВЦЭМ!$G$34:$G$777,СВЦЭМ!$A$34:$A$777,$A251,СВЦЭМ!$B$34:$B$777,I$225)+'СЕТ СН'!$F$12</f>
        <v>263.26677432000002</v>
      </c>
      <c r="J251" s="37">
        <f>SUMIFS(СВЦЭМ!$G$34:$G$777,СВЦЭМ!$A$34:$A$777,$A251,СВЦЭМ!$B$34:$B$777,J$225)+'СЕТ СН'!$F$12</f>
        <v>252.40254997</v>
      </c>
      <c r="K251" s="37">
        <f>SUMIFS(СВЦЭМ!$G$34:$G$777,СВЦЭМ!$A$34:$A$777,$A251,СВЦЭМ!$B$34:$B$777,K$225)+'СЕТ СН'!$F$12</f>
        <v>234.77251108999999</v>
      </c>
      <c r="L251" s="37">
        <f>SUMIFS(СВЦЭМ!$G$34:$G$777,СВЦЭМ!$A$34:$A$777,$A251,СВЦЭМ!$B$34:$B$777,L$225)+'СЕТ СН'!$F$12</f>
        <v>226.75241632000001</v>
      </c>
      <c r="M251" s="37">
        <f>SUMIFS(СВЦЭМ!$G$34:$G$777,СВЦЭМ!$A$34:$A$777,$A251,СВЦЭМ!$B$34:$B$777,M$225)+'СЕТ СН'!$F$12</f>
        <v>230.22097514000001</v>
      </c>
      <c r="N251" s="37">
        <f>SUMIFS(СВЦЭМ!$G$34:$G$777,СВЦЭМ!$A$34:$A$777,$A251,СВЦЭМ!$B$34:$B$777,N$225)+'СЕТ СН'!$F$12</f>
        <v>233.13736992</v>
      </c>
      <c r="O251" s="37">
        <f>SUMIFS(СВЦЭМ!$G$34:$G$777,СВЦЭМ!$A$34:$A$777,$A251,СВЦЭМ!$B$34:$B$777,O$225)+'СЕТ СН'!$F$12</f>
        <v>234.35789169</v>
      </c>
      <c r="P251" s="37">
        <f>SUMIFS(СВЦЭМ!$G$34:$G$777,СВЦЭМ!$A$34:$A$777,$A251,СВЦЭМ!$B$34:$B$777,P$225)+'СЕТ СН'!$F$12</f>
        <v>237.21680099</v>
      </c>
      <c r="Q251" s="37">
        <f>SUMIFS(СВЦЭМ!$G$34:$G$777,СВЦЭМ!$A$34:$A$777,$A251,СВЦЭМ!$B$34:$B$777,Q$225)+'СЕТ СН'!$F$12</f>
        <v>239.80354690999999</v>
      </c>
      <c r="R251" s="37">
        <f>SUMIFS(СВЦЭМ!$G$34:$G$777,СВЦЭМ!$A$34:$A$777,$A251,СВЦЭМ!$B$34:$B$777,R$225)+'СЕТ СН'!$F$12</f>
        <v>241.10815528000001</v>
      </c>
      <c r="S251" s="37">
        <f>SUMIFS(СВЦЭМ!$G$34:$G$777,СВЦЭМ!$A$34:$A$777,$A251,СВЦЭМ!$B$34:$B$777,S$225)+'СЕТ СН'!$F$12</f>
        <v>238.10859477</v>
      </c>
      <c r="T251" s="37">
        <f>SUMIFS(СВЦЭМ!$G$34:$G$777,СВЦЭМ!$A$34:$A$777,$A251,СВЦЭМ!$B$34:$B$777,T$225)+'СЕТ СН'!$F$12</f>
        <v>229.06117738</v>
      </c>
      <c r="U251" s="37">
        <f>SUMIFS(СВЦЭМ!$G$34:$G$777,СВЦЭМ!$A$34:$A$777,$A251,СВЦЭМ!$B$34:$B$777,U$225)+'СЕТ СН'!$F$12</f>
        <v>227.09565377000001</v>
      </c>
      <c r="V251" s="37">
        <f>SUMIFS(СВЦЭМ!$G$34:$G$777,СВЦЭМ!$A$34:$A$777,$A251,СВЦЭМ!$B$34:$B$777,V$225)+'СЕТ СН'!$F$12</f>
        <v>230.21563560000001</v>
      </c>
      <c r="W251" s="37">
        <f>SUMIFS(СВЦЭМ!$G$34:$G$777,СВЦЭМ!$A$34:$A$777,$A251,СВЦЭМ!$B$34:$B$777,W$225)+'СЕТ СН'!$F$12</f>
        <v>235.67186040000001</v>
      </c>
      <c r="X251" s="37">
        <f>SUMIFS(СВЦЭМ!$G$34:$G$777,СВЦЭМ!$A$34:$A$777,$A251,СВЦЭМ!$B$34:$B$777,X$225)+'СЕТ СН'!$F$12</f>
        <v>250.76178307999999</v>
      </c>
      <c r="Y251" s="37">
        <f>SUMIFS(СВЦЭМ!$G$34:$G$777,СВЦЭМ!$A$34:$A$777,$A251,СВЦЭМ!$B$34:$B$777,Y$225)+'СЕТ СН'!$F$12</f>
        <v>271.57029302000001</v>
      </c>
    </row>
    <row r="252" spans="1:25" ht="15.75" x14ac:dyDescent="0.2">
      <c r="A252" s="36">
        <f t="shared" si="6"/>
        <v>43127</v>
      </c>
      <c r="B252" s="37">
        <f>SUMIFS(СВЦЭМ!$G$34:$G$777,СВЦЭМ!$A$34:$A$777,$A252,СВЦЭМ!$B$34:$B$777,B$225)+'СЕТ СН'!$F$12</f>
        <v>268.84144613000001</v>
      </c>
      <c r="C252" s="37">
        <f>SUMIFS(СВЦЭМ!$G$34:$G$777,СВЦЭМ!$A$34:$A$777,$A252,СВЦЭМ!$B$34:$B$777,C$225)+'СЕТ СН'!$F$12</f>
        <v>277.61191069</v>
      </c>
      <c r="D252" s="37">
        <f>SUMIFS(СВЦЭМ!$G$34:$G$777,СВЦЭМ!$A$34:$A$777,$A252,СВЦЭМ!$B$34:$B$777,D$225)+'СЕТ СН'!$F$12</f>
        <v>295.03593940000002</v>
      </c>
      <c r="E252" s="37">
        <f>SUMIFS(СВЦЭМ!$G$34:$G$777,СВЦЭМ!$A$34:$A$777,$A252,СВЦЭМ!$B$34:$B$777,E$225)+'СЕТ СН'!$F$12</f>
        <v>297.75357710999998</v>
      </c>
      <c r="F252" s="37">
        <f>SUMIFS(СВЦЭМ!$G$34:$G$777,СВЦЭМ!$A$34:$A$777,$A252,СВЦЭМ!$B$34:$B$777,F$225)+'СЕТ СН'!$F$12</f>
        <v>295.75606329999999</v>
      </c>
      <c r="G252" s="37">
        <f>SUMIFS(СВЦЭМ!$G$34:$G$777,СВЦЭМ!$A$34:$A$777,$A252,СВЦЭМ!$B$34:$B$777,G$225)+'СЕТ СН'!$F$12</f>
        <v>294.62787177000001</v>
      </c>
      <c r="H252" s="37">
        <f>SUMIFS(СВЦЭМ!$G$34:$G$777,СВЦЭМ!$A$34:$A$777,$A252,СВЦЭМ!$B$34:$B$777,H$225)+'СЕТ СН'!$F$12</f>
        <v>287.69379357000003</v>
      </c>
      <c r="I252" s="37">
        <f>SUMIFS(СВЦЭМ!$G$34:$G$777,СВЦЭМ!$A$34:$A$777,$A252,СВЦЭМ!$B$34:$B$777,I$225)+'СЕТ СН'!$F$12</f>
        <v>271.74707626999998</v>
      </c>
      <c r="J252" s="37">
        <f>SUMIFS(СВЦЭМ!$G$34:$G$777,СВЦЭМ!$A$34:$A$777,$A252,СВЦЭМ!$B$34:$B$777,J$225)+'СЕТ СН'!$F$12</f>
        <v>256.42665978999997</v>
      </c>
      <c r="K252" s="37">
        <f>SUMIFS(СВЦЭМ!$G$34:$G$777,СВЦЭМ!$A$34:$A$777,$A252,СВЦЭМ!$B$34:$B$777,K$225)+'СЕТ СН'!$F$12</f>
        <v>242.51387577</v>
      </c>
      <c r="L252" s="37">
        <f>SUMIFS(СВЦЭМ!$G$34:$G$777,СВЦЭМ!$A$34:$A$777,$A252,СВЦЭМ!$B$34:$B$777,L$225)+'СЕТ СН'!$F$12</f>
        <v>235.86406037</v>
      </c>
      <c r="M252" s="37">
        <f>SUMIFS(СВЦЭМ!$G$34:$G$777,СВЦЭМ!$A$34:$A$777,$A252,СВЦЭМ!$B$34:$B$777,M$225)+'СЕТ СН'!$F$12</f>
        <v>234.30505933000001</v>
      </c>
      <c r="N252" s="37">
        <f>SUMIFS(СВЦЭМ!$G$34:$G$777,СВЦЭМ!$A$34:$A$777,$A252,СВЦЭМ!$B$34:$B$777,N$225)+'СЕТ СН'!$F$12</f>
        <v>237.42914060999999</v>
      </c>
      <c r="O252" s="37">
        <f>SUMIFS(СВЦЭМ!$G$34:$G$777,СВЦЭМ!$A$34:$A$777,$A252,СВЦЭМ!$B$34:$B$777,O$225)+'СЕТ СН'!$F$12</f>
        <v>239.75703992000001</v>
      </c>
      <c r="P252" s="37">
        <f>SUMIFS(СВЦЭМ!$G$34:$G$777,СВЦЭМ!$A$34:$A$777,$A252,СВЦЭМ!$B$34:$B$777,P$225)+'СЕТ СН'!$F$12</f>
        <v>244.58168609000001</v>
      </c>
      <c r="Q252" s="37">
        <f>SUMIFS(СВЦЭМ!$G$34:$G$777,СВЦЭМ!$A$34:$A$777,$A252,СВЦЭМ!$B$34:$B$777,Q$225)+'СЕТ СН'!$F$12</f>
        <v>246.59464059999999</v>
      </c>
      <c r="R252" s="37">
        <f>SUMIFS(СВЦЭМ!$G$34:$G$777,СВЦЭМ!$A$34:$A$777,$A252,СВЦЭМ!$B$34:$B$777,R$225)+'СЕТ СН'!$F$12</f>
        <v>248.46393653999999</v>
      </c>
      <c r="S252" s="37">
        <f>SUMIFS(СВЦЭМ!$G$34:$G$777,СВЦЭМ!$A$34:$A$777,$A252,СВЦЭМ!$B$34:$B$777,S$225)+'СЕТ СН'!$F$12</f>
        <v>243.68051342000001</v>
      </c>
      <c r="T252" s="37">
        <f>SUMIFS(СВЦЭМ!$G$34:$G$777,СВЦЭМ!$A$34:$A$777,$A252,СВЦЭМ!$B$34:$B$777,T$225)+'СЕТ СН'!$F$12</f>
        <v>233.14473844</v>
      </c>
      <c r="U252" s="37">
        <f>SUMIFS(СВЦЭМ!$G$34:$G$777,СВЦЭМ!$A$34:$A$777,$A252,СВЦЭМ!$B$34:$B$777,U$225)+'СЕТ СН'!$F$12</f>
        <v>231.62442798000001</v>
      </c>
      <c r="V252" s="37">
        <f>SUMIFS(СВЦЭМ!$G$34:$G$777,СВЦЭМ!$A$34:$A$777,$A252,СВЦЭМ!$B$34:$B$777,V$225)+'СЕТ СН'!$F$12</f>
        <v>233.62756365999999</v>
      </c>
      <c r="W252" s="37">
        <f>SUMIFS(СВЦЭМ!$G$34:$G$777,СВЦЭМ!$A$34:$A$777,$A252,СВЦЭМ!$B$34:$B$777,W$225)+'СЕТ СН'!$F$12</f>
        <v>235.94588949999999</v>
      </c>
      <c r="X252" s="37">
        <f>SUMIFS(СВЦЭМ!$G$34:$G$777,СВЦЭМ!$A$34:$A$777,$A252,СВЦЭМ!$B$34:$B$777,X$225)+'СЕТ СН'!$F$12</f>
        <v>241.60876449</v>
      </c>
      <c r="Y252" s="37">
        <f>SUMIFS(СВЦЭМ!$G$34:$G$777,СВЦЭМ!$A$34:$A$777,$A252,СВЦЭМ!$B$34:$B$777,Y$225)+'СЕТ СН'!$F$12</f>
        <v>258.08029973999999</v>
      </c>
    </row>
    <row r="253" spans="1:25" ht="15.75" x14ac:dyDescent="0.2">
      <c r="A253" s="36">
        <f t="shared" si="6"/>
        <v>43128</v>
      </c>
      <c r="B253" s="37">
        <f>SUMIFS(СВЦЭМ!$G$34:$G$777,СВЦЭМ!$A$34:$A$777,$A253,СВЦЭМ!$B$34:$B$777,B$225)+'СЕТ СН'!$F$12</f>
        <v>274.72617000000002</v>
      </c>
      <c r="C253" s="37">
        <f>SUMIFS(СВЦЭМ!$G$34:$G$777,СВЦЭМ!$A$34:$A$777,$A253,СВЦЭМ!$B$34:$B$777,C$225)+'СЕТ СН'!$F$12</f>
        <v>283.62354237</v>
      </c>
      <c r="D253" s="37">
        <f>SUMIFS(СВЦЭМ!$G$34:$G$777,СВЦЭМ!$A$34:$A$777,$A253,СВЦЭМ!$B$34:$B$777,D$225)+'СЕТ СН'!$F$12</f>
        <v>297.87965722000001</v>
      </c>
      <c r="E253" s="37">
        <f>SUMIFS(СВЦЭМ!$G$34:$G$777,СВЦЭМ!$A$34:$A$777,$A253,СВЦЭМ!$B$34:$B$777,E$225)+'СЕТ СН'!$F$12</f>
        <v>302.60111437</v>
      </c>
      <c r="F253" s="37">
        <f>SUMIFS(СВЦЭМ!$G$34:$G$777,СВЦЭМ!$A$34:$A$777,$A253,СВЦЭМ!$B$34:$B$777,F$225)+'СЕТ СН'!$F$12</f>
        <v>303.42975152999998</v>
      </c>
      <c r="G253" s="37">
        <f>SUMIFS(СВЦЭМ!$G$34:$G$777,СВЦЭМ!$A$34:$A$777,$A253,СВЦЭМ!$B$34:$B$777,G$225)+'СЕТ СН'!$F$12</f>
        <v>301.77480702999998</v>
      </c>
      <c r="H253" s="37">
        <f>SUMIFS(СВЦЭМ!$G$34:$G$777,СВЦЭМ!$A$34:$A$777,$A253,СВЦЭМ!$B$34:$B$777,H$225)+'СЕТ СН'!$F$12</f>
        <v>293.64870857</v>
      </c>
      <c r="I253" s="37">
        <f>SUMIFS(СВЦЭМ!$G$34:$G$777,СВЦЭМ!$A$34:$A$777,$A253,СВЦЭМ!$B$34:$B$777,I$225)+'СЕТ СН'!$F$12</f>
        <v>279.20200051</v>
      </c>
      <c r="J253" s="37">
        <f>SUMIFS(СВЦЭМ!$G$34:$G$777,СВЦЭМ!$A$34:$A$777,$A253,СВЦЭМ!$B$34:$B$777,J$225)+'СЕТ СН'!$F$12</f>
        <v>261.98607425</v>
      </c>
      <c r="K253" s="37">
        <f>SUMIFS(СВЦЭМ!$G$34:$G$777,СВЦЭМ!$A$34:$A$777,$A253,СВЦЭМ!$B$34:$B$777,K$225)+'СЕТ СН'!$F$12</f>
        <v>246.93720769999999</v>
      </c>
      <c r="L253" s="37">
        <f>SUMIFS(СВЦЭМ!$G$34:$G$777,СВЦЭМ!$A$34:$A$777,$A253,СВЦЭМ!$B$34:$B$777,L$225)+'СЕТ СН'!$F$12</f>
        <v>238.47553542</v>
      </c>
      <c r="M253" s="37">
        <f>SUMIFS(СВЦЭМ!$G$34:$G$777,СВЦЭМ!$A$34:$A$777,$A253,СВЦЭМ!$B$34:$B$777,M$225)+'СЕТ СН'!$F$12</f>
        <v>237.15346460999999</v>
      </c>
      <c r="N253" s="37">
        <f>SUMIFS(СВЦЭМ!$G$34:$G$777,СВЦЭМ!$A$34:$A$777,$A253,СВЦЭМ!$B$34:$B$777,N$225)+'СЕТ СН'!$F$12</f>
        <v>239.58327593999999</v>
      </c>
      <c r="O253" s="37">
        <f>SUMIFS(СВЦЭМ!$G$34:$G$777,СВЦЭМ!$A$34:$A$777,$A253,СВЦЭМ!$B$34:$B$777,O$225)+'СЕТ СН'!$F$12</f>
        <v>241.30277967000001</v>
      </c>
      <c r="P253" s="37">
        <f>SUMIFS(СВЦЭМ!$G$34:$G$777,СВЦЭМ!$A$34:$A$777,$A253,СВЦЭМ!$B$34:$B$777,P$225)+'СЕТ СН'!$F$12</f>
        <v>243.44649649999999</v>
      </c>
      <c r="Q253" s="37">
        <f>SUMIFS(СВЦЭМ!$G$34:$G$777,СВЦЭМ!$A$34:$A$777,$A253,СВЦЭМ!$B$34:$B$777,Q$225)+'СЕТ СН'!$F$12</f>
        <v>248.21492985</v>
      </c>
      <c r="R253" s="37">
        <f>SUMIFS(СВЦЭМ!$G$34:$G$777,СВЦЭМ!$A$34:$A$777,$A253,СВЦЭМ!$B$34:$B$777,R$225)+'СЕТ СН'!$F$12</f>
        <v>249.71738321999999</v>
      </c>
      <c r="S253" s="37">
        <f>SUMIFS(СВЦЭМ!$G$34:$G$777,СВЦЭМ!$A$34:$A$777,$A253,СВЦЭМ!$B$34:$B$777,S$225)+'СЕТ СН'!$F$12</f>
        <v>242.14834379000001</v>
      </c>
      <c r="T253" s="37">
        <f>SUMIFS(СВЦЭМ!$G$34:$G$777,СВЦЭМ!$A$34:$A$777,$A253,СВЦЭМ!$B$34:$B$777,T$225)+'СЕТ СН'!$F$12</f>
        <v>235.48049316999999</v>
      </c>
      <c r="U253" s="37">
        <f>SUMIFS(СВЦЭМ!$G$34:$G$777,СВЦЭМ!$A$34:$A$777,$A253,СВЦЭМ!$B$34:$B$777,U$225)+'СЕТ СН'!$F$12</f>
        <v>236.9833209</v>
      </c>
      <c r="V253" s="37">
        <f>SUMIFS(СВЦЭМ!$G$34:$G$777,СВЦЭМ!$A$34:$A$777,$A253,СВЦЭМ!$B$34:$B$777,V$225)+'СЕТ СН'!$F$12</f>
        <v>236.17148990000001</v>
      </c>
      <c r="W253" s="37">
        <f>SUMIFS(СВЦЭМ!$G$34:$G$777,СВЦЭМ!$A$34:$A$777,$A253,СВЦЭМ!$B$34:$B$777,W$225)+'СЕТ СН'!$F$12</f>
        <v>235.28844303</v>
      </c>
      <c r="X253" s="37">
        <f>SUMIFS(СВЦЭМ!$G$34:$G$777,СВЦЭМ!$A$34:$A$777,$A253,СВЦЭМ!$B$34:$B$777,X$225)+'СЕТ СН'!$F$12</f>
        <v>240.92847902</v>
      </c>
      <c r="Y253" s="37">
        <f>SUMIFS(СВЦЭМ!$G$34:$G$777,СВЦЭМ!$A$34:$A$777,$A253,СВЦЭМ!$B$34:$B$777,Y$225)+'СЕТ СН'!$F$12</f>
        <v>257.74612073999998</v>
      </c>
    </row>
    <row r="254" spans="1:25" ht="15.75" x14ac:dyDescent="0.2">
      <c r="A254" s="36">
        <f t="shared" si="6"/>
        <v>43129</v>
      </c>
      <c r="B254" s="37">
        <f>SUMIFS(СВЦЭМ!$G$34:$G$777,СВЦЭМ!$A$34:$A$777,$A254,СВЦЭМ!$B$34:$B$777,B$225)+'СЕТ СН'!$F$12</f>
        <v>271.61246819000002</v>
      </c>
      <c r="C254" s="37">
        <f>SUMIFS(СВЦЭМ!$G$34:$G$777,СВЦЭМ!$A$34:$A$777,$A254,СВЦЭМ!$B$34:$B$777,C$225)+'СЕТ СН'!$F$12</f>
        <v>279.36817048</v>
      </c>
      <c r="D254" s="37">
        <f>SUMIFS(СВЦЭМ!$G$34:$G$777,СВЦЭМ!$A$34:$A$777,$A254,СВЦЭМ!$B$34:$B$777,D$225)+'СЕТ СН'!$F$12</f>
        <v>291.59287497999998</v>
      </c>
      <c r="E254" s="37">
        <f>SUMIFS(СВЦЭМ!$G$34:$G$777,СВЦЭМ!$A$34:$A$777,$A254,СВЦЭМ!$B$34:$B$777,E$225)+'СЕТ СН'!$F$12</f>
        <v>295.00995022000001</v>
      </c>
      <c r="F254" s="37">
        <f>SUMIFS(СВЦЭМ!$G$34:$G$777,СВЦЭМ!$A$34:$A$777,$A254,СВЦЭМ!$B$34:$B$777,F$225)+'СЕТ СН'!$F$12</f>
        <v>294.48742850000002</v>
      </c>
      <c r="G254" s="37">
        <f>SUMIFS(СВЦЭМ!$G$34:$G$777,СВЦЭМ!$A$34:$A$777,$A254,СВЦЭМ!$B$34:$B$777,G$225)+'СЕТ СН'!$F$12</f>
        <v>291.13114668999998</v>
      </c>
      <c r="H254" s="37">
        <f>SUMIFS(СВЦЭМ!$G$34:$G$777,СВЦЭМ!$A$34:$A$777,$A254,СВЦЭМ!$B$34:$B$777,H$225)+'СЕТ СН'!$F$12</f>
        <v>276.59091085</v>
      </c>
      <c r="I254" s="37">
        <f>SUMIFS(СВЦЭМ!$G$34:$G$777,СВЦЭМ!$A$34:$A$777,$A254,СВЦЭМ!$B$34:$B$777,I$225)+'СЕТ СН'!$F$12</f>
        <v>257.37711185000001</v>
      </c>
      <c r="J254" s="37">
        <f>SUMIFS(СВЦЭМ!$G$34:$G$777,СВЦЭМ!$A$34:$A$777,$A254,СВЦЭМ!$B$34:$B$777,J$225)+'СЕТ СН'!$F$12</f>
        <v>247.71425615000001</v>
      </c>
      <c r="K254" s="37">
        <f>SUMIFS(СВЦЭМ!$G$34:$G$777,СВЦЭМ!$A$34:$A$777,$A254,СВЦЭМ!$B$34:$B$777,K$225)+'СЕТ СН'!$F$12</f>
        <v>240.61564182999999</v>
      </c>
      <c r="L254" s="37">
        <f>SUMIFS(СВЦЭМ!$G$34:$G$777,СВЦЭМ!$A$34:$A$777,$A254,СВЦЭМ!$B$34:$B$777,L$225)+'СЕТ СН'!$F$12</f>
        <v>237.56480524</v>
      </c>
      <c r="M254" s="37">
        <f>SUMIFS(СВЦЭМ!$G$34:$G$777,СВЦЭМ!$A$34:$A$777,$A254,СВЦЭМ!$B$34:$B$777,M$225)+'СЕТ СН'!$F$12</f>
        <v>238.17062242</v>
      </c>
      <c r="N254" s="37">
        <f>SUMIFS(СВЦЭМ!$G$34:$G$777,СВЦЭМ!$A$34:$A$777,$A254,СВЦЭМ!$B$34:$B$777,N$225)+'СЕТ СН'!$F$12</f>
        <v>241.19252076000001</v>
      </c>
      <c r="O254" s="37">
        <f>SUMIFS(СВЦЭМ!$G$34:$G$777,СВЦЭМ!$A$34:$A$777,$A254,СВЦЭМ!$B$34:$B$777,O$225)+'СЕТ СН'!$F$12</f>
        <v>240.20228419</v>
      </c>
      <c r="P254" s="37">
        <f>SUMIFS(СВЦЭМ!$G$34:$G$777,СВЦЭМ!$A$34:$A$777,$A254,СВЦЭМ!$B$34:$B$777,P$225)+'СЕТ СН'!$F$12</f>
        <v>243.32210415</v>
      </c>
      <c r="Q254" s="37">
        <f>SUMIFS(СВЦЭМ!$G$34:$G$777,СВЦЭМ!$A$34:$A$777,$A254,СВЦЭМ!$B$34:$B$777,Q$225)+'СЕТ СН'!$F$12</f>
        <v>245.34885911999999</v>
      </c>
      <c r="R254" s="37">
        <f>SUMIFS(СВЦЭМ!$G$34:$G$777,СВЦЭМ!$A$34:$A$777,$A254,СВЦЭМ!$B$34:$B$777,R$225)+'СЕТ СН'!$F$12</f>
        <v>246.56233515</v>
      </c>
      <c r="S254" s="37">
        <f>SUMIFS(СВЦЭМ!$G$34:$G$777,СВЦЭМ!$A$34:$A$777,$A254,СВЦЭМ!$B$34:$B$777,S$225)+'СЕТ СН'!$F$12</f>
        <v>245.99885664999999</v>
      </c>
      <c r="T254" s="37">
        <f>SUMIFS(СВЦЭМ!$G$34:$G$777,СВЦЭМ!$A$34:$A$777,$A254,СВЦЭМ!$B$34:$B$777,T$225)+'СЕТ СН'!$F$12</f>
        <v>239.00318709000001</v>
      </c>
      <c r="U254" s="37">
        <f>SUMIFS(СВЦЭМ!$G$34:$G$777,СВЦЭМ!$A$34:$A$777,$A254,СВЦЭМ!$B$34:$B$777,U$225)+'СЕТ СН'!$F$12</f>
        <v>237.58047356</v>
      </c>
      <c r="V254" s="37">
        <f>SUMIFS(СВЦЭМ!$G$34:$G$777,СВЦЭМ!$A$34:$A$777,$A254,СВЦЭМ!$B$34:$B$777,V$225)+'СЕТ СН'!$F$12</f>
        <v>236.63511904999999</v>
      </c>
      <c r="W254" s="37">
        <f>SUMIFS(СВЦЭМ!$G$34:$G$777,СВЦЭМ!$A$34:$A$777,$A254,СВЦЭМ!$B$34:$B$777,W$225)+'СЕТ СН'!$F$12</f>
        <v>239.66162102999999</v>
      </c>
      <c r="X254" s="37">
        <f>SUMIFS(СВЦЭМ!$G$34:$G$777,СВЦЭМ!$A$34:$A$777,$A254,СВЦЭМ!$B$34:$B$777,X$225)+'СЕТ СН'!$F$12</f>
        <v>241.03645696000001</v>
      </c>
      <c r="Y254" s="37">
        <f>SUMIFS(СВЦЭМ!$G$34:$G$777,СВЦЭМ!$A$34:$A$777,$A254,СВЦЭМ!$B$34:$B$777,Y$225)+'СЕТ СН'!$F$12</f>
        <v>255.80780962</v>
      </c>
    </row>
    <row r="255" spans="1:25" ht="15.75" x14ac:dyDescent="0.2">
      <c r="A255" s="36">
        <f t="shared" si="6"/>
        <v>43130</v>
      </c>
      <c r="B255" s="37">
        <f>SUMIFS(СВЦЭМ!$G$34:$G$777,СВЦЭМ!$A$34:$A$777,$A255,СВЦЭМ!$B$34:$B$777,B$225)+'СЕТ СН'!$F$12</f>
        <v>271.78986220000002</v>
      </c>
      <c r="C255" s="37">
        <f>SUMIFS(СВЦЭМ!$G$34:$G$777,СВЦЭМ!$A$34:$A$777,$A255,СВЦЭМ!$B$34:$B$777,C$225)+'СЕТ СН'!$F$12</f>
        <v>281.755493</v>
      </c>
      <c r="D255" s="37">
        <f>SUMIFS(СВЦЭМ!$G$34:$G$777,СВЦЭМ!$A$34:$A$777,$A255,СВЦЭМ!$B$34:$B$777,D$225)+'СЕТ СН'!$F$12</f>
        <v>290.67377291999998</v>
      </c>
      <c r="E255" s="37">
        <f>SUMIFS(СВЦЭМ!$G$34:$G$777,СВЦЭМ!$A$34:$A$777,$A255,СВЦЭМ!$B$34:$B$777,E$225)+'СЕТ СН'!$F$12</f>
        <v>295.34679268000002</v>
      </c>
      <c r="F255" s="37">
        <f>SUMIFS(СВЦЭМ!$G$34:$G$777,СВЦЭМ!$A$34:$A$777,$A255,СВЦЭМ!$B$34:$B$777,F$225)+'СЕТ СН'!$F$12</f>
        <v>294.66794374</v>
      </c>
      <c r="G255" s="37">
        <f>SUMIFS(СВЦЭМ!$G$34:$G$777,СВЦЭМ!$A$34:$A$777,$A255,СВЦЭМ!$B$34:$B$777,G$225)+'СЕТ СН'!$F$12</f>
        <v>292.39109177</v>
      </c>
      <c r="H255" s="37">
        <f>SUMIFS(СВЦЭМ!$G$34:$G$777,СВЦЭМ!$A$34:$A$777,$A255,СВЦЭМ!$B$34:$B$777,H$225)+'СЕТ СН'!$F$12</f>
        <v>279.78575706999999</v>
      </c>
      <c r="I255" s="37">
        <f>SUMIFS(СВЦЭМ!$G$34:$G$777,СВЦЭМ!$A$34:$A$777,$A255,СВЦЭМ!$B$34:$B$777,I$225)+'СЕТ СН'!$F$12</f>
        <v>257.22229153000001</v>
      </c>
      <c r="J255" s="37">
        <f>SUMIFS(СВЦЭМ!$G$34:$G$777,СВЦЭМ!$A$34:$A$777,$A255,СВЦЭМ!$B$34:$B$777,J$225)+'СЕТ СН'!$F$12</f>
        <v>246.23245607000001</v>
      </c>
      <c r="K255" s="37">
        <f>SUMIFS(СВЦЭМ!$G$34:$G$777,СВЦЭМ!$A$34:$A$777,$A255,СВЦЭМ!$B$34:$B$777,K$225)+'СЕТ СН'!$F$12</f>
        <v>239.95279257000001</v>
      </c>
      <c r="L255" s="37">
        <f>SUMIFS(СВЦЭМ!$G$34:$G$777,СВЦЭМ!$A$34:$A$777,$A255,СВЦЭМ!$B$34:$B$777,L$225)+'СЕТ СН'!$F$12</f>
        <v>236.62828930000001</v>
      </c>
      <c r="M255" s="37">
        <f>SUMIFS(СВЦЭМ!$G$34:$G$777,СВЦЭМ!$A$34:$A$777,$A255,СВЦЭМ!$B$34:$B$777,M$225)+'СЕТ СН'!$F$12</f>
        <v>238.13516358999999</v>
      </c>
      <c r="N255" s="37">
        <f>SUMIFS(СВЦЭМ!$G$34:$G$777,СВЦЭМ!$A$34:$A$777,$A255,СВЦЭМ!$B$34:$B$777,N$225)+'СЕТ СН'!$F$12</f>
        <v>240.34533859999999</v>
      </c>
      <c r="O255" s="37">
        <f>SUMIFS(СВЦЭМ!$G$34:$G$777,СВЦЭМ!$A$34:$A$777,$A255,СВЦЭМ!$B$34:$B$777,O$225)+'СЕТ СН'!$F$12</f>
        <v>240.75845808</v>
      </c>
      <c r="P255" s="37">
        <f>SUMIFS(СВЦЭМ!$G$34:$G$777,СВЦЭМ!$A$34:$A$777,$A255,СВЦЭМ!$B$34:$B$777,P$225)+'СЕТ СН'!$F$12</f>
        <v>243.49952569999999</v>
      </c>
      <c r="Q255" s="37">
        <f>SUMIFS(СВЦЭМ!$G$34:$G$777,СВЦЭМ!$A$34:$A$777,$A255,СВЦЭМ!$B$34:$B$777,Q$225)+'СЕТ СН'!$F$12</f>
        <v>245.27031187</v>
      </c>
      <c r="R255" s="37">
        <f>SUMIFS(СВЦЭМ!$G$34:$G$777,СВЦЭМ!$A$34:$A$777,$A255,СВЦЭМ!$B$34:$B$777,R$225)+'СЕТ СН'!$F$12</f>
        <v>247.62037192</v>
      </c>
      <c r="S255" s="37">
        <f>SUMIFS(СВЦЭМ!$G$34:$G$777,СВЦЭМ!$A$34:$A$777,$A255,СВЦЭМ!$B$34:$B$777,S$225)+'СЕТ СН'!$F$12</f>
        <v>245.61288984999999</v>
      </c>
      <c r="T255" s="37">
        <f>SUMIFS(СВЦЭМ!$G$34:$G$777,СВЦЭМ!$A$34:$A$777,$A255,СВЦЭМ!$B$34:$B$777,T$225)+'СЕТ СН'!$F$12</f>
        <v>238.66720404</v>
      </c>
      <c r="U255" s="37">
        <f>SUMIFS(СВЦЭМ!$G$34:$G$777,СВЦЭМ!$A$34:$A$777,$A255,СВЦЭМ!$B$34:$B$777,U$225)+'СЕТ СН'!$F$12</f>
        <v>238.43311137000001</v>
      </c>
      <c r="V255" s="37">
        <f>SUMIFS(СВЦЭМ!$G$34:$G$777,СВЦЭМ!$A$34:$A$777,$A255,СВЦЭМ!$B$34:$B$777,V$225)+'СЕТ СН'!$F$12</f>
        <v>237.24192355</v>
      </c>
      <c r="W255" s="37">
        <f>SUMIFS(СВЦЭМ!$G$34:$G$777,СВЦЭМ!$A$34:$A$777,$A255,СВЦЭМ!$B$34:$B$777,W$225)+'СЕТ СН'!$F$12</f>
        <v>240.47783473000001</v>
      </c>
      <c r="X255" s="37">
        <f>SUMIFS(СВЦЭМ!$G$34:$G$777,СВЦЭМ!$A$34:$A$777,$A255,СВЦЭМ!$B$34:$B$777,X$225)+'СЕТ СН'!$F$12</f>
        <v>243.26810318</v>
      </c>
      <c r="Y255" s="37">
        <f>SUMIFS(СВЦЭМ!$G$34:$G$777,СВЦЭМ!$A$34:$A$777,$A255,СВЦЭМ!$B$34:$B$777,Y$225)+'СЕТ СН'!$F$12</f>
        <v>260.57453820000001</v>
      </c>
    </row>
    <row r="256" spans="1:25" ht="15.75" x14ac:dyDescent="0.2">
      <c r="A256" s="36">
        <f t="shared" si="6"/>
        <v>43131</v>
      </c>
      <c r="B256" s="37">
        <f>SUMIFS(СВЦЭМ!$G$34:$G$777,СВЦЭМ!$A$34:$A$777,$A256,СВЦЭМ!$B$34:$B$777,B$225)+'СЕТ СН'!$F$12</f>
        <v>276.50218863999999</v>
      </c>
      <c r="C256" s="37">
        <f>SUMIFS(СВЦЭМ!$G$34:$G$777,СВЦЭМ!$A$34:$A$777,$A256,СВЦЭМ!$B$34:$B$777,C$225)+'СЕТ СН'!$F$12</f>
        <v>284.79776773999998</v>
      </c>
      <c r="D256" s="37">
        <f>SUMIFS(СВЦЭМ!$G$34:$G$777,СВЦЭМ!$A$34:$A$777,$A256,СВЦЭМ!$B$34:$B$777,D$225)+'СЕТ СН'!$F$12</f>
        <v>296.61700132999999</v>
      </c>
      <c r="E256" s="37">
        <f>SUMIFS(СВЦЭМ!$G$34:$G$777,СВЦЭМ!$A$34:$A$777,$A256,СВЦЭМ!$B$34:$B$777,E$225)+'СЕТ СН'!$F$12</f>
        <v>300.22909966999998</v>
      </c>
      <c r="F256" s="37">
        <f>SUMIFS(СВЦЭМ!$G$34:$G$777,СВЦЭМ!$A$34:$A$777,$A256,СВЦЭМ!$B$34:$B$777,F$225)+'СЕТ СН'!$F$12</f>
        <v>299.50363037</v>
      </c>
      <c r="G256" s="37">
        <f>SUMIFS(СВЦЭМ!$G$34:$G$777,СВЦЭМ!$A$34:$A$777,$A256,СВЦЭМ!$B$34:$B$777,G$225)+'СЕТ СН'!$F$12</f>
        <v>295.75115262000003</v>
      </c>
      <c r="H256" s="37">
        <f>SUMIFS(СВЦЭМ!$G$34:$G$777,СВЦЭМ!$A$34:$A$777,$A256,СВЦЭМ!$B$34:$B$777,H$225)+'СЕТ СН'!$F$12</f>
        <v>280.35367945000002</v>
      </c>
      <c r="I256" s="37">
        <f>SUMIFS(СВЦЭМ!$G$34:$G$777,СВЦЭМ!$A$34:$A$777,$A256,СВЦЭМ!$B$34:$B$777,I$225)+'СЕТ СН'!$F$12</f>
        <v>259.70775338999999</v>
      </c>
      <c r="J256" s="37">
        <f>SUMIFS(СВЦЭМ!$G$34:$G$777,СВЦЭМ!$A$34:$A$777,$A256,СВЦЭМ!$B$34:$B$777,J$225)+'СЕТ СН'!$F$12</f>
        <v>249.83778229000001</v>
      </c>
      <c r="K256" s="37">
        <f>SUMIFS(СВЦЭМ!$G$34:$G$777,СВЦЭМ!$A$34:$A$777,$A256,СВЦЭМ!$B$34:$B$777,K$225)+'СЕТ СН'!$F$12</f>
        <v>245.12620964000001</v>
      </c>
      <c r="L256" s="37">
        <f>SUMIFS(СВЦЭМ!$G$34:$G$777,СВЦЭМ!$A$34:$A$777,$A256,СВЦЭМ!$B$34:$B$777,L$225)+'СЕТ СН'!$F$12</f>
        <v>242.17714959</v>
      </c>
      <c r="M256" s="37">
        <f>SUMIFS(СВЦЭМ!$G$34:$G$777,СВЦЭМ!$A$34:$A$777,$A256,СВЦЭМ!$B$34:$B$777,M$225)+'СЕТ СН'!$F$12</f>
        <v>243.75976249999999</v>
      </c>
      <c r="N256" s="37">
        <f>SUMIFS(СВЦЭМ!$G$34:$G$777,СВЦЭМ!$A$34:$A$777,$A256,СВЦЭМ!$B$34:$B$777,N$225)+'СЕТ СН'!$F$12</f>
        <v>245.28853663000001</v>
      </c>
      <c r="O256" s="37">
        <f>SUMIFS(СВЦЭМ!$G$34:$G$777,СВЦЭМ!$A$34:$A$777,$A256,СВЦЭМ!$B$34:$B$777,O$225)+'СЕТ СН'!$F$12</f>
        <v>245.99297232999999</v>
      </c>
      <c r="P256" s="37">
        <f>SUMIFS(СВЦЭМ!$G$34:$G$777,СВЦЭМ!$A$34:$A$777,$A256,СВЦЭМ!$B$34:$B$777,P$225)+'СЕТ СН'!$F$12</f>
        <v>250.30778599000001</v>
      </c>
      <c r="Q256" s="37">
        <f>SUMIFS(СВЦЭМ!$G$34:$G$777,СВЦЭМ!$A$34:$A$777,$A256,СВЦЭМ!$B$34:$B$777,Q$225)+'СЕТ СН'!$F$12</f>
        <v>252.10443416000001</v>
      </c>
      <c r="R256" s="37">
        <f>SUMIFS(СВЦЭМ!$G$34:$G$777,СВЦЭМ!$A$34:$A$777,$A256,СВЦЭМ!$B$34:$B$777,R$225)+'СЕТ СН'!$F$12</f>
        <v>253.82014248999999</v>
      </c>
      <c r="S256" s="37">
        <f>SUMIFS(СВЦЭМ!$G$34:$G$777,СВЦЭМ!$A$34:$A$777,$A256,СВЦЭМ!$B$34:$B$777,S$225)+'СЕТ СН'!$F$12</f>
        <v>250.64205734000001</v>
      </c>
      <c r="T256" s="37">
        <f>SUMIFS(СВЦЭМ!$G$34:$G$777,СВЦЭМ!$A$34:$A$777,$A256,СВЦЭМ!$B$34:$B$777,T$225)+'СЕТ СН'!$F$12</f>
        <v>243.12482814000001</v>
      </c>
      <c r="U256" s="37">
        <f>SUMIFS(СВЦЭМ!$G$34:$G$777,СВЦЭМ!$A$34:$A$777,$A256,СВЦЭМ!$B$34:$B$777,U$225)+'СЕТ СН'!$F$12</f>
        <v>242.05667746</v>
      </c>
      <c r="V256" s="37">
        <f>SUMIFS(СВЦЭМ!$G$34:$G$777,СВЦЭМ!$A$34:$A$777,$A256,СВЦЭМ!$B$34:$B$777,V$225)+'СЕТ СН'!$F$12</f>
        <v>243.67293821000001</v>
      </c>
      <c r="W256" s="37">
        <f>SUMIFS(СВЦЭМ!$G$34:$G$777,СВЦЭМ!$A$34:$A$777,$A256,СВЦЭМ!$B$34:$B$777,W$225)+'СЕТ СН'!$F$12</f>
        <v>244.44898508</v>
      </c>
      <c r="X256" s="37">
        <f>SUMIFS(СВЦЭМ!$G$34:$G$777,СВЦЭМ!$A$34:$A$777,$A256,СВЦЭМ!$B$34:$B$777,X$225)+'СЕТ СН'!$F$12</f>
        <v>245.36441936</v>
      </c>
      <c r="Y256" s="37">
        <f>SUMIFS(СВЦЭМ!$G$34:$G$777,СВЦЭМ!$A$34:$A$777,$A256,СВЦЭМ!$B$34:$B$777,Y$225)+'СЕТ СН'!$F$12</f>
        <v>263.93322059000002</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8"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19"/>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0"/>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01.01.2018</v>
      </c>
      <c r="B261" s="37">
        <f>SUMIFS(СВЦЭМ!$H$34:$H$777,СВЦЭМ!$A$34:$A$777,$A261,СВЦЭМ!$B$34:$B$777,B$260)+'СЕТ СН'!$F$12</f>
        <v>489.93602752999999</v>
      </c>
      <c r="C261" s="37">
        <f>SUMIFS(СВЦЭМ!$H$34:$H$777,СВЦЭМ!$A$34:$A$777,$A261,СВЦЭМ!$B$34:$B$777,C$260)+'СЕТ СН'!$F$12</f>
        <v>503.17808682999998</v>
      </c>
      <c r="D261" s="37">
        <f>SUMIFS(СВЦЭМ!$H$34:$H$777,СВЦЭМ!$A$34:$A$777,$A261,СВЦЭМ!$B$34:$B$777,D$260)+'СЕТ СН'!$F$12</f>
        <v>518.83973028000003</v>
      </c>
      <c r="E261" s="37">
        <f>SUMIFS(СВЦЭМ!$H$34:$H$777,СВЦЭМ!$A$34:$A$777,$A261,СВЦЭМ!$B$34:$B$777,E$260)+'СЕТ СН'!$F$12</f>
        <v>529.03455911000003</v>
      </c>
      <c r="F261" s="37">
        <f>SUMIFS(СВЦЭМ!$H$34:$H$777,СВЦЭМ!$A$34:$A$777,$A261,СВЦЭМ!$B$34:$B$777,F$260)+'СЕТ СН'!$F$12</f>
        <v>533.68371771</v>
      </c>
      <c r="G261" s="37">
        <f>SUMIFS(СВЦЭМ!$H$34:$H$777,СВЦЭМ!$A$34:$A$777,$A261,СВЦЭМ!$B$34:$B$777,G$260)+'СЕТ СН'!$F$12</f>
        <v>537.95984516999999</v>
      </c>
      <c r="H261" s="37">
        <f>SUMIFS(СВЦЭМ!$H$34:$H$777,СВЦЭМ!$A$34:$A$777,$A261,СВЦЭМ!$B$34:$B$777,H$260)+'СЕТ СН'!$F$12</f>
        <v>542.69506942999999</v>
      </c>
      <c r="I261" s="37">
        <f>SUMIFS(СВЦЭМ!$H$34:$H$777,СВЦЭМ!$A$34:$A$777,$A261,СВЦЭМ!$B$34:$B$777,I$260)+'СЕТ СН'!$F$12</f>
        <v>516.28086329999996</v>
      </c>
      <c r="J261" s="37">
        <f>SUMIFS(СВЦЭМ!$H$34:$H$777,СВЦЭМ!$A$34:$A$777,$A261,СВЦЭМ!$B$34:$B$777,J$260)+'СЕТ СН'!$F$12</f>
        <v>490.94193087999997</v>
      </c>
      <c r="K261" s="37">
        <f>SUMIFS(СВЦЭМ!$H$34:$H$777,СВЦЭМ!$A$34:$A$777,$A261,СВЦЭМ!$B$34:$B$777,K$260)+'СЕТ СН'!$F$12</f>
        <v>480.74729058999998</v>
      </c>
      <c r="L261" s="37">
        <f>SUMIFS(СВЦЭМ!$H$34:$H$777,СВЦЭМ!$A$34:$A$777,$A261,СВЦЭМ!$B$34:$B$777,L$260)+'СЕТ СН'!$F$12</f>
        <v>466.77888580000001</v>
      </c>
      <c r="M261" s="37">
        <f>SUMIFS(СВЦЭМ!$H$34:$H$777,СВЦЭМ!$A$34:$A$777,$A261,СВЦЭМ!$B$34:$B$777,M$260)+'СЕТ СН'!$F$12</f>
        <v>462.05154275000001</v>
      </c>
      <c r="N261" s="37">
        <f>SUMIFS(СВЦЭМ!$H$34:$H$777,СВЦЭМ!$A$34:$A$777,$A261,СВЦЭМ!$B$34:$B$777,N$260)+'СЕТ СН'!$F$12</f>
        <v>463.9755002</v>
      </c>
      <c r="O261" s="37">
        <f>SUMIFS(СВЦЭМ!$H$34:$H$777,СВЦЭМ!$A$34:$A$777,$A261,СВЦЭМ!$B$34:$B$777,O$260)+'СЕТ СН'!$F$12</f>
        <v>471.66246717000001</v>
      </c>
      <c r="P261" s="37">
        <f>SUMIFS(СВЦЭМ!$H$34:$H$777,СВЦЭМ!$A$34:$A$777,$A261,СВЦЭМ!$B$34:$B$777,P$260)+'СЕТ СН'!$F$12</f>
        <v>479.10379382999997</v>
      </c>
      <c r="Q261" s="37">
        <f>SUMIFS(СВЦЭМ!$H$34:$H$777,СВЦЭМ!$A$34:$A$777,$A261,СВЦЭМ!$B$34:$B$777,Q$260)+'СЕТ СН'!$F$12</f>
        <v>483.66154169999999</v>
      </c>
      <c r="R261" s="37">
        <f>SUMIFS(СВЦЭМ!$H$34:$H$777,СВЦЭМ!$A$34:$A$777,$A261,СВЦЭМ!$B$34:$B$777,R$260)+'СЕТ СН'!$F$12</f>
        <v>480.60547273999998</v>
      </c>
      <c r="S261" s="37">
        <f>SUMIFS(СВЦЭМ!$H$34:$H$777,СВЦЭМ!$A$34:$A$777,$A261,СВЦЭМ!$B$34:$B$777,S$260)+'СЕТ СН'!$F$12</f>
        <v>467.58639090999998</v>
      </c>
      <c r="T261" s="37">
        <f>SUMIFS(СВЦЭМ!$H$34:$H$777,СВЦЭМ!$A$34:$A$777,$A261,СВЦЭМ!$B$34:$B$777,T$260)+'СЕТ СН'!$F$12</f>
        <v>445.15149688999998</v>
      </c>
      <c r="U261" s="37">
        <f>SUMIFS(СВЦЭМ!$H$34:$H$777,СВЦЭМ!$A$34:$A$777,$A261,СВЦЭМ!$B$34:$B$777,U$260)+'СЕТ СН'!$F$12</f>
        <v>443.62639202000003</v>
      </c>
      <c r="V261" s="37">
        <f>SUMIFS(СВЦЭМ!$H$34:$H$777,СВЦЭМ!$A$34:$A$777,$A261,СВЦЭМ!$B$34:$B$777,V$260)+'СЕТ СН'!$F$12</f>
        <v>445.70806318000001</v>
      </c>
      <c r="W261" s="37">
        <f>SUMIFS(СВЦЭМ!$H$34:$H$777,СВЦЭМ!$A$34:$A$777,$A261,СВЦЭМ!$B$34:$B$777,W$260)+'СЕТ СН'!$F$12</f>
        <v>445.73095377999999</v>
      </c>
      <c r="X261" s="37">
        <f>SUMIFS(СВЦЭМ!$H$34:$H$777,СВЦЭМ!$A$34:$A$777,$A261,СВЦЭМ!$B$34:$B$777,X$260)+'СЕТ СН'!$F$12</f>
        <v>460.56376676999997</v>
      </c>
      <c r="Y261" s="37">
        <f>SUMIFS(СВЦЭМ!$H$34:$H$777,СВЦЭМ!$A$34:$A$777,$A261,СВЦЭМ!$B$34:$B$777,Y$260)+'СЕТ СН'!$F$12</f>
        <v>498.28224856000003</v>
      </c>
      <c r="AA261" s="46"/>
    </row>
    <row r="262" spans="1:27" ht="15.75" x14ac:dyDescent="0.2">
      <c r="A262" s="36">
        <f>A261+1</f>
        <v>43102</v>
      </c>
      <c r="B262" s="37">
        <f>SUMIFS(СВЦЭМ!$H$34:$H$777,СВЦЭМ!$A$34:$A$777,$A262,СВЦЭМ!$B$34:$B$777,B$260)+'СЕТ СН'!$F$12</f>
        <v>525.24262709000004</v>
      </c>
      <c r="C262" s="37">
        <f>SUMIFS(СВЦЭМ!$H$34:$H$777,СВЦЭМ!$A$34:$A$777,$A262,СВЦЭМ!$B$34:$B$777,C$260)+'СЕТ СН'!$F$12</f>
        <v>546.80827499999998</v>
      </c>
      <c r="D262" s="37">
        <f>SUMIFS(СВЦЭМ!$H$34:$H$777,СВЦЭМ!$A$34:$A$777,$A262,СВЦЭМ!$B$34:$B$777,D$260)+'СЕТ СН'!$F$12</f>
        <v>555.57020011999998</v>
      </c>
      <c r="E262" s="37">
        <f>SUMIFS(СВЦЭМ!$H$34:$H$777,СВЦЭМ!$A$34:$A$777,$A262,СВЦЭМ!$B$34:$B$777,E$260)+'СЕТ СН'!$F$12</f>
        <v>553.16532936999999</v>
      </c>
      <c r="F262" s="37">
        <f>SUMIFS(СВЦЭМ!$H$34:$H$777,СВЦЭМ!$A$34:$A$777,$A262,СВЦЭМ!$B$34:$B$777,F$260)+'СЕТ СН'!$F$12</f>
        <v>552.39005304</v>
      </c>
      <c r="G262" s="37">
        <f>SUMIFS(СВЦЭМ!$H$34:$H$777,СВЦЭМ!$A$34:$A$777,$A262,СВЦЭМ!$B$34:$B$777,G$260)+'СЕТ СН'!$F$12</f>
        <v>553.12100053999995</v>
      </c>
      <c r="H262" s="37">
        <f>SUMIFS(СВЦЭМ!$H$34:$H$777,СВЦЭМ!$A$34:$A$777,$A262,СВЦЭМ!$B$34:$B$777,H$260)+'СЕТ СН'!$F$12</f>
        <v>555.87641637000002</v>
      </c>
      <c r="I262" s="37">
        <f>SUMIFS(СВЦЭМ!$H$34:$H$777,СВЦЭМ!$A$34:$A$777,$A262,СВЦЭМ!$B$34:$B$777,I$260)+'СЕТ СН'!$F$12</f>
        <v>541.87586182999996</v>
      </c>
      <c r="J262" s="37">
        <f>SUMIFS(СВЦЭМ!$H$34:$H$777,СВЦЭМ!$A$34:$A$777,$A262,СВЦЭМ!$B$34:$B$777,J$260)+'СЕТ СН'!$F$12</f>
        <v>502.58823009999998</v>
      </c>
      <c r="K262" s="37">
        <f>SUMIFS(СВЦЭМ!$H$34:$H$777,СВЦЭМ!$A$34:$A$777,$A262,СВЦЭМ!$B$34:$B$777,K$260)+'СЕТ СН'!$F$12</f>
        <v>456.72280314</v>
      </c>
      <c r="L262" s="37">
        <f>SUMIFS(СВЦЭМ!$H$34:$H$777,СВЦЭМ!$A$34:$A$777,$A262,СВЦЭМ!$B$34:$B$777,L$260)+'СЕТ СН'!$F$12</f>
        <v>404.11906670000002</v>
      </c>
      <c r="M262" s="37">
        <f>SUMIFS(СВЦЭМ!$H$34:$H$777,СВЦЭМ!$A$34:$A$777,$A262,СВЦЭМ!$B$34:$B$777,M$260)+'СЕТ СН'!$F$12</f>
        <v>394.99476467</v>
      </c>
      <c r="N262" s="37">
        <f>SUMIFS(СВЦЭМ!$H$34:$H$777,СВЦЭМ!$A$34:$A$777,$A262,СВЦЭМ!$B$34:$B$777,N$260)+'СЕТ СН'!$F$12</f>
        <v>395.05441037999998</v>
      </c>
      <c r="O262" s="37">
        <f>SUMIFS(СВЦЭМ!$H$34:$H$777,СВЦЭМ!$A$34:$A$777,$A262,СВЦЭМ!$B$34:$B$777,O$260)+'СЕТ СН'!$F$12</f>
        <v>403.57610187</v>
      </c>
      <c r="P262" s="37">
        <f>SUMIFS(СВЦЭМ!$H$34:$H$777,СВЦЭМ!$A$34:$A$777,$A262,СВЦЭМ!$B$34:$B$777,P$260)+'СЕТ СН'!$F$12</f>
        <v>412.77718470999997</v>
      </c>
      <c r="Q262" s="37">
        <f>SUMIFS(СВЦЭМ!$H$34:$H$777,СВЦЭМ!$A$34:$A$777,$A262,СВЦЭМ!$B$34:$B$777,Q$260)+'СЕТ СН'!$F$12</f>
        <v>416.42875212000001</v>
      </c>
      <c r="R262" s="37">
        <f>SUMIFS(СВЦЭМ!$H$34:$H$777,СВЦЭМ!$A$34:$A$777,$A262,СВЦЭМ!$B$34:$B$777,R$260)+'СЕТ СН'!$F$12</f>
        <v>417.93993568000002</v>
      </c>
      <c r="S262" s="37">
        <f>SUMIFS(СВЦЭМ!$H$34:$H$777,СВЦЭМ!$A$34:$A$777,$A262,СВЦЭМ!$B$34:$B$777,S$260)+'СЕТ СН'!$F$12</f>
        <v>405.21404896000001</v>
      </c>
      <c r="T262" s="37">
        <f>SUMIFS(СВЦЭМ!$H$34:$H$777,СВЦЭМ!$A$34:$A$777,$A262,СВЦЭМ!$B$34:$B$777,T$260)+'СЕТ СН'!$F$12</f>
        <v>402.71784051999998</v>
      </c>
      <c r="U262" s="37">
        <f>SUMIFS(СВЦЭМ!$H$34:$H$777,СВЦЭМ!$A$34:$A$777,$A262,СВЦЭМ!$B$34:$B$777,U$260)+'СЕТ СН'!$F$12</f>
        <v>399.55928133999998</v>
      </c>
      <c r="V262" s="37">
        <f>SUMIFS(СВЦЭМ!$H$34:$H$777,СВЦЭМ!$A$34:$A$777,$A262,СВЦЭМ!$B$34:$B$777,V$260)+'СЕТ СН'!$F$12</f>
        <v>399.79075453000002</v>
      </c>
      <c r="W262" s="37">
        <f>SUMIFS(СВЦЭМ!$H$34:$H$777,СВЦЭМ!$A$34:$A$777,$A262,СВЦЭМ!$B$34:$B$777,W$260)+'СЕТ СН'!$F$12</f>
        <v>427.84202819000001</v>
      </c>
      <c r="X262" s="37">
        <f>SUMIFS(СВЦЭМ!$H$34:$H$777,СВЦЭМ!$A$34:$A$777,$A262,СВЦЭМ!$B$34:$B$777,X$260)+'СЕТ СН'!$F$12</f>
        <v>474.24879150999999</v>
      </c>
      <c r="Y262" s="37">
        <f>SUMIFS(СВЦЭМ!$H$34:$H$777,СВЦЭМ!$A$34:$A$777,$A262,СВЦЭМ!$B$34:$B$777,Y$260)+'СЕТ СН'!$F$12</f>
        <v>511.22196530000002</v>
      </c>
    </row>
    <row r="263" spans="1:27" ht="15.75" x14ac:dyDescent="0.2">
      <c r="A263" s="36">
        <f t="shared" ref="A263:A291" si="7">A262+1</f>
        <v>43103</v>
      </c>
      <c r="B263" s="37">
        <f>SUMIFS(СВЦЭМ!$H$34:$H$777,СВЦЭМ!$A$34:$A$777,$A263,СВЦЭМ!$B$34:$B$777,B$260)+'СЕТ СН'!$F$12</f>
        <v>505.28926837</v>
      </c>
      <c r="C263" s="37">
        <f>SUMIFS(СВЦЭМ!$H$34:$H$777,СВЦЭМ!$A$34:$A$777,$A263,СВЦЭМ!$B$34:$B$777,C$260)+'СЕТ СН'!$F$12</f>
        <v>524.42771916000004</v>
      </c>
      <c r="D263" s="37">
        <f>SUMIFS(СВЦЭМ!$H$34:$H$777,СВЦЭМ!$A$34:$A$777,$A263,СВЦЭМ!$B$34:$B$777,D$260)+'СЕТ СН'!$F$12</f>
        <v>539.64512818000003</v>
      </c>
      <c r="E263" s="37">
        <f>SUMIFS(СВЦЭМ!$H$34:$H$777,СВЦЭМ!$A$34:$A$777,$A263,СВЦЭМ!$B$34:$B$777,E$260)+'СЕТ СН'!$F$12</f>
        <v>544.83377440000004</v>
      </c>
      <c r="F263" s="37">
        <f>SUMIFS(СВЦЭМ!$H$34:$H$777,СВЦЭМ!$A$34:$A$777,$A263,СВЦЭМ!$B$34:$B$777,F$260)+'СЕТ СН'!$F$12</f>
        <v>543.65301249000004</v>
      </c>
      <c r="G263" s="37">
        <f>SUMIFS(СВЦЭМ!$H$34:$H$777,СВЦЭМ!$A$34:$A$777,$A263,СВЦЭМ!$B$34:$B$777,G$260)+'СЕТ СН'!$F$12</f>
        <v>543.58674002999999</v>
      </c>
      <c r="H263" s="37">
        <f>SUMIFS(СВЦЭМ!$H$34:$H$777,СВЦЭМ!$A$34:$A$777,$A263,СВЦЭМ!$B$34:$B$777,H$260)+'СЕТ СН'!$F$12</f>
        <v>541.71183074999999</v>
      </c>
      <c r="I263" s="37">
        <f>SUMIFS(СВЦЭМ!$H$34:$H$777,СВЦЭМ!$A$34:$A$777,$A263,СВЦЭМ!$B$34:$B$777,I$260)+'СЕТ СН'!$F$12</f>
        <v>532.94387997000001</v>
      </c>
      <c r="J263" s="37">
        <f>SUMIFS(СВЦЭМ!$H$34:$H$777,СВЦЭМ!$A$34:$A$777,$A263,СВЦЭМ!$B$34:$B$777,J$260)+'СЕТ СН'!$F$12</f>
        <v>504.93919440000002</v>
      </c>
      <c r="K263" s="37">
        <f>SUMIFS(СВЦЭМ!$H$34:$H$777,СВЦЭМ!$A$34:$A$777,$A263,СВЦЭМ!$B$34:$B$777,K$260)+'СЕТ СН'!$F$12</f>
        <v>466.38730363000002</v>
      </c>
      <c r="L263" s="37">
        <f>SUMIFS(СВЦЭМ!$H$34:$H$777,СВЦЭМ!$A$34:$A$777,$A263,СВЦЭМ!$B$34:$B$777,L$260)+'СЕТ СН'!$F$12</f>
        <v>442.87414276999999</v>
      </c>
      <c r="M263" s="37">
        <f>SUMIFS(СВЦЭМ!$H$34:$H$777,СВЦЭМ!$A$34:$A$777,$A263,СВЦЭМ!$B$34:$B$777,M$260)+'СЕТ СН'!$F$12</f>
        <v>435.13406526</v>
      </c>
      <c r="N263" s="37">
        <f>SUMIFS(СВЦЭМ!$H$34:$H$777,СВЦЭМ!$A$34:$A$777,$A263,СВЦЭМ!$B$34:$B$777,N$260)+'СЕТ СН'!$F$12</f>
        <v>436.78456699999998</v>
      </c>
      <c r="O263" s="37">
        <f>SUMIFS(СВЦЭМ!$H$34:$H$777,СВЦЭМ!$A$34:$A$777,$A263,СВЦЭМ!$B$34:$B$777,O$260)+'СЕТ СН'!$F$12</f>
        <v>443.99740911999999</v>
      </c>
      <c r="P263" s="37">
        <f>SUMIFS(СВЦЭМ!$H$34:$H$777,СВЦЭМ!$A$34:$A$777,$A263,СВЦЭМ!$B$34:$B$777,P$260)+'СЕТ СН'!$F$12</f>
        <v>454.35398470000001</v>
      </c>
      <c r="Q263" s="37">
        <f>SUMIFS(СВЦЭМ!$H$34:$H$777,СВЦЭМ!$A$34:$A$777,$A263,СВЦЭМ!$B$34:$B$777,Q$260)+'СЕТ СН'!$F$12</f>
        <v>458.85778733000001</v>
      </c>
      <c r="R263" s="37">
        <f>SUMIFS(СВЦЭМ!$H$34:$H$777,СВЦЭМ!$A$34:$A$777,$A263,СВЦЭМ!$B$34:$B$777,R$260)+'СЕТ СН'!$F$12</f>
        <v>460.68490114000002</v>
      </c>
      <c r="S263" s="37">
        <f>SUMIFS(СВЦЭМ!$H$34:$H$777,СВЦЭМ!$A$34:$A$777,$A263,СВЦЭМ!$B$34:$B$777,S$260)+'СЕТ СН'!$F$12</f>
        <v>444.74060269</v>
      </c>
      <c r="T263" s="37">
        <f>SUMIFS(СВЦЭМ!$H$34:$H$777,СВЦЭМ!$A$34:$A$777,$A263,СВЦЭМ!$B$34:$B$777,T$260)+'СЕТ СН'!$F$12</f>
        <v>423.99607653999999</v>
      </c>
      <c r="U263" s="37">
        <f>SUMIFS(СВЦЭМ!$H$34:$H$777,СВЦЭМ!$A$34:$A$777,$A263,СВЦЭМ!$B$34:$B$777,U$260)+'СЕТ СН'!$F$12</f>
        <v>424.09904045000002</v>
      </c>
      <c r="V263" s="37">
        <f>SUMIFS(СВЦЭМ!$H$34:$H$777,СВЦЭМ!$A$34:$A$777,$A263,СВЦЭМ!$B$34:$B$777,V$260)+'СЕТ СН'!$F$12</f>
        <v>427.05172850999998</v>
      </c>
      <c r="W263" s="37">
        <f>SUMIFS(СВЦЭМ!$H$34:$H$777,СВЦЭМ!$A$34:$A$777,$A263,СВЦЭМ!$B$34:$B$777,W$260)+'СЕТ СН'!$F$12</f>
        <v>449.92355477000001</v>
      </c>
      <c r="X263" s="37">
        <f>SUMIFS(СВЦЭМ!$H$34:$H$777,СВЦЭМ!$A$34:$A$777,$A263,СВЦЭМ!$B$34:$B$777,X$260)+'СЕТ СН'!$F$12</f>
        <v>462.38994466999998</v>
      </c>
      <c r="Y263" s="37">
        <f>SUMIFS(СВЦЭМ!$H$34:$H$777,СВЦЭМ!$A$34:$A$777,$A263,СВЦЭМ!$B$34:$B$777,Y$260)+'СЕТ СН'!$F$12</f>
        <v>494.15471726999999</v>
      </c>
    </row>
    <row r="264" spans="1:27" ht="15.75" x14ac:dyDescent="0.2">
      <c r="A264" s="36">
        <f t="shared" si="7"/>
        <v>43104</v>
      </c>
      <c r="B264" s="37">
        <f>SUMIFS(СВЦЭМ!$H$34:$H$777,СВЦЭМ!$A$34:$A$777,$A264,СВЦЭМ!$B$34:$B$777,B$260)+'СЕТ СН'!$F$12</f>
        <v>535.59318941000004</v>
      </c>
      <c r="C264" s="37">
        <f>SUMIFS(СВЦЭМ!$H$34:$H$777,СВЦЭМ!$A$34:$A$777,$A264,СВЦЭМ!$B$34:$B$777,C$260)+'СЕТ СН'!$F$12</f>
        <v>548.91428301999997</v>
      </c>
      <c r="D264" s="37">
        <f>SUMIFS(СВЦЭМ!$H$34:$H$777,СВЦЭМ!$A$34:$A$777,$A264,СВЦЭМ!$B$34:$B$777,D$260)+'СЕТ СН'!$F$12</f>
        <v>556.07235965999996</v>
      </c>
      <c r="E264" s="37">
        <f>SUMIFS(СВЦЭМ!$H$34:$H$777,СВЦЭМ!$A$34:$A$777,$A264,СВЦЭМ!$B$34:$B$777,E$260)+'СЕТ СН'!$F$12</f>
        <v>554.69645205999996</v>
      </c>
      <c r="F264" s="37">
        <f>SUMIFS(СВЦЭМ!$H$34:$H$777,СВЦЭМ!$A$34:$A$777,$A264,СВЦЭМ!$B$34:$B$777,F$260)+'СЕТ СН'!$F$12</f>
        <v>554.24614987999996</v>
      </c>
      <c r="G264" s="37">
        <f>SUMIFS(СВЦЭМ!$H$34:$H$777,СВЦЭМ!$A$34:$A$777,$A264,СВЦЭМ!$B$34:$B$777,G$260)+'СЕТ СН'!$F$12</f>
        <v>555.54075177000004</v>
      </c>
      <c r="H264" s="37">
        <f>SUMIFS(СВЦЭМ!$H$34:$H$777,СВЦЭМ!$A$34:$A$777,$A264,СВЦЭМ!$B$34:$B$777,H$260)+'СЕТ СН'!$F$12</f>
        <v>556.61133615000006</v>
      </c>
      <c r="I264" s="37">
        <f>SUMIFS(СВЦЭМ!$H$34:$H$777,СВЦЭМ!$A$34:$A$777,$A264,СВЦЭМ!$B$34:$B$777,I$260)+'СЕТ СН'!$F$12</f>
        <v>551.48168403</v>
      </c>
      <c r="J264" s="37">
        <f>SUMIFS(СВЦЭМ!$H$34:$H$777,СВЦЭМ!$A$34:$A$777,$A264,СВЦЭМ!$B$34:$B$777,J$260)+'СЕТ СН'!$F$12</f>
        <v>514.08197161999999</v>
      </c>
      <c r="K264" s="37">
        <f>SUMIFS(СВЦЭМ!$H$34:$H$777,СВЦЭМ!$A$34:$A$777,$A264,СВЦЭМ!$B$34:$B$777,K$260)+'СЕТ СН'!$F$12</f>
        <v>463.53017692999998</v>
      </c>
      <c r="L264" s="37">
        <f>SUMIFS(СВЦЭМ!$H$34:$H$777,СВЦЭМ!$A$34:$A$777,$A264,СВЦЭМ!$B$34:$B$777,L$260)+'СЕТ СН'!$F$12</f>
        <v>415.33132411000003</v>
      </c>
      <c r="M264" s="37">
        <f>SUMIFS(СВЦЭМ!$H$34:$H$777,СВЦЭМ!$A$34:$A$777,$A264,СВЦЭМ!$B$34:$B$777,M$260)+'СЕТ СН'!$F$12</f>
        <v>405.50574554000002</v>
      </c>
      <c r="N264" s="37">
        <f>SUMIFS(СВЦЭМ!$H$34:$H$777,СВЦЭМ!$A$34:$A$777,$A264,СВЦЭМ!$B$34:$B$777,N$260)+'СЕТ СН'!$F$12</f>
        <v>409.21036156999998</v>
      </c>
      <c r="O264" s="37">
        <f>SUMIFS(СВЦЭМ!$H$34:$H$777,СВЦЭМ!$A$34:$A$777,$A264,СВЦЭМ!$B$34:$B$777,O$260)+'СЕТ СН'!$F$12</f>
        <v>418.67695849</v>
      </c>
      <c r="P264" s="37">
        <f>SUMIFS(СВЦЭМ!$H$34:$H$777,СВЦЭМ!$A$34:$A$777,$A264,СВЦЭМ!$B$34:$B$777,P$260)+'СЕТ СН'!$F$12</f>
        <v>426.69072232000002</v>
      </c>
      <c r="Q264" s="37">
        <f>SUMIFS(СВЦЭМ!$H$34:$H$777,СВЦЭМ!$A$34:$A$777,$A264,СВЦЭМ!$B$34:$B$777,Q$260)+'СЕТ СН'!$F$12</f>
        <v>428.95665258999998</v>
      </c>
      <c r="R264" s="37">
        <f>SUMIFS(СВЦЭМ!$H$34:$H$777,СВЦЭМ!$A$34:$A$777,$A264,СВЦЭМ!$B$34:$B$777,R$260)+'СЕТ СН'!$F$12</f>
        <v>428.37866128000002</v>
      </c>
      <c r="S264" s="37">
        <f>SUMIFS(СВЦЭМ!$H$34:$H$777,СВЦЭМ!$A$34:$A$777,$A264,СВЦЭМ!$B$34:$B$777,S$260)+'СЕТ СН'!$F$12</f>
        <v>412.37843333000001</v>
      </c>
      <c r="T264" s="37">
        <f>SUMIFS(СВЦЭМ!$H$34:$H$777,СВЦЭМ!$A$34:$A$777,$A264,СВЦЭМ!$B$34:$B$777,T$260)+'СЕТ СН'!$F$12</f>
        <v>408.00178323</v>
      </c>
      <c r="U264" s="37">
        <f>SUMIFS(СВЦЭМ!$H$34:$H$777,СВЦЭМ!$A$34:$A$777,$A264,СВЦЭМ!$B$34:$B$777,U$260)+'СЕТ СН'!$F$12</f>
        <v>405.84895318999997</v>
      </c>
      <c r="V264" s="37">
        <f>SUMIFS(СВЦЭМ!$H$34:$H$777,СВЦЭМ!$A$34:$A$777,$A264,СВЦЭМ!$B$34:$B$777,V$260)+'СЕТ СН'!$F$12</f>
        <v>408.05224985000001</v>
      </c>
      <c r="W264" s="37">
        <f>SUMIFS(СВЦЭМ!$H$34:$H$777,СВЦЭМ!$A$34:$A$777,$A264,СВЦЭМ!$B$34:$B$777,W$260)+'СЕТ СН'!$F$12</f>
        <v>440.99861787999998</v>
      </c>
      <c r="X264" s="37">
        <f>SUMIFS(СВЦЭМ!$H$34:$H$777,СВЦЭМ!$A$34:$A$777,$A264,СВЦЭМ!$B$34:$B$777,X$260)+'СЕТ СН'!$F$12</f>
        <v>482.04617107000001</v>
      </c>
      <c r="Y264" s="37">
        <f>SUMIFS(СВЦЭМ!$H$34:$H$777,СВЦЭМ!$A$34:$A$777,$A264,СВЦЭМ!$B$34:$B$777,Y$260)+'СЕТ СН'!$F$12</f>
        <v>503.41316483999998</v>
      </c>
    </row>
    <row r="265" spans="1:27" ht="15.75" x14ac:dyDescent="0.2">
      <c r="A265" s="36">
        <f t="shared" si="7"/>
        <v>43105</v>
      </c>
      <c r="B265" s="37">
        <f>SUMIFS(СВЦЭМ!$H$34:$H$777,СВЦЭМ!$A$34:$A$777,$A265,СВЦЭМ!$B$34:$B$777,B$260)+'СЕТ СН'!$F$12</f>
        <v>538.11493771999994</v>
      </c>
      <c r="C265" s="37">
        <f>SUMIFS(СВЦЭМ!$H$34:$H$777,СВЦЭМ!$A$34:$A$777,$A265,СВЦЭМ!$B$34:$B$777,C$260)+'СЕТ СН'!$F$12</f>
        <v>552.79629152999996</v>
      </c>
      <c r="D265" s="37">
        <f>SUMIFS(СВЦЭМ!$H$34:$H$777,СВЦЭМ!$A$34:$A$777,$A265,СВЦЭМ!$B$34:$B$777,D$260)+'СЕТ СН'!$F$12</f>
        <v>587.97828145000005</v>
      </c>
      <c r="E265" s="37">
        <f>SUMIFS(СВЦЭМ!$H$34:$H$777,СВЦЭМ!$A$34:$A$777,$A265,СВЦЭМ!$B$34:$B$777,E$260)+'СЕТ СН'!$F$12</f>
        <v>595.20403711999995</v>
      </c>
      <c r="F265" s="37">
        <f>SUMIFS(СВЦЭМ!$H$34:$H$777,СВЦЭМ!$A$34:$A$777,$A265,СВЦЭМ!$B$34:$B$777,F$260)+'СЕТ СН'!$F$12</f>
        <v>597.42479794999997</v>
      </c>
      <c r="G265" s="37">
        <f>SUMIFS(СВЦЭМ!$H$34:$H$777,СВЦЭМ!$A$34:$A$777,$A265,СВЦЭМ!$B$34:$B$777,G$260)+'СЕТ СН'!$F$12</f>
        <v>594.23049575000005</v>
      </c>
      <c r="H265" s="37">
        <f>SUMIFS(СВЦЭМ!$H$34:$H$777,СВЦЭМ!$A$34:$A$777,$A265,СВЦЭМ!$B$34:$B$777,H$260)+'СЕТ СН'!$F$12</f>
        <v>587.12006006000001</v>
      </c>
      <c r="I265" s="37">
        <f>SUMIFS(СВЦЭМ!$H$34:$H$777,СВЦЭМ!$A$34:$A$777,$A265,СВЦЭМ!$B$34:$B$777,I$260)+'СЕТ СН'!$F$12</f>
        <v>559.66381191000005</v>
      </c>
      <c r="J265" s="37">
        <f>SUMIFS(СВЦЭМ!$H$34:$H$777,СВЦЭМ!$A$34:$A$777,$A265,СВЦЭМ!$B$34:$B$777,J$260)+'СЕТ СН'!$F$12</f>
        <v>525.73143932999994</v>
      </c>
      <c r="K265" s="37">
        <f>SUMIFS(СВЦЭМ!$H$34:$H$777,СВЦЭМ!$A$34:$A$777,$A265,СВЦЭМ!$B$34:$B$777,K$260)+'СЕТ СН'!$F$12</f>
        <v>472.85280011999998</v>
      </c>
      <c r="L265" s="37">
        <f>SUMIFS(СВЦЭМ!$H$34:$H$777,СВЦЭМ!$A$34:$A$777,$A265,СВЦЭМ!$B$34:$B$777,L$260)+'СЕТ СН'!$F$12</f>
        <v>418.90962052999998</v>
      </c>
      <c r="M265" s="37">
        <f>SUMIFS(СВЦЭМ!$H$34:$H$777,СВЦЭМ!$A$34:$A$777,$A265,СВЦЭМ!$B$34:$B$777,M$260)+'СЕТ СН'!$F$12</f>
        <v>405.04433891999997</v>
      </c>
      <c r="N265" s="37">
        <f>SUMIFS(СВЦЭМ!$H$34:$H$777,СВЦЭМ!$A$34:$A$777,$A265,СВЦЭМ!$B$34:$B$777,N$260)+'СЕТ СН'!$F$12</f>
        <v>408.45801007</v>
      </c>
      <c r="O265" s="37">
        <f>SUMIFS(СВЦЭМ!$H$34:$H$777,СВЦЭМ!$A$34:$A$777,$A265,СВЦЭМ!$B$34:$B$777,O$260)+'СЕТ СН'!$F$12</f>
        <v>415.26591995000001</v>
      </c>
      <c r="P265" s="37">
        <f>SUMIFS(СВЦЭМ!$H$34:$H$777,СВЦЭМ!$A$34:$A$777,$A265,СВЦЭМ!$B$34:$B$777,P$260)+'СЕТ СН'!$F$12</f>
        <v>420.90246603000003</v>
      </c>
      <c r="Q265" s="37">
        <f>SUMIFS(СВЦЭМ!$H$34:$H$777,СВЦЭМ!$A$34:$A$777,$A265,СВЦЭМ!$B$34:$B$777,Q$260)+'СЕТ СН'!$F$12</f>
        <v>428.67621231999999</v>
      </c>
      <c r="R265" s="37">
        <f>SUMIFS(СВЦЭМ!$H$34:$H$777,СВЦЭМ!$A$34:$A$777,$A265,СВЦЭМ!$B$34:$B$777,R$260)+'СЕТ СН'!$F$12</f>
        <v>433.69913472000002</v>
      </c>
      <c r="S265" s="37">
        <f>SUMIFS(СВЦЭМ!$H$34:$H$777,СВЦЭМ!$A$34:$A$777,$A265,СВЦЭМ!$B$34:$B$777,S$260)+'СЕТ СН'!$F$12</f>
        <v>422.6741141</v>
      </c>
      <c r="T265" s="37">
        <f>SUMIFS(СВЦЭМ!$H$34:$H$777,СВЦЭМ!$A$34:$A$777,$A265,СВЦЭМ!$B$34:$B$777,T$260)+'СЕТ СН'!$F$12</f>
        <v>409.51268712000001</v>
      </c>
      <c r="U265" s="37">
        <f>SUMIFS(СВЦЭМ!$H$34:$H$777,СВЦЭМ!$A$34:$A$777,$A265,СВЦЭМ!$B$34:$B$777,U$260)+'СЕТ СН'!$F$12</f>
        <v>409.26050802999998</v>
      </c>
      <c r="V265" s="37">
        <f>SUMIFS(СВЦЭМ!$H$34:$H$777,СВЦЭМ!$A$34:$A$777,$A265,СВЦЭМ!$B$34:$B$777,V$260)+'СЕТ СН'!$F$12</f>
        <v>416.51718625000001</v>
      </c>
      <c r="W265" s="37">
        <f>SUMIFS(СВЦЭМ!$H$34:$H$777,СВЦЭМ!$A$34:$A$777,$A265,СВЦЭМ!$B$34:$B$777,W$260)+'СЕТ СН'!$F$12</f>
        <v>449.45712257999998</v>
      </c>
      <c r="X265" s="37">
        <f>SUMIFS(СВЦЭМ!$H$34:$H$777,СВЦЭМ!$A$34:$A$777,$A265,СВЦЭМ!$B$34:$B$777,X$260)+'СЕТ СН'!$F$12</f>
        <v>491.28382448999997</v>
      </c>
      <c r="Y265" s="37">
        <f>SUMIFS(СВЦЭМ!$H$34:$H$777,СВЦЭМ!$A$34:$A$777,$A265,СВЦЭМ!$B$34:$B$777,Y$260)+'СЕТ СН'!$F$12</f>
        <v>527.50830811000003</v>
      </c>
    </row>
    <row r="266" spans="1:27" ht="15.75" x14ac:dyDescent="0.2">
      <c r="A266" s="36">
        <f t="shared" si="7"/>
        <v>43106</v>
      </c>
      <c r="B266" s="37">
        <f>SUMIFS(СВЦЭМ!$H$34:$H$777,СВЦЭМ!$A$34:$A$777,$A266,СВЦЭМ!$B$34:$B$777,B$260)+'СЕТ СН'!$F$12</f>
        <v>553.36551039000005</v>
      </c>
      <c r="C266" s="37">
        <f>SUMIFS(СВЦЭМ!$H$34:$H$777,СВЦЭМ!$A$34:$A$777,$A266,СВЦЭМ!$B$34:$B$777,C$260)+'СЕТ СН'!$F$12</f>
        <v>573.26890711999999</v>
      </c>
      <c r="D266" s="37">
        <f>SUMIFS(СВЦЭМ!$H$34:$H$777,СВЦЭМ!$A$34:$A$777,$A266,СВЦЭМ!$B$34:$B$777,D$260)+'СЕТ СН'!$F$12</f>
        <v>596.68504967000001</v>
      </c>
      <c r="E266" s="37">
        <f>SUMIFS(СВЦЭМ!$H$34:$H$777,СВЦЭМ!$A$34:$A$777,$A266,СВЦЭМ!$B$34:$B$777,E$260)+'СЕТ СН'!$F$12</f>
        <v>602.02115921999996</v>
      </c>
      <c r="F266" s="37">
        <f>SUMIFS(СВЦЭМ!$H$34:$H$777,СВЦЭМ!$A$34:$A$777,$A266,СВЦЭМ!$B$34:$B$777,F$260)+'СЕТ СН'!$F$12</f>
        <v>602.60360473000003</v>
      </c>
      <c r="G266" s="37">
        <f>SUMIFS(СВЦЭМ!$H$34:$H$777,СВЦЭМ!$A$34:$A$777,$A266,СВЦЭМ!$B$34:$B$777,G$260)+'СЕТ СН'!$F$12</f>
        <v>599.96232070999997</v>
      </c>
      <c r="H266" s="37">
        <f>SUMIFS(СВЦЭМ!$H$34:$H$777,СВЦЭМ!$A$34:$A$777,$A266,СВЦЭМ!$B$34:$B$777,H$260)+'СЕТ СН'!$F$12</f>
        <v>589.32335250999995</v>
      </c>
      <c r="I266" s="37">
        <f>SUMIFS(СВЦЭМ!$H$34:$H$777,СВЦЭМ!$A$34:$A$777,$A266,СВЦЭМ!$B$34:$B$777,I$260)+'СЕТ СН'!$F$12</f>
        <v>560.19210824000004</v>
      </c>
      <c r="J266" s="37">
        <f>SUMIFS(СВЦЭМ!$H$34:$H$777,СВЦЭМ!$A$34:$A$777,$A266,СВЦЭМ!$B$34:$B$777,J$260)+'СЕТ СН'!$F$12</f>
        <v>526.53019988000005</v>
      </c>
      <c r="K266" s="37">
        <f>SUMIFS(СВЦЭМ!$H$34:$H$777,СВЦЭМ!$A$34:$A$777,$A266,СВЦЭМ!$B$34:$B$777,K$260)+'СЕТ СН'!$F$12</f>
        <v>474.04677951999997</v>
      </c>
      <c r="L266" s="37">
        <f>SUMIFS(СВЦЭМ!$H$34:$H$777,СВЦЭМ!$A$34:$A$777,$A266,СВЦЭМ!$B$34:$B$777,L$260)+'СЕТ СН'!$F$12</f>
        <v>420.49683162000002</v>
      </c>
      <c r="M266" s="37">
        <f>SUMIFS(СВЦЭМ!$H$34:$H$777,СВЦЭМ!$A$34:$A$777,$A266,СВЦЭМ!$B$34:$B$777,M$260)+'СЕТ СН'!$F$12</f>
        <v>410.96696563</v>
      </c>
      <c r="N266" s="37">
        <f>SUMIFS(СВЦЭМ!$H$34:$H$777,СВЦЭМ!$A$34:$A$777,$A266,СВЦЭМ!$B$34:$B$777,N$260)+'СЕТ СН'!$F$12</f>
        <v>417.01929761000002</v>
      </c>
      <c r="O266" s="37">
        <f>SUMIFS(СВЦЭМ!$H$34:$H$777,СВЦЭМ!$A$34:$A$777,$A266,СВЦЭМ!$B$34:$B$777,O$260)+'СЕТ СН'!$F$12</f>
        <v>422.66412924000002</v>
      </c>
      <c r="P266" s="37">
        <f>SUMIFS(СВЦЭМ!$H$34:$H$777,СВЦЭМ!$A$34:$A$777,$A266,СВЦЭМ!$B$34:$B$777,P$260)+'СЕТ СН'!$F$12</f>
        <v>432.52533715999999</v>
      </c>
      <c r="Q266" s="37">
        <f>SUMIFS(СВЦЭМ!$H$34:$H$777,СВЦЭМ!$A$34:$A$777,$A266,СВЦЭМ!$B$34:$B$777,Q$260)+'СЕТ СН'!$F$12</f>
        <v>436.97677749000002</v>
      </c>
      <c r="R266" s="37">
        <f>SUMIFS(СВЦЭМ!$H$34:$H$777,СВЦЭМ!$A$34:$A$777,$A266,СВЦЭМ!$B$34:$B$777,R$260)+'СЕТ СН'!$F$12</f>
        <v>436.21889700000003</v>
      </c>
      <c r="S266" s="37">
        <f>SUMIFS(СВЦЭМ!$H$34:$H$777,СВЦЭМ!$A$34:$A$777,$A266,СВЦЭМ!$B$34:$B$777,S$260)+'СЕТ СН'!$F$12</f>
        <v>422.24276751999997</v>
      </c>
      <c r="T266" s="37">
        <f>SUMIFS(СВЦЭМ!$H$34:$H$777,СВЦЭМ!$A$34:$A$777,$A266,СВЦЭМ!$B$34:$B$777,T$260)+'СЕТ СН'!$F$12</f>
        <v>410.05341801999998</v>
      </c>
      <c r="U266" s="37">
        <f>SUMIFS(СВЦЭМ!$H$34:$H$777,СВЦЭМ!$A$34:$A$777,$A266,СВЦЭМ!$B$34:$B$777,U$260)+'СЕТ СН'!$F$12</f>
        <v>410.64562842999999</v>
      </c>
      <c r="V266" s="37">
        <f>SUMIFS(СВЦЭМ!$H$34:$H$777,СВЦЭМ!$A$34:$A$777,$A266,СВЦЭМ!$B$34:$B$777,V$260)+'СЕТ СН'!$F$12</f>
        <v>416.70377067999999</v>
      </c>
      <c r="W266" s="37">
        <f>SUMIFS(СВЦЭМ!$H$34:$H$777,СВЦЭМ!$A$34:$A$777,$A266,СВЦЭМ!$B$34:$B$777,W$260)+'СЕТ СН'!$F$12</f>
        <v>450.18890696</v>
      </c>
      <c r="X266" s="37">
        <f>SUMIFS(СВЦЭМ!$H$34:$H$777,СВЦЭМ!$A$34:$A$777,$A266,СВЦЭМ!$B$34:$B$777,X$260)+'СЕТ СН'!$F$12</f>
        <v>497.05989704000001</v>
      </c>
      <c r="Y266" s="37">
        <f>SUMIFS(СВЦЭМ!$H$34:$H$777,СВЦЭМ!$A$34:$A$777,$A266,СВЦЭМ!$B$34:$B$777,Y$260)+'СЕТ СН'!$F$12</f>
        <v>531.79761851000001</v>
      </c>
    </row>
    <row r="267" spans="1:27" ht="15.75" x14ac:dyDescent="0.2">
      <c r="A267" s="36">
        <f t="shared" si="7"/>
        <v>43107</v>
      </c>
      <c r="B267" s="37">
        <f>SUMIFS(СВЦЭМ!$H$34:$H$777,СВЦЭМ!$A$34:$A$777,$A267,СВЦЭМ!$B$34:$B$777,B$260)+'СЕТ СН'!$F$12</f>
        <v>546.11159901999997</v>
      </c>
      <c r="C267" s="37">
        <f>SUMIFS(СВЦЭМ!$H$34:$H$777,СВЦЭМ!$A$34:$A$777,$A267,СВЦЭМ!$B$34:$B$777,C$260)+'СЕТ СН'!$F$12</f>
        <v>552.21748157000002</v>
      </c>
      <c r="D267" s="37">
        <f>SUMIFS(СВЦЭМ!$H$34:$H$777,СВЦЭМ!$A$34:$A$777,$A267,СВЦЭМ!$B$34:$B$777,D$260)+'СЕТ СН'!$F$12</f>
        <v>580.80476707000003</v>
      </c>
      <c r="E267" s="37">
        <f>SUMIFS(СВЦЭМ!$H$34:$H$777,СВЦЭМ!$A$34:$A$777,$A267,СВЦЭМ!$B$34:$B$777,E$260)+'СЕТ СН'!$F$12</f>
        <v>593.18770541000004</v>
      </c>
      <c r="F267" s="37">
        <f>SUMIFS(СВЦЭМ!$H$34:$H$777,СВЦЭМ!$A$34:$A$777,$A267,СВЦЭМ!$B$34:$B$777,F$260)+'СЕТ СН'!$F$12</f>
        <v>593.14052492999997</v>
      </c>
      <c r="G267" s="37">
        <f>SUMIFS(СВЦЭМ!$H$34:$H$777,СВЦЭМ!$A$34:$A$777,$A267,СВЦЭМ!$B$34:$B$777,G$260)+'СЕТ СН'!$F$12</f>
        <v>593.32777136000004</v>
      </c>
      <c r="H267" s="37">
        <f>SUMIFS(СВЦЭМ!$H$34:$H$777,СВЦЭМ!$A$34:$A$777,$A267,СВЦЭМ!$B$34:$B$777,H$260)+'СЕТ СН'!$F$12</f>
        <v>597.00147268000001</v>
      </c>
      <c r="I267" s="37">
        <f>SUMIFS(СВЦЭМ!$H$34:$H$777,СВЦЭМ!$A$34:$A$777,$A267,СВЦЭМ!$B$34:$B$777,I$260)+'СЕТ СН'!$F$12</f>
        <v>557.32355525000003</v>
      </c>
      <c r="J267" s="37">
        <f>SUMIFS(СВЦЭМ!$H$34:$H$777,СВЦЭМ!$A$34:$A$777,$A267,СВЦЭМ!$B$34:$B$777,J$260)+'СЕТ СН'!$F$12</f>
        <v>543.40442409000002</v>
      </c>
      <c r="K267" s="37">
        <f>SUMIFS(СВЦЭМ!$H$34:$H$777,СВЦЭМ!$A$34:$A$777,$A267,СВЦЭМ!$B$34:$B$777,K$260)+'СЕТ СН'!$F$12</f>
        <v>489.79555235999999</v>
      </c>
      <c r="L267" s="37">
        <f>SUMIFS(СВЦЭМ!$H$34:$H$777,СВЦЭМ!$A$34:$A$777,$A267,СВЦЭМ!$B$34:$B$777,L$260)+'СЕТ СН'!$F$12</f>
        <v>431.47410381999998</v>
      </c>
      <c r="M267" s="37">
        <f>SUMIFS(СВЦЭМ!$H$34:$H$777,СВЦЭМ!$A$34:$A$777,$A267,СВЦЭМ!$B$34:$B$777,M$260)+'СЕТ СН'!$F$12</f>
        <v>420.80895349000002</v>
      </c>
      <c r="N267" s="37">
        <f>SUMIFS(СВЦЭМ!$H$34:$H$777,СВЦЭМ!$A$34:$A$777,$A267,СВЦЭМ!$B$34:$B$777,N$260)+'СЕТ СН'!$F$12</f>
        <v>419.04107342999998</v>
      </c>
      <c r="O267" s="37">
        <f>SUMIFS(СВЦЭМ!$H$34:$H$777,СВЦЭМ!$A$34:$A$777,$A267,СВЦЭМ!$B$34:$B$777,O$260)+'СЕТ СН'!$F$12</f>
        <v>425.99989562000002</v>
      </c>
      <c r="P267" s="37">
        <f>SUMIFS(СВЦЭМ!$H$34:$H$777,СВЦЭМ!$A$34:$A$777,$A267,СВЦЭМ!$B$34:$B$777,P$260)+'СЕТ СН'!$F$12</f>
        <v>434.17495506</v>
      </c>
      <c r="Q267" s="37">
        <f>SUMIFS(СВЦЭМ!$H$34:$H$777,СВЦЭМ!$A$34:$A$777,$A267,СВЦЭМ!$B$34:$B$777,Q$260)+'СЕТ СН'!$F$12</f>
        <v>440.07909882000001</v>
      </c>
      <c r="R267" s="37">
        <f>SUMIFS(СВЦЭМ!$H$34:$H$777,СВЦЭМ!$A$34:$A$777,$A267,СВЦЭМ!$B$34:$B$777,R$260)+'СЕТ СН'!$F$12</f>
        <v>440.26664452</v>
      </c>
      <c r="S267" s="37">
        <f>SUMIFS(СВЦЭМ!$H$34:$H$777,СВЦЭМ!$A$34:$A$777,$A267,СВЦЭМ!$B$34:$B$777,S$260)+'СЕТ СН'!$F$12</f>
        <v>428.48401540999998</v>
      </c>
      <c r="T267" s="37">
        <f>SUMIFS(СВЦЭМ!$H$34:$H$777,СВЦЭМ!$A$34:$A$777,$A267,СВЦЭМ!$B$34:$B$777,T$260)+'СЕТ СН'!$F$12</f>
        <v>408.36943535</v>
      </c>
      <c r="U267" s="37">
        <f>SUMIFS(СВЦЭМ!$H$34:$H$777,СВЦЭМ!$A$34:$A$777,$A267,СВЦЭМ!$B$34:$B$777,U$260)+'СЕТ СН'!$F$12</f>
        <v>409.06959517000001</v>
      </c>
      <c r="V267" s="37">
        <f>SUMIFS(СВЦЭМ!$H$34:$H$777,СВЦЭМ!$A$34:$A$777,$A267,СВЦЭМ!$B$34:$B$777,V$260)+'СЕТ СН'!$F$12</f>
        <v>418.69037986000001</v>
      </c>
      <c r="W267" s="37">
        <f>SUMIFS(СВЦЭМ!$H$34:$H$777,СВЦЭМ!$A$34:$A$777,$A267,СВЦЭМ!$B$34:$B$777,W$260)+'СЕТ СН'!$F$12</f>
        <v>450.05473574000001</v>
      </c>
      <c r="X267" s="37">
        <f>SUMIFS(СВЦЭМ!$H$34:$H$777,СВЦЭМ!$A$34:$A$777,$A267,СВЦЭМ!$B$34:$B$777,X$260)+'СЕТ СН'!$F$12</f>
        <v>492.86677178999997</v>
      </c>
      <c r="Y267" s="37">
        <f>SUMIFS(СВЦЭМ!$H$34:$H$777,СВЦЭМ!$A$34:$A$777,$A267,СВЦЭМ!$B$34:$B$777,Y$260)+'СЕТ СН'!$F$12</f>
        <v>503.37355083</v>
      </c>
    </row>
    <row r="268" spans="1:27" ht="15.75" x14ac:dyDescent="0.2">
      <c r="A268" s="36">
        <f t="shared" si="7"/>
        <v>43108</v>
      </c>
      <c r="B268" s="37">
        <f>SUMIFS(СВЦЭМ!$H$34:$H$777,СВЦЭМ!$A$34:$A$777,$A268,СВЦЭМ!$B$34:$B$777,B$260)+'СЕТ СН'!$F$12</f>
        <v>505.32483092000001</v>
      </c>
      <c r="C268" s="37">
        <f>SUMIFS(СВЦЭМ!$H$34:$H$777,СВЦЭМ!$A$34:$A$777,$A268,СВЦЭМ!$B$34:$B$777,C$260)+'СЕТ СН'!$F$12</f>
        <v>546.76026453999998</v>
      </c>
      <c r="D268" s="37">
        <f>SUMIFS(СВЦЭМ!$H$34:$H$777,СВЦЭМ!$A$34:$A$777,$A268,СВЦЭМ!$B$34:$B$777,D$260)+'СЕТ СН'!$F$12</f>
        <v>585.74679725999999</v>
      </c>
      <c r="E268" s="37">
        <f>SUMIFS(СВЦЭМ!$H$34:$H$777,СВЦЭМ!$A$34:$A$777,$A268,СВЦЭМ!$B$34:$B$777,E$260)+'СЕТ СН'!$F$12</f>
        <v>593.96320933000004</v>
      </c>
      <c r="F268" s="37">
        <f>SUMIFS(СВЦЭМ!$H$34:$H$777,СВЦЭМ!$A$34:$A$777,$A268,СВЦЭМ!$B$34:$B$777,F$260)+'СЕТ СН'!$F$12</f>
        <v>595.42279700999995</v>
      </c>
      <c r="G268" s="37">
        <f>SUMIFS(СВЦЭМ!$H$34:$H$777,СВЦЭМ!$A$34:$A$777,$A268,СВЦЭМ!$B$34:$B$777,G$260)+'СЕТ СН'!$F$12</f>
        <v>596.71668437000005</v>
      </c>
      <c r="H268" s="37">
        <f>SUMIFS(СВЦЭМ!$H$34:$H$777,СВЦЭМ!$A$34:$A$777,$A268,СВЦЭМ!$B$34:$B$777,H$260)+'СЕТ СН'!$F$12</f>
        <v>599.42153718999998</v>
      </c>
      <c r="I268" s="37">
        <f>SUMIFS(СВЦЭМ!$H$34:$H$777,СВЦЭМ!$A$34:$A$777,$A268,СВЦЭМ!$B$34:$B$777,I$260)+'СЕТ СН'!$F$12</f>
        <v>583.28587689000005</v>
      </c>
      <c r="J268" s="37">
        <f>SUMIFS(СВЦЭМ!$H$34:$H$777,СВЦЭМ!$A$34:$A$777,$A268,СВЦЭМ!$B$34:$B$777,J$260)+'СЕТ СН'!$F$12</f>
        <v>544.07665148000001</v>
      </c>
      <c r="K268" s="37">
        <f>SUMIFS(СВЦЭМ!$H$34:$H$777,СВЦЭМ!$A$34:$A$777,$A268,СВЦЭМ!$B$34:$B$777,K$260)+'СЕТ СН'!$F$12</f>
        <v>491.48435339999997</v>
      </c>
      <c r="L268" s="37">
        <f>SUMIFS(СВЦЭМ!$H$34:$H$777,СВЦЭМ!$A$34:$A$777,$A268,СВЦЭМ!$B$34:$B$777,L$260)+'СЕТ СН'!$F$12</f>
        <v>439.74604597000001</v>
      </c>
      <c r="M268" s="37">
        <f>SUMIFS(СВЦЭМ!$H$34:$H$777,СВЦЭМ!$A$34:$A$777,$A268,СВЦЭМ!$B$34:$B$777,M$260)+'СЕТ СН'!$F$12</f>
        <v>429.07589228000001</v>
      </c>
      <c r="N268" s="37">
        <f>SUMIFS(СВЦЭМ!$H$34:$H$777,СВЦЭМ!$A$34:$A$777,$A268,СВЦЭМ!$B$34:$B$777,N$260)+'СЕТ СН'!$F$12</f>
        <v>430.15326487999999</v>
      </c>
      <c r="O268" s="37">
        <f>SUMIFS(СВЦЭМ!$H$34:$H$777,СВЦЭМ!$A$34:$A$777,$A268,СВЦЭМ!$B$34:$B$777,O$260)+'СЕТ СН'!$F$12</f>
        <v>437.04093964999998</v>
      </c>
      <c r="P268" s="37">
        <f>SUMIFS(СВЦЭМ!$H$34:$H$777,СВЦЭМ!$A$34:$A$777,$A268,СВЦЭМ!$B$34:$B$777,P$260)+'СЕТ СН'!$F$12</f>
        <v>443.43514640000001</v>
      </c>
      <c r="Q268" s="37">
        <f>SUMIFS(СВЦЭМ!$H$34:$H$777,СВЦЭМ!$A$34:$A$777,$A268,СВЦЭМ!$B$34:$B$777,Q$260)+'СЕТ СН'!$F$12</f>
        <v>445.26638310999999</v>
      </c>
      <c r="R268" s="37">
        <f>SUMIFS(СВЦЭМ!$H$34:$H$777,СВЦЭМ!$A$34:$A$777,$A268,СВЦЭМ!$B$34:$B$777,R$260)+'СЕТ СН'!$F$12</f>
        <v>444.20630613999998</v>
      </c>
      <c r="S268" s="37">
        <f>SUMIFS(СВЦЭМ!$H$34:$H$777,СВЦЭМ!$A$34:$A$777,$A268,СВЦЭМ!$B$34:$B$777,S$260)+'СЕТ СН'!$F$12</f>
        <v>440.13839492</v>
      </c>
      <c r="T268" s="37">
        <f>SUMIFS(СВЦЭМ!$H$34:$H$777,СВЦЭМ!$A$34:$A$777,$A268,СВЦЭМ!$B$34:$B$777,T$260)+'СЕТ СН'!$F$12</f>
        <v>422.78537159000001</v>
      </c>
      <c r="U268" s="37">
        <f>SUMIFS(СВЦЭМ!$H$34:$H$777,СВЦЭМ!$A$34:$A$777,$A268,СВЦЭМ!$B$34:$B$777,U$260)+'СЕТ СН'!$F$12</f>
        <v>420.30261590999999</v>
      </c>
      <c r="V268" s="37">
        <f>SUMIFS(СВЦЭМ!$H$34:$H$777,СВЦЭМ!$A$34:$A$777,$A268,СВЦЭМ!$B$34:$B$777,V$260)+'СЕТ СН'!$F$12</f>
        <v>430.41402457999999</v>
      </c>
      <c r="W268" s="37">
        <f>SUMIFS(СВЦЭМ!$H$34:$H$777,СВЦЭМ!$A$34:$A$777,$A268,СВЦЭМ!$B$34:$B$777,W$260)+'СЕТ СН'!$F$12</f>
        <v>458.72616763000002</v>
      </c>
      <c r="X268" s="37">
        <f>SUMIFS(СВЦЭМ!$H$34:$H$777,СВЦЭМ!$A$34:$A$777,$A268,СВЦЭМ!$B$34:$B$777,X$260)+'СЕТ СН'!$F$12</f>
        <v>501.30782927000001</v>
      </c>
      <c r="Y268" s="37">
        <f>SUMIFS(СВЦЭМ!$H$34:$H$777,СВЦЭМ!$A$34:$A$777,$A268,СВЦЭМ!$B$34:$B$777,Y$260)+'СЕТ СН'!$F$12</f>
        <v>517.69408116</v>
      </c>
    </row>
    <row r="269" spans="1:27" ht="15.75" x14ac:dyDescent="0.2">
      <c r="A269" s="36">
        <f t="shared" si="7"/>
        <v>43109</v>
      </c>
      <c r="B269" s="37">
        <f>SUMIFS(СВЦЭМ!$H$34:$H$777,СВЦЭМ!$A$34:$A$777,$A269,СВЦЭМ!$B$34:$B$777,B$260)+'СЕТ СН'!$F$12</f>
        <v>567.23519825000005</v>
      </c>
      <c r="C269" s="37">
        <f>SUMIFS(СВЦЭМ!$H$34:$H$777,СВЦЭМ!$A$34:$A$777,$A269,СВЦЭМ!$B$34:$B$777,C$260)+'СЕТ СН'!$F$12</f>
        <v>580.30639257999997</v>
      </c>
      <c r="D269" s="37">
        <f>SUMIFS(СВЦЭМ!$H$34:$H$777,СВЦЭМ!$A$34:$A$777,$A269,СВЦЭМ!$B$34:$B$777,D$260)+'СЕТ СН'!$F$12</f>
        <v>612.72195210999996</v>
      </c>
      <c r="E269" s="37">
        <f>SUMIFS(СВЦЭМ!$H$34:$H$777,СВЦЭМ!$A$34:$A$777,$A269,СВЦЭМ!$B$34:$B$777,E$260)+'СЕТ СН'!$F$12</f>
        <v>621.12091669999995</v>
      </c>
      <c r="F269" s="37">
        <f>SUMIFS(СВЦЭМ!$H$34:$H$777,СВЦЭМ!$A$34:$A$777,$A269,СВЦЭМ!$B$34:$B$777,F$260)+'СЕТ СН'!$F$12</f>
        <v>619.09645304000003</v>
      </c>
      <c r="G269" s="37">
        <f>SUMIFS(СВЦЭМ!$H$34:$H$777,СВЦЭМ!$A$34:$A$777,$A269,СВЦЭМ!$B$34:$B$777,G$260)+'СЕТ СН'!$F$12</f>
        <v>612.89069592999999</v>
      </c>
      <c r="H269" s="37">
        <f>SUMIFS(СВЦЭМ!$H$34:$H$777,СВЦЭМ!$A$34:$A$777,$A269,СВЦЭМ!$B$34:$B$777,H$260)+'СЕТ СН'!$F$12</f>
        <v>581.54770819999999</v>
      </c>
      <c r="I269" s="37">
        <f>SUMIFS(СВЦЭМ!$H$34:$H$777,СВЦЭМ!$A$34:$A$777,$A269,СВЦЭМ!$B$34:$B$777,I$260)+'СЕТ СН'!$F$12</f>
        <v>555.72360486000002</v>
      </c>
      <c r="J269" s="37">
        <f>SUMIFS(СВЦЭМ!$H$34:$H$777,СВЦЭМ!$A$34:$A$777,$A269,СВЦЭМ!$B$34:$B$777,J$260)+'СЕТ СН'!$F$12</f>
        <v>536.00672803999998</v>
      </c>
      <c r="K269" s="37">
        <f>SUMIFS(СВЦЭМ!$H$34:$H$777,СВЦЭМ!$A$34:$A$777,$A269,СВЦЭМ!$B$34:$B$777,K$260)+'СЕТ СН'!$F$12</f>
        <v>506.71195381000001</v>
      </c>
      <c r="L269" s="37">
        <f>SUMIFS(СВЦЭМ!$H$34:$H$777,СВЦЭМ!$A$34:$A$777,$A269,СВЦЭМ!$B$34:$B$777,L$260)+'СЕТ СН'!$F$12</f>
        <v>475.83068359999999</v>
      </c>
      <c r="M269" s="37">
        <f>SUMIFS(СВЦЭМ!$H$34:$H$777,СВЦЭМ!$A$34:$A$777,$A269,СВЦЭМ!$B$34:$B$777,M$260)+'СЕТ СН'!$F$12</f>
        <v>472.97059831000001</v>
      </c>
      <c r="N269" s="37">
        <f>SUMIFS(СВЦЭМ!$H$34:$H$777,СВЦЭМ!$A$34:$A$777,$A269,СВЦЭМ!$B$34:$B$777,N$260)+'СЕТ СН'!$F$12</f>
        <v>471.31722180999998</v>
      </c>
      <c r="O269" s="37">
        <f>SUMIFS(СВЦЭМ!$H$34:$H$777,СВЦЭМ!$A$34:$A$777,$A269,СВЦЭМ!$B$34:$B$777,O$260)+'СЕТ СН'!$F$12</f>
        <v>472.62939631</v>
      </c>
      <c r="P269" s="37">
        <f>SUMIFS(СВЦЭМ!$H$34:$H$777,СВЦЭМ!$A$34:$A$777,$A269,СВЦЭМ!$B$34:$B$777,P$260)+'СЕТ СН'!$F$12</f>
        <v>475.36180237999997</v>
      </c>
      <c r="Q269" s="37">
        <f>SUMIFS(СВЦЭМ!$H$34:$H$777,СВЦЭМ!$A$34:$A$777,$A269,СВЦЭМ!$B$34:$B$777,Q$260)+'СЕТ СН'!$F$12</f>
        <v>473.62555522000002</v>
      </c>
      <c r="R269" s="37">
        <f>SUMIFS(СВЦЭМ!$H$34:$H$777,СВЦЭМ!$A$34:$A$777,$A269,СВЦЭМ!$B$34:$B$777,R$260)+'СЕТ СН'!$F$12</f>
        <v>475.33482082</v>
      </c>
      <c r="S269" s="37">
        <f>SUMIFS(СВЦЭМ!$H$34:$H$777,СВЦЭМ!$A$34:$A$777,$A269,СВЦЭМ!$B$34:$B$777,S$260)+'СЕТ СН'!$F$12</f>
        <v>467.10012489000002</v>
      </c>
      <c r="T269" s="37">
        <f>SUMIFS(СВЦЭМ!$H$34:$H$777,СВЦЭМ!$A$34:$A$777,$A269,СВЦЭМ!$B$34:$B$777,T$260)+'СЕТ СН'!$F$12</f>
        <v>461.79734901</v>
      </c>
      <c r="U269" s="37">
        <f>SUMIFS(СВЦЭМ!$H$34:$H$777,СВЦЭМ!$A$34:$A$777,$A269,СВЦЭМ!$B$34:$B$777,U$260)+'СЕТ СН'!$F$12</f>
        <v>464.55335772000001</v>
      </c>
      <c r="V269" s="37">
        <f>SUMIFS(СВЦЭМ!$H$34:$H$777,СВЦЭМ!$A$34:$A$777,$A269,СВЦЭМ!$B$34:$B$777,V$260)+'СЕТ СН'!$F$12</f>
        <v>468.61633991999997</v>
      </c>
      <c r="W269" s="37">
        <f>SUMIFS(СВЦЭМ!$H$34:$H$777,СВЦЭМ!$A$34:$A$777,$A269,СВЦЭМ!$B$34:$B$777,W$260)+'СЕТ СН'!$F$12</f>
        <v>494.34443612000001</v>
      </c>
      <c r="X269" s="37">
        <f>SUMIFS(СВЦЭМ!$H$34:$H$777,СВЦЭМ!$A$34:$A$777,$A269,СВЦЭМ!$B$34:$B$777,X$260)+'СЕТ СН'!$F$12</f>
        <v>529.19333085000005</v>
      </c>
      <c r="Y269" s="37">
        <f>SUMIFS(СВЦЭМ!$H$34:$H$777,СВЦЭМ!$A$34:$A$777,$A269,СВЦЭМ!$B$34:$B$777,Y$260)+'СЕТ СН'!$F$12</f>
        <v>569.32930999999996</v>
      </c>
    </row>
    <row r="270" spans="1:27" ht="15.75" x14ac:dyDescent="0.2">
      <c r="A270" s="36">
        <f t="shared" si="7"/>
        <v>43110</v>
      </c>
      <c r="B270" s="37">
        <f>SUMIFS(СВЦЭМ!$H$34:$H$777,СВЦЭМ!$A$34:$A$777,$A270,СВЦЭМ!$B$34:$B$777,B$260)+'СЕТ СН'!$F$12</f>
        <v>570.40028422</v>
      </c>
      <c r="C270" s="37">
        <f>SUMIFS(СВЦЭМ!$H$34:$H$777,СВЦЭМ!$A$34:$A$777,$A270,СВЦЭМ!$B$34:$B$777,C$260)+'СЕТ СН'!$F$12</f>
        <v>600.29608026000005</v>
      </c>
      <c r="D270" s="37">
        <f>SUMIFS(СВЦЭМ!$H$34:$H$777,СВЦЭМ!$A$34:$A$777,$A270,СВЦЭМ!$B$34:$B$777,D$260)+'СЕТ СН'!$F$12</f>
        <v>613.48139001000004</v>
      </c>
      <c r="E270" s="37">
        <f>SUMIFS(СВЦЭМ!$H$34:$H$777,СВЦЭМ!$A$34:$A$777,$A270,СВЦЭМ!$B$34:$B$777,E$260)+'СЕТ СН'!$F$12</f>
        <v>612.30660023999997</v>
      </c>
      <c r="F270" s="37">
        <f>SUMIFS(СВЦЭМ!$H$34:$H$777,СВЦЭМ!$A$34:$A$777,$A270,СВЦЭМ!$B$34:$B$777,F$260)+'СЕТ СН'!$F$12</f>
        <v>612.39853514000004</v>
      </c>
      <c r="G270" s="37">
        <f>SUMIFS(СВЦЭМ!$H$34:$H$777,СВЦЭМ!$A$34:$A$777,$A270,СВЦЭМ!$B$34:$B$777,G$260)+'СЕТ СН'!$F$12</f>
        <v>613.70096146000003</v>
      </c>
      <c r="H270" s="37">
        <f>SUMIFS(СВЦЭМ!$H$34:$H$777,СВЦЭМ!$A$34:$A$777,$A270,СВЦЭМ!$B$34:$B$777,H$260)+'СЕТ СН'!$F$12</f>
        <v>588.62004145000003</v>
      </c>
      <c r="I270" s="37">
        <f>SUMIFS(СВЦЭМ!$H$34:$H$777,СВЦЭМ!$A$34:$A$777,$A270,СВЦЭМ!$B$34:$B$777,I$260)+'СЕТ СН'!$F$12</f>
        <v>551.43442325000001</v>
      </c>
      <c r="J270" s="37">
        <f>SUMIFS(СВЦЭМ!$H$34:$H$777,СВЦЭМ!$A$34:$A$777,$A270,СВЦЭМ!$B$34:$B$777,J$260)+'СЕТ СН'!$F$12</f>
        <v>522.16571830999999</v>
      </c>
      <c r="K270" s="37">
        <f>SUMIFS(СВЦЭМ!$H$34:$H$777,СВЦЭМ!$A$34:$A$777,$A270,СВЦЭМ!$B$34:$B$777,K$260)+'СЕТ СН'!$F$12</f>
        <v>482.52243572999998</v>
      </c>
      <c r="L270" s="37">
        <f>SUMIFS(СВЦЭМ!$H$34:$H$777,СВЦЭМ!$A$34:$A$777,$A270,СВЦЭМ!$B$34:$B$777,L$260)+'СЕТ СН'!$F$12</f>
        <v>443.52440841999999</v>
      </c>
      <c r="M270" s="37">
        <f>SUMIFS(СВЦЭМ!$H$34:$H$777,СВЦЭМ!$A$34:$A$777,$A270,СВЦЭМ!$B$34:$B$777,M$260)+'СЕТ СН'!$F$12</f>
        <v>438.91885015000003</v>
      </c>
      <c r="N270" s="37">
        <f>SUMIFS(СВЦЭМ!$H$34:$H$777,СВЦЭМ!$A$34:$A$777,$A270,СВЦЭМ!$B$34:$B$777,N$260)+'СЕТ СН'!$F$12</f>
        <v>443.10772895000002</v>
      </c>
      <c r="O270" s="37">
        <f>SUMIFS(СВЦЭМ!$H$34:$H$777,СВЦЭМ!$A$34:$A$777,$A270,СВЦЭМ!$B$34:$B$777,O$260)+'СЕТ СН'!$F$12</f>
        <v>444.74443637000002</v>
      </c>
      <c r="P270" s="37">
        <f>SUMIFS(СВЦЭМ!$H$34:$H$777,СВЦЭМ!$A$34:$A$777,$A270,СВЦЭМ!$B$34:$B$777,P$260)+'СЕТ СН'!$F$12</f>
        <v>450.45103057</v>
      </c>
      <c r="Q270" s="37">
        <f>SUMIFS(СВЦЭМ!$H$34:$H$777,СВЦЭМ!$A$34:$A$777,$A270,СВЦЭМ!$B$34:$B$777,Q$260)+'СЕТ СН'!$F$12</f>
        <v>453.60401658000001</v>
      </c>
      <c r="R270" s="37">
        <f>SUMIFS(СВЦЭМ!$H$34:$H$777,СВЦЭМ!$A$34:$A$777,$A270,СВЦЭМ!$B$34:$B$777,R$260)+'СЕТ СН'!$F$12</f>
        <v>453.36885462999999</v>
      </c>
      <c r="S270" s="37">
        <f>SUMIFS(СВЦЭМ!$H$34:$H$777,СВЦЭМ!$A$34:$A$777,$A270,СВЦЭМ!$B$34:$B$777,S$260)+'СЕТ СН'!$F$12</f>
        <v>440.64310826000002</v>
      </c>
      <c r="T270" s="37">
        <f>SUMIFS(СВЦЭМ!$H$34:$H$777,СВЦЭМ!$A$34:$A$777,$A270,СВЦЭМ!$B$34:$B$777,T$260)+'СЕТ СН'!$F$12</f>
        <v>422.67995925999998</v>
      </c>
      <c r="U270" s="37">
        <f>SUMIFS(СВЦЭМ!$H$34:$H$777,СВЦЭМ!$A$34:$A$777,$A270,СВЦЭМ!$B$34:$B$777,U$260)+'СЕТ СН'!$F$12</f>
        <v>423.96184870000002</v>
      </c>
      <c r="V270" s="37">
        <f>SUMIFS(СВЦЭМ!$H$34:$H$777,СВЦЭМ!$A$34:$A$777,$A270,СВЦЭМ!$B$34:$B$777,V$260)+'СЕТ СН'!$F$12</f>
        <v>428.20447495000002</v>
      </c>
      <c r="W270" s="37">
        <f>SUMIFS(СВЦЭМ!$H$34:$H$777,СВЦЭМ!$A$34:$A$777,$A270,СВЦЭМ!$B$34:$B$777,W$260)+'СЕТ СН'!$F$12</f>
        <v>453.80546570000001</v>
      </c>
      <c r="X270" s="37">
        <f>SUMIFS(СВЦЭМ!$H$34:$H$777,СВЦЭМ!$A$34:$A$777,$A270,СВЦЭМ!$B$34:$B$777,X$260)+'СЕТ СН'!$F$12</f>
        <v>496.33198241000002</v>
      </c>
      <c r="Y270" s="37">
        <f>SUMIFS(СВЦЭМ!$H$34:$H$777,СВЦЭМ!$A$34:$A$777,$A270,СВЦЭМ!$B$34:$B$777,Y$260)+'СЕТ СН'!$F$12</f>
        <v>535.56451546000005</v>
      </c>
    </row>
    <row r="271" spans="1:27" ht="15.75" x14ac:dyDescent="0.2">
      <c r="A271" s="36">
        <f t="shared" si="7"/>
        <v>43111</v>
      </c>
      <c r="B271" s="37">
        <f>SUMIFS(СВЦЭМ!$H$34:$H$777,СВЦЭМ!$A$34:$A$777,$A271,СВЦЭМ!$B$34:$B$777,B$260)+'СЕТ СН'!$F$12</f>
        <v>579.85272668000005</v>
      </c>
      <c r="C271" s="37">
        <f>SUMIFS(СВЦЭМ!$H$34:$H$777,СВЦЭМ!$A$34:$A$777,$A271,СВЦЭМ!$B$34:$B$777,C$260)+'СЕТ СН'!$F$12</f>
        <v>603.82724306</v>
      </c>
      <c r="D271" s="37">
        <f>SUMIFS(СВЦЭМ!$H$34:$H$777,СВЦЭМ!$A$34:$A$777,$A271,СВЦЭМ!$B$34:$B$777,D$260)+'СЕТ СН'!$F$12</f>
        <v>624.34256866999999</v>
      </c>
      <c r="E271" s="37">
        <f>SUMIFS(СВЦЭМ!$H$34:$H$777,СВЦЭМ!$A$34:$A$777,$A271,СВЦЭМ!$B$34:$B$777,E$260)+'СЕТ СН'!$F$12</f>
        <v>624.35923992000005</v>
      </c>
      <c r="F271" s="37">
        <f>SUMIFS(СВЦЭМ!$H$34:$H$777,СВЦЭМ!$A$34:$A$777,$A271,СВЦЭМ!$B$34:$B$777,F$260)+'СЕТ СН'!$F$12</f>
        <v>624.33371403000001</v>
      </c>
      <c r="G271" s="37">
        <f>SUMIFS(СВЦЭМ!$H$34:$H$777,СВЦЭМ!$A$34:$A$777,$A271,СВЦЭМ!$B$34:$B$777,G$260)+'СЕТ СН'!$F$12</f>
        <v>621.04123597</v>
      </c>
      <c r="H271" s="37">
        <f>SUMIFS(СВЦЭМ!$H$34:$H$777,СВЦЭМ!$A$34:$A$777,$A271,СВЦЭМ!$B$34:$B$777,H$260)+'СЕТ СН'!$F$12</f>
        <v>593.28622675999998</v>
      </c>
      <c r="I271" s="37">
        <f>SUMIFS(СВЦЭМ!$H$34:$H$777,СВЦЭМ!$A$34:$A$777,$A271,СВЦЭМ!$B$34:$B$777,I$260)+'СЕТ СН'!$F$12</f>
        <v>551.30539441999997</v>
      </c>
      <c r="J271" s="37">
        <f>SUMIFS(СВЦЭМ!$H$34:$H$777,СВЦЭМ!$A$34:$A$777,$A271,СВЦЭМ!$B$34:$B$777,J$260)+'СЕТ СН'!$F$12</f>
        <v>523.58947023999997</v>
      </c>
      <c r="K271" s="37">
        <f>SUMIFS(СВЦЭМ!$H$34:$H$777,СВЦЭМ!$A$34:$A$777,$A271,СВЦЭМ!$B$34:$B$777,K$260)+'СЕТ СН'!$F$12</f>
        <v>483.57031476999998</v>
      </c>
      <c r="L271" s="37">
        <f>SUMIFS(СВЦЭМ!$H$34:$H$777,СВЦЭМ!$A$34:$A$777,$A271,СВЦЭМ!$B$34:$B$777,L$260)+'СЕТ СН'!$F$12</f>
        <v>440.35421681999998</v>
      </c>
      <c r="M271" s="37">
        <f>SUMIFS(СВЦЭМ!$H$34:$H$777,СВЦЭМ!$A$34:$A$777,$A271,СВЦЭМ!$B$34:$B$777,M$260)+'СЕТ СН'!$F$12</f>
        <v>435.22774348000002</v>
      </c>
      <c r="N271" s="37">
        <f>SUMIFS(СВЦЭМ!$H$34:$H$777,СВЦЭМ!$A$34:$A$777,$A271,СВЦЭМ!$B$34:$B$777,N$260)+'СЕТ СН'!$F$12</f>
        <v>441.15326558999999</v>
      </c>
      <c r="O271" s="37">
        <f>SUMIFS(СВЦЭМ!$H$34:$H$777,СВЦЭМ!$A$34:$A$777,$A271,СВЦЭМ!$B$34:$B$777,O$260)+'СЕТ СН'!$F$12</f>
        <v>449.79068118999999</v>
      </c>
      <c r="P271" s="37">
        <f>SUMIFS(СВЦЭМ!$H$34:$H$777,СВЦЭМ!$A$34:$A$777,$A271,СВЦЭМ!$B$34:$B$777,P$260)+'СЕТ СН'!$F$12</f>
        <v>455.27127978999999</v>
      </c>
      <c r="Q271" s="37">
        <f>SUMIFS(СВЦЭМ!$H$34:$H$777,СВЦЭМ!$A$34:$A$777,$A271,СВЦЭМ!$B$34:$B$777,Q$260)+'СЕТ СН'!$F$12</f>
        <v>459.03916142999998</v>
      </c>
      <c r="R271" s="37">
        <f>SUMIFS(СВЦЭМ!$H$34:$H$777,СВЦЭМ!$A$34:$A$777,$A271,СВЦЭМ!$B$34:$B$777,R$260)+'СЕТ СН'!$F$12</f>
        <v>457.93903184999999</v>
      </c>
      <c r="S271" s="37">
        <f>SUMIFS(СВЦЭМ!$H$34:$H$777,СВЦЭМ!$A$34:$A$777,$A271,СВЦЭМ!$B$34:$B$777,S$260)+'СЕТ СН'!$F$12</f>
        <v>446.86408531000001</v>
      </c>
      <c r="T271" s="37">
        <f>SUMIFS(СВЦЭМ!$H$34:$H$777,СВЦЭМ!$A$34:$A$777,$A271,СВЦЭМ!$B$34:$B$777,T$260)+'СЕТ СН'!$F$12</f>
        <v>435.08210165000003</v>
      </c>
      <c r="U271" s="37">
        <f>SUMIFS(СВЦЭМ!$H$34:$H$777,СВЦЭМ!$A$34:$A$777,$A271,СВЦЭМ!$B$34:$B$777,U$260)+'СЕТ СН'!$F$12</f>
        <v>434.43263432999998</v>
      </c>
      <c r="V271" s="37">
        <f>SUMIFS(СВЦЭМ!$H$34:$H$777,СВЦЭМ!$A$34:$A$777,$A271,СВЦЭМ!$B$34:$B$777,V$260)+'СЕТ СН'!$F$12</f>
        <v>440.15287720999999</v>
      </c>
      <c r="W271" s="37">
        <f>SUMIFS(СВЦЭМ!$H$34:$H$777,СВЦЭМ!$A$34:$A$777,$A271,СВЦЭМ!$B$34:$B$777,W$260)+'СЕТ СН'!$F$12</f>
        <v>471.96572237999999</v>
      </c>
      <c r="X271" s="37">
        <f>SUMIFS(СВЦЭМ!$H$34:$H$777,СВЦЭМ!$A$34:$A$777,$A271,СВЦЭМ!$B$34:$B$777,X$260)+'СЕТ СН'!$F$12</f>
        <v>517.60996929999999</v>
      </c>
      <c r="Y271" s="37">
        <f>SUMIFS(СВЦЭМ!$H$34:$H$777,СВЦЭМ!$A$34:$A$777,$A271,СВЦЭМ!$B$34:$B$777,Y$260)+'СЕТ СН'!$F$12</f>
        <v>562.07477253000002</v>
      </c>
    </row>
    <row r="272" spans="1:27" ht="15.75" x14ac:dyDescent="0.2">
      <c r="A272" s="36">
        <f t="shared" si="7"/>
        <v>43112</v>
      </c>
      <c r="B272" s="37">
        <f>SUMIFS(СВЦЭМ!$H$34:$H$777,СВЦЭМ!$A$34:$A$777,$A272,СВЦЭМ!$B$34:$B$777,B$260)+'СЕТ СН'!$F$12</f>
        <v>574.74536802</v>
      </c>
      <c r="C272" s="37">
        <f>SUMIFS(СВЦЭМ!$H$34:$H$777,СВЦЭМ!$A$34:$A$777,$A272,СВЦЭМ!$B$34:$B$777,C$260)+'СЕТ СН'!$F$12</f>
        <v>573.92892499000004</v>
      </c>
      <c r="D272" s="37">
        <f>SUMIFS(СВЦЭМ!$H$34:$H$777,СВЦЭМ!$A$34:$A$777,$A272,СВЦЭМ!$B$34:$B$777,D$260)+'СЕТ СН'!$F$12</f>
        <v>594.11718871999994</v>
      </c>
      <c r="E272" s="37">
        <f>SUMIFS(СВЦЭМ!$H$34:$H$777,СВЦЭМ!$A$34:$A$777,$A272,СВЦЭМ!$B$34:$B$777,E$260)+'СЕТ СН'!$F$12</f>
        <v>602.94814995000002</v>
      </c>
      <c r="F272" s="37">
        <f>SUMIFS(СВЦЭМ!$H$34:$H$777,СВЦЭМ!$A$34:$A$777,$A272,СВЦЭМ!$B$34:$B$777,F$260)+'СЕТ СН'!$F$12</f>
        <v>598.15477306000002</v>
      </c>
      <c r="G272" s="37">
        <f>SUMIFS(СВЦЭМ!$H$34:$H$777,СВЦЭМ!$A$34:$A$777,$A272,СВЦЭМ!$B$34:$B$777,G$260)+'СЕТ СН'!$F$12</f>
        <v>588.45010894999996</v>
      </c>
      <c r="H272" s="37">
        <f>SUMIFS(СВЦЭМ!$H$34:$H$777,СВЦЭМ!$A$34:$A$777,$A272,СВЦЭМ!$B$34:$B$777,H$260)+'СЕТ СН'!$F$12</f>
        <v>573.31573069000001</v>
      </c>
      <c r="I272" s="37">
        <f>SUMIFS(СВЦЭМ!$H$34:$H$777,СВЦЭМ!$A$34:$A$777,$A272,СВЦЭМ!$B$34:$B$777,I$260)+'СЕТ СН'!$F$12</f>
        <v>545.04404031000001</v>
      </c>
      <c r="J272" s="37">
        <f>SUMIFS(СВЦЭМ!$H$34:$H$777,СВЦЭМ!$A$34:$A$777,$A272,СВЦЭМ!$B$34:$B$777,J$260)+'СЕТ СН'!$F$12</f>
        <v>515.69928260999995</v>
      </c>
      <c r="K272" s="37">
        <f>SUMIFS(СВЦЭМ!$H$34:$H$777,СВЦЭМ!$A$34:$A$777,$A272,СВЦЭМ!$B$34:$B$777,K$260)+'СЕТ СН'!$F$12</f>
        <v>480.28294796</v>
      </c>
      <c r="L272" s="37">
        <f>SUMIFS(СВЦЭМ!$H$34:$H$777,СВЦЭМ!$A$34:$A$777,$A272,СВЦЭМ!$B$34:$B$777,L$260)+'СЕТ СН'!$F$12</f>
        <v>444.84477016</v>
      </c>
      <c r="M272" s="37">
        <f>SUMIFS(СВЦЭМ!$H$34:$H$777,СВЦЭМ!$A$34:$A$777,$A272,СВЦЭМ!$B$34:$B$777,M$260)+'СЕТ СН'!$F$12</f>
        <v>438.45123467000002</v>
      </c>
      <c r="N272" s="37">
        <f>SUMIFS(СВЦЭМ!$H$34:$H$777,СВЦЭМ!$A$34:$A$777,$A272,СВЦЭМ!$B$34:$B$777,N$260)+'СЕТ СН'!$F$12</f>
        <v>444.70466295</v>
      </c>
      <c r="O272" s="37">
        <f>SUMIFS(СВЦЭМ!$H$34:$H$777,СВЦЭМ!$A$34:$A$777,$A272,СВЦЭМ!$B$34:$B$777,O$260)+'СЕТ СН'!$F$12</f>
        <v>448.19654910000003</v>
      </c>
      <c r="P272" s="37">
        <f>SUMIFS(СВЦЭМ!$H$34:$H$777,СВЦЭМ!$A$34:$A$777,$A272,СВЦЭМ!$B$34:$B$777,P$260)+'СЕТ СН'!$F$12</f>
        <v>456.71179553000002</v>
      </c>
      <c r="Q272" s="37">
        <f>SUMIFS(СВЦЭМ!$H$34:$H$777,СВЦЭМ!$A$34:$A$777,$A272,СВЦЭМ!$B$34:$B$777,Q$260)+'СЕТ СН'!$F$12</f>
        <v>459.98713830000003</v>
      </c>
      <c r="R272" s="37">
        <f>SUMIFS(СВЦЭМ!$H$34:$H$777,СВЦЭМ!$A$34:$A$777,$A272,СВЦЭМ!$B$34:$B$777,R$260)+'СЕТ СН'!$F$12</f>
        <v>460.85495000999998</v>
      </c>
      <c r="S272" s="37">
        <f>SUMIFS(СВЦЭМ!$H$34:$H$777,СВЦЭМ!$A$34:$A$777,$A272,СВЦЭМ!$B$34:$B$777,S$260)+'СЕТ СН'!$F$12</f>
        <v>447.6406265</v>
      </c>
      <c r="T272" s="37">
        <f>SUMIFS(СВЦЭМ!$H$34:$H$777,СВЦЭМ!$A$34:$A$777,$A272,СВЦЭМ!$B$34:$B$777,T$260)+'СЕТ СН'!$F$12</f>
        <v>432.20918540000002</v>
      </c>
      <c r="U272" s="37">
        <f>SUMIFS(СВЦЭМ!$H$34:$H$777,СВЦЭМ!$A$34:$A$777,$A272,СВЦЭМ!$B$34:$B$777,U$260)+'СЕТ СН'!$F$12</f>
        <v>433.25029532000002</v>
      </c>
      <c r="V272" s="37">
        <f>SUMIFS(СВЦЭМ!$H$34:$H$777,СВЦЭМ!$A$34:$A$777,$A272,СВЦЭМ!$B$34:$B$777,V$260)+'СЕТ СН'!$F$12</f>
        <v>437.46213320999999</v>
      </c>
      <c r="W272" s="37">
        <f>SUMIFS(СВЦЭМ!$H$34:$H$777,СВЦЭМ!$A$34:$A$777,$A272,СВЦЭМ!$B$34:$B$777,W$260)+'СЕТ СН'!$F$12</f>
        <v>464.69069968999997</v>
      </c>
      <c r="X272" s="37">
        <f>SUMIFS(СВЦЭМ!$H$34:$H$777,СВЦЭМ!$A$34:$A$777,$A272,СВЦЭМ!$B$34:$B$777,X$260)+'СЕТ СН'!$F$12</f>
        <v>509.32791021000003</v>
      </c>
      <c r="Y272" s="37">
        <f>SUMIFS(СВЦЭМ!$H$34:$H$777,СВЦЭМ!$A$34:$A$777,$A272,СВЦЭМ!$B$34:$B$777,Y$260)+'СЕТ СН'!$F$12</f>
        <v>551.36065358999997</v>
      </c>
    </row>
    <row r="273" spans="1:25" ht="15.75" x14ac:dyDescent="0.2">
      <c r="A273" s="36">
        <f t="shared" si="7"/>
        <v>43113</v>
      </c>
      <c r="B273" s="37">
        <f>SUMIFS(СВЦЭМ!$H$34:$H$777,СВЦЭМ!$A$34:$A$777,$A273,СВЦЭМ!$B$34:$B$777,B$260)+'СЕТ СН'!$F$12</f>
        <v>565.32037630000002</v>
      </c>
      <c r="C273" s="37">
        <f>SUMIFS(СВЦЭМ!$H$34:$H$777,СВЦЭМ!$A$34:$A$777,$A273,СВЦЭМ!$B$34:$B$777,C$260)+'СЕТ СН'!$F$12</f>
        <v>586.14206866999996</v>
      </c>
      <c r="D273" s="37">
        <f>SUMIFS(СВЦЭМ!$H$34:$H$777,СВЦЭМ!$A$34:$A$777,$A273,СВЦЭМ!$B$34:$B$777,D$260)+'СЕТ СН'!$F$12</f>
        <v>606.80076815999996</v>
      </c>
      <c r="E273" s="37">
        <f>SUMIFS(СВЦЭМ!$H$34:$H$777,СВЦЭМ!$A$34:$A$777,$A273,СВЦЭМ!$B$34:$B$777,E$260)+'СЕТ СН'!$F$12</f>
        <v>613.36981295999999</v>
      </c>
      <c r="F273" s="37">
        <f>SUMIFS(СВЦЭМ!$H$34:$H$777,СВЦЭМ!$A$34:$A$777,$A273,СВЦЭМ!$B$34:$B$777,F$260)+'СЕТ СН'!$F$12</f>
        <v>612.56314969000005</v>
      </c>
      <c r="G273" s="37">
        <f>SUMIFS(СВЦЭМ!$H$34:$H$777,СВЦЭМ!$A$34:$A$777,$A273,СВЦЭМ!$B$34:$B$777,G$260)+'СЕТ СН'!$F$12</f>
        <v>605.19807114000002</v>
      </c>
      <c r="H273" s="37">
        <f>SUMIFS(СВЦЭМ!$H$34:$H$777,СВЦЭМ!$A$34:$A$777,$A273,СВЦЭМ!$B$34:$B$777,H$260)+'СЕТ СН'!$F$12</f>
        <v>598.00180963000003</v>
      </c>
      <c r="I273" s="37">
        <f>SUMIFS(СВЦЭМ!$H$34:$H$777,СВЦЭМ!$A$34:$A$777,$A273,СВЦЭМ!$B$34:$B$777,I$260)+'СЕТ СН'!$F$12</f>
        <v>569.33031926000001</v>
      </c>
      <c r="J273" s="37">
        <f>SUMIFS(СВЦЭМ!$H$34:$H$777,СВЦЭМ!$A$34:$A$777,$A273,СВЦЭМ!$B$34:$B$777,J$260)+'СЕТ СН'!$F$12</f>
        <v>548.56876461000002</v>
      </c>
      <c r="K273" s="37">
        <f>SUMIFS(СВЦЭМ!$H$34:$H$777,СВЦЭМ!$A$34:$A$777,$A273,СВЦЭМ!$B$34:$B$777,K$260)+'СЕТ СН'!$F$12</f>
        <v>503.13997839000001</v>
      </c>
      <c r="L273" s="37">
        <f>SUMIFS(СВЦЭМ!$H$34:$H$777,СВЦЭМ!$A$34:$A$777,$A273,СВЦЭМ!$B$34:$B$777,L$260)+'СЕТ СН'!$F$12</f>
        <v>456.35169373000002</v>
      </c>
      <c r="M273" s="37">
        <f>SUMIFS(СВЦЭМ!$H$34:$H$777,СВЦЭМ!$A$34:$A$777,$A273,СВЦЭМ!$B$34:$B$777,M$260)+'СЕТ СН'!$F$12</f>
        <v>446.01380982000001</v>
      </c>
      <c r="N273" s="37">
        <f>SUMIFS(СВЦЭМ!$H$34:$H$777,СВЦЭМ!$A$34:$A$777,$A273,СВЦЭМ!$B$34:$B$777,N$260)+'СЕТ СН'!$F$12</f>
        <v>441.90091339000003</v>
      </c>
      <c r="O273" s="37">
        <f>SUMIFS(СВЦЭМ!$H$34:$H$777,СВЦЭМ!$A$34:$A$777,$A273,СВЦЭМ!$B$34:$B$777,O$260)+'СЕТ СН'!$F$12</f>
        <v>446.66708678999998</v>
      </c>
      <c r="P273" s="37">
        <f>SUMIFS(СВЦЭМ!$H$34:$H$777,СВЦЭМ!$A$34:$A$777,$A273,СВЦЭМ!$B$34:$B$777,P$260)+'СЕТ СН'!$F$12</f>
        <v>451.82216620000003</v>
      </c>
      <c r="Q273" s="37">
        <f>SUMIFS(СВЦЭМ!$H$34:$H$777,СВЦЭМ!$A$34:$A$777,$A273,СВЦЭМ!$B$34:$B$777,Q$260)+'СЕТ СН'!$F$12</f>
        <v>453.18022015000003</v>
      </c>
      <c r="R273" s="37">
        <f>SUMIFS(СВЦЭМ!$H$34:$H$777,СВЦЭМ!$A$34:$A$777,$A273,СВЦЭМ!$B$34:$B$777,R$260)+'СЕТ СН'!$F$12</f>
        <v>453.62809412000001</v>
      </c>
      <c r="S273" s="37">
        <f>SUMIFS(СВЦЭМ!$H$34:$H$777,СВЦЭМ!$A$34:$A$777,$A273,СВЦЭМ!$B$34:$B$777,S$260)+'СЕТ СН'!$F$12</f>
        <v>443.11637997000003</v>
      </c>
      <c r="T273" s="37">
        <f>SUMIFS(СВЦЭМ!$H$34:$H$777,СВЦЭМ!$A$34:$A$777,$A273,СВЦЭМ!$B$34:$B$777,T$260)+'СЕТ СН'!$F$12</f>
        <v>423.59542944999998</v>
      </c>
      <c r="U273" s="37">
        <f>SUMIFS(СВЦЭМ!$H$34:$H$777,СВЦЭМ!$A$34:$A$777,$A273,СВЦЭМ!$B$34:$B$777,U$260)+'СЕТ СН'!$F$12</f>
        <v>422.37610253999998</v>
      </c>
      <c r="V273" s="37">
        <f>SUMIFS(СВЦЭМ!$H$34:$H$777,СВЦЭМ!$A$34:$A$777,$A273,СВЦЭМ!$B$34:$B$777,V$260)+'СЕТ СН'!$F$12</f>
        <v>429.50301406</v>
      </c>
      <c r="W273" s="37">
        <f>SUMIFS(СВЦЭМ!$H$34:$H$777,СВЦЭМ!$A$34:$A$777,$A273,СВЦЭМ!$B$34:$B$777,W$260)+'СЕТ СН'!$F$12</f>
        <v>456.92504359999998</v>
      </c>
      <c r="X273" s="37">
        <f>SUMIFS(СВЦЭМ!$H$34:$H$777,СВЦЭМ!$A$34:$A$777,$A273,СВЦЭМ!$B$34:$B$777,X$260)+'СЕТ СН'!$F$12</f>
        <v>501.83842385000003</v>
      </c>
      <c r="Y273" s="37">
        <f>SUMIFS(СВЦЭМ!$H$34:$H$777,СВЦЭМ!$A$34:$A$777,$A273,СВЦЭМ!$B$34:$B$777,Y$260)+'СЕТ СН'!$F$12</f>
        <v>543.31571458999997</v>
      </c>
    </row>
    <row r="274" spans="1:25" ht="15.75" x14ac:dyDescent="0.2">
      <c r="A274" s="36">
        <f t="shared" si="7"/>
        <v>43114</v>
      </c>
      <c r="B274" s="37">
        <f>SUMIFS(СВЦЭМ!$H$34:$H$777,СВЦЭМ!$A$34:$A$777,$A274,СВЦЭМ!$B$34:$B$777,B$260)+'СЕТ СН'!$F$12</f>
        <v>574.30588004000003</v>
      </c>
      <c r="C274" s="37">
        <f>SUMIFS(СВЦЭМ!$H$34:$H$777,СВЦЭМ!$A$34:$A$777,$A274,СВЦЭМ!$B$34:$B$777,C$260)+'СЕТ СН'!$F$12</f>
        <v>594.01672053000004</v>
      </c>
      <c r="D274" s="37">
        <f>SUMIFS(СВЦЭМ!$H$34:$H$777,СВЦЭМ!$A$34:$A$777,$A274,СВЦЭМ!$B$34:$B$777,D$260)+'СЕТ СН'!$F$12</f>
        <v>613.39788009999995</v>
      </c>
      <c r="E274" s="37">
        <f>SUMIFS(СВЦЭМ!$H$34:$H$777,СВЦЭМ!$A$34:$A$777,$A274,СВЦЭМ!$B$34:$B$777,E$260)+'СЕТ СН'!$F$12</f>
        <v>619.82254785999999</v>
      </c>
      <c r="F274" s="37">
        <f>SUMIFS(СВЦЭМ!$H$34:$H$777,СВЦЭМ!$A$34:$A$777,$A274,СВЦЭМ!$B$34:$B$777,F$260)+'СЕТ СН'!$F$12</f>
        <v>619.70974557</v>
      </c>
      <c r="G274" s="37">
        <f>SUMIFS(СВЦЭМ!$H$34:$H$777,СВЦЭМ!$A$34:$A$777,$A274,СВЦЭМ!$B$34:$B$777,G$260)+'СЕТ СН'!$F$12</f>
        <v>614.85594430000003</v>
      </c>
      <c r="H274" s="37">
        <f>SUMIFS(СВЦЭМ!$H$34:$H$777,СВЦЭМ!$A$34:$A$777,$A274,СВЦЭМ!$B$34:$B$777,H$260)+'СЕТ СН'!$F$12</f>
        <v>611.23816701999999</v>
      </c>
      <c r="I274" s="37">
        <f>SUMIFS(СВЦЭМ!$H$34:$H$777,СВЦЭМ!$A$34:$A$777,$A274,СВЦЭМ!$B$34:$B$777,I$260)+'СЕТ СН'!$F$12</f>
        <v>589.50991241999998</v>
      </c>
      <c r="J274" s="37">
        <f>SUMIFS(СВЦЭМ!$H$34:$H$777,СВЦЭМ!$A$34:$A$777,$A274,СВЦЭМ!$B$34:$B$777,J$260)+'СЕТ СН'!$F$12</f>
        <v>555.12560996000002</v>
      </c>
      <c r="K274" s="37">
        <f>SUMIFS(СВЦЭМ!$H$34:$H$777,СВЦЭМ!$A$34:$A$777,$A274,СВЦЭМ!$B$34:$B$777,K$260)+'СЕТ СН'!$F$12</f>
        <v>502.65058957999997</v>
      </c>
      <c r="L274" s="37">
        <f>SUMIFS(СВЦЭМ!$H$34:$H$777,СВЦЭМ!$A$34:$A$777,$A274,СВЦЭМ!$B$34:$B$777,L$260)+'СЕТ СН'!$F$12</f>
        <v>447.88027996</v>
      </c>
      <c r="M274" s="37">
        <f>SUMIFS(СВЦЭМ!$H$34:$H$777,СВЦЭМ!$A$34:$A$777,$A274,СВЦЭМ!$B$34:$B$777,M$260)+'СЕТ СН'!$F$12</f>
        <v>441.79310862</v>
      </c>
      <c r="N274" s="37">
        <f>SUMIFS(СВЦЭМ!$H$34:$H$777,СВЦЭМ!$A$34:$A$777,$A274,СВЦЭМ!$B$34:$B$777,N$260)+'СЕТ СН'!$F$12</f>
        <v>446.82268133999997</v>
      </c>
      <c r="O274" s="37">
        <f>SUMIFS(СВЦЭМ!$H$34:$H$777,СВЦЭМ!$A$34:$A$777,$A274,СВЦЭМ!$B$34:$B$777,O$260)+'СЕТ СН'!$F$12</f>
        <v>449.69151324000001</v>
      </c>
      <c r="P274" s="37">
        <f>SUMIFS(СВЦЭМ!$H$34:$H$777,СВЦЭМ!$A$34:$A$777,$A274,СВЦЭМ!$B$34:$B$777,P$260)+'СЕТ СН'!$F$12</f>
        <v>453.32815534999997</v>
      </c>
      <c r="Q274" s="37">
        <f>SUMIFS(СВЦЭМ!$H$34:$H$777,СВЦЭМ!$A$34:$A$777,$A274,СВЦЭМ!$B$34:$B$777,Q$260)+'СЕТ СН'!$F$12</f>
        <v>455.06274907</v>
      </c>
      <c r="R274" s="37">
        <f>SUMIFS(СВЦЭМ!$H$34:$H$777,СВЦЭМ!$A$34:$A$777,$A274,СВЦЭМ!$B$34:$B$777,R$260)+'СЕТ СН'!$F$12</f>
        <v>456.53137604</v>
      </c>
      <c r="S274" s="37">
        <f>SUMIFS(СВЦЭМ!$H$34:$H$777,СВЦЭМ!$A$34:$A$777,$A274,СВЦЭМ!$B$34:$B$777,S$260)+'СЕТ СН'!$F$12</f>
        <v>441.17023696000001</v>
      </c>
      <c r="T274" s="37">
        <f>SUMIFS(СВЦЭМ!$H$34:$H$777,СВЦЭМ!$A$34:$A$777,$A274,СВЦЭМ!$B$34:$B$777,T$260)+'СЕТ СН'!$F$12</f>
        <v>421.86660582000002</v>
      </c>
      <c r="U274" s="37">
        <f>SUMIFS(СВЦЭМ!$H$34:$H$777,СВЦЭМ!$A$34:$A$777,$A274,СВЦЭМ!$B$34:$B$777,U$260)+'СЕТ СН'!$F$12</f>
        <v>421.82461052999997</v>
      </c>
      <c r="V274" s="37">
        <f>SUMIFS(СВЦЭМ!$H$34:$H$777,СВЦЭМ!$A$34:$A$777,$A274,СВЦЭМ!$B$34:$B$777,V$260)+'СЕТ СН'!$F$12</f>
        <v>429.43016869000002</v>
      </c>
      <c r="W274" s="37">
        <f>SUMIFS(СВЦЭМ!$H$34:$H$777,СВЦЭМ!$A$34:$A$777,$A274,СВЦЭМ!$B$34:$B$777,W$260)+'СЕТ СН'!$F$12</f>
        <v>458.66050376999999</v>
      </c>
      <c r="X274" s="37">
        <f>SUMIFS(СВЦЭМ!$H$34:$H$777,СВЦЭМ!$A$34:$A$777,$A274,СВЦЭМ!$B$34:$B$777,X$260)+'СЕТ СН'!$F$12</f>
        <v>496.27566636</v>
      </c>
      <c r="Y274" s="37">
        <f>SUMIFS(СВЦЭМ!$H$34:$H$777,СВЦЭМ!$A$34:$A$777,$A274,СВЦЭМ!$B$34:$B$777,Y$260)+'СЕТ СН'!$F$12</f>
        <v>539.81409385999996</v>
      </c>
    </row>
    <row r="275" spans="1:25" ht="15.75" x14ac:dyDescent="0.2">
      <c r="A275" s="36">
        <f t="shared" si="7"/>
        <v>43115</v>
      </c>
      <c r="B275" s="37">
        <f>SUMIFS(СВЦЭМ!$H$34:$H$777,СВЦЭМ!$A$34:$A$777,$A275,СВЦЭМ!$B$34:$B$777,B$260)+'СЕТ СН'!$F$12</f>
        <v>551.42970875000003</v>
      </c>
      <c r="C275" s="37">
        <f>SUMIFS(СВЦЭМ!$H$34:$H$777,СВЦЭМ!$A$34:$A$777,$A275,СВЦЭМ!$B$34:$B$777,C$260)+'СЕТ СН'!$F$12</f>
        <v>572.34074396000005</v>
      </c>
      <c r="D275" s="37">
        <f>SUMIFS(СВЦЭМ!$H$34:$H$777,СВЦЭМ!$A$34:$A$777,$A275,СВЦЭМ!$B$34:$B$777,D$260)+'СЕТ СН'!$F$12</f>
        <v>594.24061992999998</v>
      </c>
      <c r="E275" s="37">
        <f>SUMIFS(СВЦЭМ!$H$34:$H$777,СВЦЭМ!$A$34:$A$777,$A275,СВЦЭМ!$B$34:$B$777,E$260)+'СЕТ СН'!$F$12</f>
        <v>604.30224662000001</v>
      </c>
      <c r="F275" s="37">
        <f>SUMIFS(СВЦЭМ!$H$34:$H$777,СВЦЭМ!$A$34:$A$777,$A275,СВЦЭМ!$B$34:$B$777,F$260)+'СЕТ СН'!$F$12</f>
        <v>601.41051766999999</v>
      </c>
      <c r="G275" s="37">
        <f>SUMIFS(СВЦЭМ!$H$34:$H$777,СВЦЭМ!$A$34:$A$777,$A275,СВЦЭМ!$B$34:$B$777,G$260)+'СЕТ СН'!$F$12</f>
        <v>591.55645944000003</v>
      </c>
      <c r="H275" s="37">
        <f>SUMIFS(СВЦЭМ!$H$34:$H$777,СВЦЭМ!$A$34:$A$777,$A275,СВЦЭМ!$B$34:$B$777,H$260)+'СЕТ СН'!$F$12</f>
        <v>573.18630945999996</v>
      </c>
      <c r="I275" s="37">
        <f>SUMIFS(СВЦЭМ!$H$34:$H$777,СВЦЭМ!$A$34:$A$777,$A275,СВЦЭМ!$B$34:$B$777,I$260)+'СЕТ СН'!$F$12</f>
        <v>544.35572155</v>
      </c>
      <c r="J275" s="37">
        <f>SUMIFS(СВЦЭМ!$H$34:$H$777,СВЦЭМ!$A$34:$A$777,$A275,СВЦЭМ!$B$34:$B$777,J$260)+'СЕТ СН'!$F$12</f>
        <v>528.64302372999998</v>
      </c>
      <c r="K275" s="37">
        <f>SUMIFS(СВЦЭМ!$H$34:$H$777,СВЦЭМ!$A$34:$A$777,$A275,СВЦЭМ!$B$34:$B$777,K$260)+'СЕТ СН'!$F$12</f>
        <v>490.38469550999997</v>
      </c>
      <c r="L275" s="37">
        <f>SUMIFS(СВЦЭМ!$H$34:$H$777,СВЦЭМ!$A$34:$A$777,$A275,СВЦЭМ!$B$34:$B$777,L$260)+'СЕТ СН'!$F$12</f>
        <v>443.98441716000002</v>
      </c>
      <c r="M275" s="37">
        <f>SUMIFS(СВЦЭМ!$H$34:$H$777,СВЦЭМ!$A$34:$A$777,$A275,СВЦЭМ!$B$34:$B$777,M$260)+'СЕТ СН'!$F$12</f>
        <v>436.30940369000001</v>
      </c>
      <c r="N275" s="37">
        <f>SUMIFS(СВЦЭМ!$H$34:$H$777,СВЦЭМ!$A$34:$A$777,$A275,СВЦЭМ!$B$34:$B$777,N$260)+'СЕТ СН'!$F$12</f>
        <v>442.50984254999997</v>
      </c>
      <c r="O275" s="37">
        <f>SUMIFS(СВЦЭМ!$H$34:$H$777,СВЦЭМ!$A$34:$A$777,$A275,СВЦЭМ!$B$34:$B$777,O$260)+'СЕТ СН'!$F$12</f>
        <v>443.06991326999997</v>
      </c>
      <c r="P275" s="37">
        <f>SUMIFS(СВЦЭМ!$H$34:$H$777,СВЦЭМ!$A$34:$A$777,$A275,СВЦЭМ!$B$34:$B$777,P$260)+'СЕТ СН'!$F$12</f>
        <v>443.05058944000001</v>
      </c>
      <c r="Q275" s="37">
        <f>SUMIFS(СВЦЭМ!$H$34:$H$777,СВЦЭМ!$A$34:$A$777,$A275,СВЦЭМ!$B$34:$B$777,Q$260)+'СЕТ СН'!$F$12</f>
        <v>446.20491877000001</v>
      </c>
      <c r="R275" s="37">
        <f>SUMIFS(СВЦЭМ!$H$34:$H$777,СВЦЭМ!$A$34:$A$777,$A275,СВЦЭМ!$B$34:$B$777,R$260)+'СЕТ СН'!$F$12</f>
        <v>444.82166967000001</v>
      </c>
      <c r="S275" s="37">
        <f>SUMIFS(СВЦЭМ!$H$34:$H$777,СВЦЭМ!$A$34:$A$777,$A275,СВЦЭМ!$B$34:$B$777,S$260)+'СЕТ СН'!$F$12</f>
        <v>431.93634858000001</v>
      </c>
      <c r="T275" s="37">
        <f>SUMIFS(СВЦЭМ!$H$34:$H$777,СВЦЭМ!$A$34:$A$777,$A275,СВЦЭМ!$B$34:$B$777,T$260)+'СЕТ СН'!$F$12</f>
        <v>415.93796043999998</v>
      </c>
      <c r="U275" s="37">
        <f>SUMIFS(СВЦЭМ!$H$34:$H$777,СВЦЭМ!$A$34:$A$777,$A275,СВЦЭМ!$B$34:$B$777,U$260)+'СЕТ СН'!$F$12</f>
        <v>415.10026907999998</v>
      </c>
      <c r="V275" s="37">
        <f>SUMIFS(СВЦЭМ!$H$34:$H$777,СВЦЭМ!$A$34:$A$777,$A275,СВЦЭМ!$B$34:$B$777,V$260)+'СЕТ СН'!$F$12</f>
        <v>422.85908691999998</v>
      </c>
      <c r="W275" s="37">
        <f>SUMIFS(СВЦЭМ!$H$34:$H$777,СВЦЭМ!$A$34:$A$777,$A275,СВЦЭМ!$B$34:$B$777,W$260)+'СЕТ СН'!$F$12</f>
        <v>450.74570533000002</v>
      </c>
      <c r="X275" s="37">
        <f>SUMIFS(СВЦЭМ!$H$34:$H$777,СВЦЭМ!$A$34:$A$777,$A275,СВЦЭМ!$B$34:$B$777,X$260)+'СЕТ СН'!$F$12</f>
        <v>491.84464193000002</v>
      </c>
      <c r="Y275" s="37">
        <f>SUMIFS(СВЦЭМ!$H$34:$H$777,СВЦЭМ!$A$34:$A$777,$A275,СВЦЭМ!$B$34:$B$777,Y$260)+'СЕТ СН'!$F$12</f>
        <v>536.54646373000003</v>
      </c>
    </row>
    <row r="276" spans="1:25" ht="15.75" x14ac:dyDescent="0.2">
      <c r="A276" s="36">
        <f t="shared" si="7"/>
        <v>43116</v>
      </c>
      <c r="B276" s="37">
        <f>SUMIFS(СВЦЭМ!$H$34:$H$777,СВЦЭМ!$A$34:$A$777,$A276,СВЦЭМ!$B$34:$B$777,B$260)+'СЕТ СН'!$F$12</f>
        <v>540.66861421999999</v>
      </c>
      <c r="C276" s="37">
        <f>SUMIFS(СВЦЭМ!$H$34:$H$777,СВЦЭМ!$A$34:$A$777,$A276,СВЦЭМ!$B$34:$B$777,C$260)+'СЕТ СН'!$F$12</f>
        <v>557.24752780999995</v>
      </c>
      <c r="D276" s="37">
        <f>SUMIFS(СВЦЭМ!$H$34:$H$777,СВЦЭМ!$A$34:$A$777,$A276,СВЦЭМ!$B$34:$B$777,D$260)+'СЕТ СН'!$F$12</f>
        <v>576.02445608999994</v>
      </c>
      <c r="E276" s="37">
        <f>SUMIFS(СВЦЭМ!$H$34:$H$777,СВЦЭМ!$A$34:$A$777,$A276,СВЦЭМ!$B$34:$B$777,E$260)+'СЕТ СН'!$F$12</f>
        <v>572.74120417999995</v>
      </c>
      <c r="F276" s="37">
        <f>SUMIFS(СВЦЭМ!$H$34:$H$777,СВЦЭМ!$A$34:$A$777,$A276,СВЦЭМ!$B$34:$B$777,F$260)+'СЕТ СН'!$F$12</f>
        <v>564.71547046000001</v>
      </c>
      <c r="G276" s="37">
        <f>SUMIFS(СВЦЭМ!$H$34:$H$777,СВЦЭМ!$A$34:$A$777,$A276,СВЦЭМ!$B$34:$B$777,G$260)+'СЕТ СН'!$F$12</f>
        <v>559.76215515000001</v>
      </c>
      <c r="H276" s="37">
        <f>SUMIFS(СВЦЭМ!$H$34:$H$777,СВЦЭМ!$A$34:$A$777,$A276,СВЦЭМ!$B$34:$B$777,H$260)+'СЕТ СН'!$F$12</f>
        <v>552.18941677999999</v>
      </c>
      <c r="I276" s="37">
        <f>SUMIFS(СВЦЭМ!$H$34:$H$777,СВЦЭМ!$A$34:$A$777,$A276,СВЦЭМ!$B$34:$B$777,I$260)+'СЕТ СН'!$F$12</f>
        <v>519.25302734000002</v>
      </c>
      <c r="J276" s="37">
        <f>SUMIFS(СВЦЭМ!$H$34:$H$777,СВЦЭМ!$A$34:$A$777,$A276,СВЦЭМ!$B$34:$B$777,J$260)+'СЕТ СН'!$F$12</f>
        <v>500.65680295999999</v>
      </c>
      <c r="K276" s="37">
        <f>SUMIFS(СВЦЭМ!$H$34:$H$777,СВЦЭМ!$A$34:$A$777,$A276,СВЦЭМ!$B$34:$B$777,K$260)+'СЕТ СН'!$F$12</f>
        <v>457.10668543000003</v>
      </c>
      <c r="L276" s="37">
        <f>SUMIFS(СВЦЭМ!$H$34:$H$777,СВЦЭМ!$A$34:$A$777,$A276,СВЦЭМ!$B$34:$B$777,L$260)+'СЕТ СН'!$F$12</f>
        <v>438.15321506999999</v>
      </c>
      <c r="M276" s="37">
        <f>SUMIFS(СВЦЭМ!$H$34:$H$777,СВЦЭМ!$A$34:$A$777,$A276,СВЦЭМ!$B$34:$B$777,M$260)+'СЕТ СН'!$F$12</f>
        <v>441.25683378000002</v>
      </c>
      <c r="N276" s="37">
        <f>SUMIFS(СВЦЭМ!$H$34:$H$777,СВЦЭМ!$A$34:$A$777,$A276,СВЦЭМ!$B$34:$B$777,N$260)+'СЕТ СН'!$F$12</f>
        <v>448.74580632999999</v>
      </c>
      <c r="O276" s="37">
        <f>SUMIFS(СВЦЭМ!$H$34:$H$777,СВЦЭМ!$A$34:$A$777,$A276,СВЦЭМ!$B$34:$B$777,O$260)+'СЕТ СН'!$F$12</f>
        <v>452.39354939999998</v>
      </c>
      <c r="P276" s="37">
        <f>SUMIFS(СВЦЭМ!$H$34:$H$777,СВЦЭМ!$A$34:$A$777,$A276,СВЦЭМ!$B$34:$B$777,P$260)+'СЕТ СН'!$F$12</f>
        <v>457.48032332999998</v>
      </c>
      <c r="Q276" s="37">
        <f>SUMIFS(СВЦЭМ!$H$34:$H$777,СВЦЭМ!$A$34:$A$777,$A276,СВЦЭМ!$B$34:$B$777,Q$260)+'СЕТ СН'!$F$12</f>
        <v>458.7934788</v>
      </c>
      <c r="R276" s="37">
        <f>SUMIFS(СВЦЭМ!$H$34:$H$777,СВЦЭМ!$A$34:$A$777,$A276,СВЦЭМ!$B$34:$B$777,R$260)+'СЕТ СН'!$F$12</f>
        <v>458.84640651000001</v>
      </c>
      <c r="S276" s="37">
        <f>SUMIFS(СВЦЭМ!$H$34:$H$777,СВЦЭМ!$A$34:$A$777,$A276,СВЦЭМ!$B$34:$B$777,S$260)+'СЕТ СН'!$F$12</f>
        <v>449.84206105999999</v>
      </c>
      <c r="T276" s="37">
        <f>SUMIFS(СВЦЭМ!$H$34:$H$777,СВЦЭМ!$A$34:$A$777,$A276,СВЦЭМ!$B$34:$B$777,T$260)+'СЕТ СН'!$F$12</f>
        <v>428.64464299000002</v>
      </c>
      <c r="U276" s="37">
        <f>SUMIFS(СВЦЭМ!$H$34:$H$777,СВЦЭМ!$A$34:$A$777,$A276,СВЦЭМ!$B$34:$B$777,U$260)+'СЕТ СН'!$F$12</f>
        <v>428.29942999000002</v>
      </c>
      <c r="V276" s="37">
        <f>SUMIFS(СВЦЭМ!$H$34:$H$777,СВЦЭМ!$A$34:$A$777,$A276,СВЦЭМ!$B$34:$B$777,V$260)+'СЕТ СН'!$F$12</f>
        <v>437.57704278</v>
      </c>
      <c r="W276" s="37">
        <f>SUMIFS(СВЦЭМ!$H$34:$H$777,СВЦЭМ!$A$34:$A$777,$A276,СВЦЭМ!$B$34:$B$777,W$260)+'СЕТ СН'!$F$12</f>
        <v>446.07347616999999</v>
      </c>
      <c r="X276" s="37">
        <f>SUMIFS(СВЦЭМ!$H$34:$H$777,СВЦЭМ!$A$34:$A$777,$A276,СВЦЭМ!$B$34:$B$777,X$260)+'СЕТ СН'!$F$12</f>
        <v>476.85887215000002</v>
      </c>
      <c r="Y276" s="37">
        <f>SUMIFS(СВЦЭМ!$H$34:$H$777,СВЦЭМ!$A$34:$A$777,$A276,СВЦЭМ!$B$34:$B$777,Y$260)+'СЕТ СН'!$F$12</f>
        <v>513.53371658000003</v>
      </c>
    </row>
    <row r="277" spans="1:25" ht="15.75" x14ac:dyDescent="0.2">
      <c r="A277" s="36">
        <f t="shared" si="7"/>
        <v>43117</v>
      </c>
      <c r="B277" s="37">
        <f>SUMIFS(СВЦЭМ!$H$34:$H$777,СВЦЭМ!$A$34:$A$777,$A277,СВЦЭМ!$B$34:$B$777,B$260)+'СЕТ СН'!$F$12</f>
        <v>547.84223308000003</v>
      </c>
      <c r="C277" s="37">
        <f>SUMIFS(СВЦЭМ!$H$34:$H$777,СВЦЭМ!$A$34:$A$777,$A277,СВЦЭМ!$B$34:$B$777,C$260)+'СЕТ СН'!$F$12</f>
        <v>570.28612511999995</v>
      </c>
      <c r="D277" s="37">
        <f>SUMIFS(СВЦЭМ!$H$34:$H$777,СВЦЭМ!$A$34:$A$777,$A277,СВЦЭМ!$B$34:$B$777,D$260)+'СЕТ СН'!$F$12</f>
        <v>592.93481073999999</v>
      </c>
      <c r="E277" s="37">
        <f>SUMIFS(СВЦЭМ!$H$34:$H$777,СВЦЭМ!$A$34:$A$777,$A277,СВЦЭМ!$B$34:$B$777,E$260)+'СЕТ СН'!$F$12</f>
        <v>599.61860451999996</v>
      </c>
      <c r="F277" s="37">
        <f>SUMIFS(СВЦЭМ!$H$34:$H$777,СВЦЭМ!$A$34:$A$777,$A277,СВЦЭМ!$B$34:$B$777,F$260)+'СЕТ СН'!$F$12</f>
        <v>601.42161964000002</v>
      </c>
      <c r="G277" s="37">
        <f>SUMIFS(СВЦЭМ!$H$34:$H$777,СВЦЭМ!$A$34:$A$777,$A277,СВЦЭМ!$B$34:$B$777,G$260)+'СЕТ СН'!$F$12</f>
        <v>588.44621866</v>
      </c>
      <c r="H277" s="37">
        <f>SUMIFS(СВЦЭМ!$H$34:$H$777,СВЦЭМ!$A$34:$A$777,$A277,СВЦЭМ!$B$34:$B$777,H$260)+'СЕТ СН'!$F$12</f>
        <v>557.40855510999995</v>
      </c>
      <c r="I277" s="37">
        <f>SUMIFS(СВЦЭМ!$H$34:$H$777,СВЦЭМ!$A$34:$A$777,$A277,СВЦЭМ!$B$34:$B$777,I$260)+'СЕТ СН'!$F$12</f>
        <v>520.80907070000001</v>
      </c>
      <c r="J277" s="37">
        <f>SUMIFS(СВЦЭМ!$H$34:$H$777,СВЦЭМ!$A$34:$A$777,$A277,СВЦЭМ!$B$34:$B$777,J$260)+'СЕТ СН'!$F$12</f>
        <v>492.72031801000003</v>
      </c>
      <c r="K277" s="37">
        <f>SUMIFS(СВЦЭМ!$H$34:$H$777,СВЦЭМ!$A$34:$A$777,$A277,СВЦЭМ!$B$34:$B$777,K$260)+'СЕТ СН'!$F$12</f>
        <v>456.75979459000001</v>
      </c>
      <c r="L277" s="37">
        <f>SUMIFS(СВЦЭМ!$H$34:$H$777,СВЦЭМ!$A$34:$A$777,$A277,СВЦЭМ!$B$34:$B$777,L$260)+'СЕТ СН'!$F$12</f>
        <v>441.36528446</v>
      </c>
      <c r="M277" s="37">
        <f>SUMIFS(СВЦЭМ!$H$34:$H$777,СВЦЭМ!$A$34:$A$777,$A277,СВЦЭМ!$B$34:$B$777,M$260)+'СЕТ СН'!$F$12</f>
        <v>443.58334645999997</v>
      </c>
      <c r="N277" s="37">
        <f>SUMIFS(СВЦЭМ!$H$34:$H$777,СВЦЭМ!$A$34:$A$777,$A277,СВЦЭМ!$B$34:$B$777,N$260)+'СЕТ СН'!$F$12</f>
        <v>446.81917983</v>
      </c>
      <c r="O277" s="37">
        <f>SUMIFS(СВЦЭМ!$H$34:$H$777,СВЦЭМ!$A$34:$A$777,$A277,СВЦЭМ!$B$34:$B$777,O$260)+'СЕТ СН'!$F$12</f>
        <v>449.81018315</v>
      </c>
      <c r="P277" s="37">
        <f>SUMIFS(СВЦЭМ!$H$34:$H$777,СВЦЭМ!$A$34:$A$777,$A277,СВЦЭМ!$B$34:$B$777,P$260)+'СЕТ СН'!$F$12</f>
        <v>457.76217630000002</v>
      </c>
      <c r="Q277" s="37">
        <f>SUMIFS(СВЦЭМ!$H$34:$H$777,СВЦЭМ!$A$34:$A$777,$A277,СВЦЭМ!$B$34:$B$777,Q$260)+'СЕТ СН'!$F$12</f>
        <v>463.04014566000001</v>
      </c>
      <c r="R277" s="37">
        <f>SUMIFS(СВЦЭМ!$H$34:$H$777,СВЦЭМ!$A$34:$A$777,$A277,СВЦЭМ!$B$34:$B$777,R$260)+'СЕТ СН'!$F$12</f>
        <v>468.20262502000003</v>
      </c>
      <c r="S277" s="37">
        <f>SUMIFS(СВЦЭМ!$H$34:$H$777,СВЦЭМ!$A$34:$A$777,$A277,СВЦЭМ!$B$34:$B$777,S$260)+'СЕТ СН'!$F$12</f>
        <v>465.55630542</v>
      </c>
      <c r="T277" s="37">
        <f>SUMIFS(СВЦЭМ!$H$34:$H$777,СВЦЭМ!$A$34:$A$777,$A277,СВЦЭМ!$B$34:$B$777,T$260)+'СЕТ СН'!$F$12</f>
        <v>454.08775814000001</v>
      </c>
      <c r="U277" s="37">
        <f>SUMIFS(СВЦЭМ!$H$34:$H$777,СВЦЭМ!$A$34:$A$777,$A277,СВЦЭМ!$B$34:$B$777,U$260)+'СЕТ СН'!$F$12</f>
        <v>460.66671194999998</v>
      </c>
      <c r="V277" s="37">
        <f>SUMIFS(СВЦЭМ!$H$34:$H$777,СВЦЭМ!$A$34:$A$777,$A277,СВЦЭМ!$B$34:$B$777,V$260)+'СЕТ СН'!$F$12</f>
        <v>469.19698025000002</v>
      </c>
      <c r="W277" s="37">
        <f>SUMIFS(СВЦЭМ!$H$34:$H$777,СВЦЭМ!$A$34:$A$777,$A277,СВЦЭМ!$B$34:$B$777,W$260)+'СЕТ СН'!$F$12</f>
        <v>464.34668719000001</v>
      </c>
      <c r="X277" s="37">
        <f>SUMIFS(СВЦЭМ!$H$34:$H$777,СВЦЭМ!$A$34:$A$777,$A277,СВЦЭМ!$B$34:$B$777,X$260)+'СЕТ СН'!$F$12</f>
        <v>475.18828638999997</v>
      </c>
      <c r="Y277" s="37">
        <f>SUMIFS(СВЦЭМ!$H$34:$H$777,СВЦЭМ!$A$34:$A$777,$A277,СВЦЭМ!$B$34:$B$777,Y$260)+'СЕТ СН'!$F$12</f>
        <v>516.07119051999996</v>
      </c>
    </row>
    <row r="278" spans="1:25" ht="15.75" x14ac:dyDescent="0.2">
      <c r="A278" s="36">
        <f t="shared" si="7"/>
        <v>43118</v>
      </c>
      <c r="B278" s="37">
        <f>SUMIFS(СВЦЭМ!$H$34:$H$777,СВЦЭМ!$A$34:$A$777,$A278,СВЦЭМ!$B$34:$B$777,B$260)+'СЕТ СН'!$F$12</f>
        <v>557.13275694000004</v>
      </c>
      <c r="C278" s="37">
        <f>SUMIFS(СВЦЭМ!$H$34:$H$777,СВЦЭМ!$A$34:$A$777,$A278,СВЦЭМ!$B$34:$B$777,C$260)+'СЕТ СН'!$F$12</f>
        <v>583.53640187999997</v>
      </c>
      <c r="D278" s="37">
        <f>SUMIFS(СВЦЭМ!$H$34:$H$777,СВЦЭМ!$A$34:$A$777,$A278,СВЦЭМ!$B$34:$B$777,D$260)+'СЕТ СН'!$F$12</f>
        <v>605.10092757999996</v>
      </c>
      <c r="E278" s="37">
        <f>SUMIFS(СВЦЭМ!$H$34:$H$777,СВЦЭМ!$A$34:$A$777,$A278,СВЦЭМ!$B$34:$B$777,E$260)+'СЕТ СН'!$F$12</f>
        <v>608.91381240999999</v>
      </c>
      <c r="F278" s="37">
        <f>SUMIFS(СВЦЭМ!$H$34:$H$777,СВЦЭМ!$A$34:$A$777,$A278,СВЦЭМ!$B$34:$B$777,F$260)+'СЕТ СН'!$F$12</f>
        <v>608.09536748999994</v>
      </c>
      <c r="G278" s="37">
        <f>SUMIFS(СВЦЭМ!$H$34:$H$777,СВЦЭМ!$A$34:$A$777,$A278,СВЦЭМ!$B$34:$B$777,G$260)+'СЕТ СН'!$F$12</f>
        <v>597.07011812999997</v>
      </c>
      <c r="H278" s="37">
        <f>SUMIFS(СВЦЭМ!$H$34:$H$777,СВЦЭМ!$A$34:$A$777,$A278,СВЦЭМ!$B$34:$B$777,H$260)+'СЕТ СН'!$F$12</f>
        <v>567.10037281999996</v>
      </c>
      <c r="I278" s="37">
        <f>SUMIFS(СВЦЭМ!$H$34:$H$777,СВЦЭМ!$A$34:$A$777,$A278,СВЦЭМ!$B$34:$B$777,I$260)+'СЕТ СН'!$F$12</f>
        <v>529.58968804999995</v>
      </c>
      <c r="J278" s="37">
        <f>SUMIFS(СВЦЭМ!$H$34:$H$777,СВЦЭМ!$A$34:$A$777,$A278,СВЦЭМ!$B$34:$B$777,J$260)+'СЕТ СН'!$F$12</f>
        <v>503.83036449999997</v>
      </c>
      <c r="K278" s="37">
        <f>SUMIFS(СВЦЭМ!$H$34:$H$777,СВЦЭМ!$A$34:$A$777,$A278,СВЦЭМ!$B$34:$B$777,K$260)+'СЕТ СН'!$F$12</f>
        <v>466.89085239000002</v>
      </c>
      <c r="L278" s="37">
        <f>SUMIFS(СВЦЭМ!$H$34:$H$777,СВЦЭМ!$A$34:$A$777,$A278,СВЦЭМ!$B$34:$B$777,L$260)+'СЕТ СН'!$F$12</f>
        <v>449.84041322000002</v>
      </c>
      <c r="M278" s="37">
        <f>SUMIFS(СВЦЭМ!$H$34:$H$777,СВЦЭМ!$A$34:$A$777,$A278,СВЦЭМ!$B$34:$B$777,M$260)+'СЕТ СН'!$F$12</f>
        <v>451.96252520000002</v>
      </c>
      <c r="N278" s="37">
        <f>SUMIFS(СВЦЭМ!$H$34:$H$777,СВЦЭМ!$A$34:$A$777,$A278,СВЦЭМ!$B$34:$B$777,N$260)+'СЕТ СН'!$F$12</f>
        <v>457.51000082000002</v>
      </c>
      <c r="O278" s="37">
        <f>SUMIFS(СВЦЭМ!$H$34:$H$777,СВЦЭМ!$A$34:$A$777,$A278,СВЦЭМ!$B$34:$B$777,O$260)+'СЕТ СН'!$F$12</f>
        <v>456.16278215</v>
      </c>
      <c r="P278" s="37">
        <f>SUMIFS(СВЦЭМ!$H$34:$H$777,СВЦЭМ!$A$34:$A$777,$A278,СВЦЭМ!$B$34:$B$777,P$260)+'СЕТ СН'!$F$12</f>
        <v>464.09005483999999</v>
      </c>
      <c r="Q278" s="37">
        <f>SUMIFS(СВЦЭМ!$H$34:$H$777,СВЦЭМ!$A$34:$A$777,$A278,СВЦЭМ!$B$34:$B$777,Q$260)+'СЕТ СН'!$F$12</f>
        <v>474.53794042999999</v>
      </c>
      <c r="R278" s="37">
        <f>SUMIFS(СВЦЭМ!$H$34:$H$777,СВЦЭМ!$A$34:$A$777,$A278,СВЦЭМ!$B$34:$B$777,R$260)+'СЕТ СН'!$F$12</f>
        <v>473.81368987000002</v>
      </c>
      <c r="S278" s="37">
        <f>SUMIFS(СВЦЭМ!$H$34:$H$777,СВЦЭМ!$A$34:$A$777,$A278,СВЦЭМ!$B$34:$B$777,S$260)+'СЕТ СН'!$F$12</f>
        <v>468.17321586000003</v>
      </c>
      <c r="T278" s="37">
        <f>SUMIFS(СВЦЭМ!$H$34:$H$777,СВЦЭМ!$A$34:$A$777,$A278,СВЦЭМ!$B$34:$B$777,T$260)+'СЕТ СН'!$F$12</f>
        <v>449.81668182999999</v>
      </c>
      <c r="U278" s="37">
        <f>SUMIFS(СВЦЭМ!$H$34:$H$777,СВЦЭМ!$A$34:$A$777,$A278,СВЦЭМ!$B$34:$B$777,U$260)+'СЕТ СН'!$F$12</f>
        <v>455.40945619000001</v>
      </c>
      <c r="V278" s="37">
        <f>SUMIFS(СВЦЭМ!$H$34:$H$777,СВЦЭМ!$A$34:$A$777,$A278,СВЦЭМ!$B$34:$B$777,V$260)+'СЕТ СН'!$F$12</f>
        <v>464.29732331000002</v>
      </c>
      <c r="W278" s="37">
        <f>SUMIFS(СВЦЭМ!$H$34:$H$777,СВЦЭМ!$A$34:$A$777,$A278,СВЦЭМ!$B$34:$B$777,W$260)+'СЕТ СН'!$F$12</f>
        <v>467.31578587000001</v>
      </c>
      <c r="X278" s="37">
        <f>SUMIFS(СВЦЭМ!$H$34:$H$777,СВЦЭМ!$A$34:$A$777,$A278,СВЦЭМ!$B$34:$B$777,X$260)+'СЕТ СН'!$F$12</f>
        <v>497.00715246999999</v>
      </c>
      <c r="Y278" s="37">
        <f>SUMIFS(СВЦЭМ!$H$34:$H$777,СВЦЭМ!$A$34:$A$777,$A278,СВЦЭМ!$B$34:$B$777,Y$260)+'СЕТ СН'!$F$12</f>
        <v>538.35198319000006</v>
      </c>
    </row>
    <row r="279" spans="1:25" ht="15.75" x14ac:dyDescent="0.2">
      <c r="A279" s="36">
        <f t="shared" si="7"/>
        <v>43119</v>
      </c>
      <c r="B279" s="37">
        <f>SUMIFS(СВЦЭМ!$H$34:$H$777,СВЦЭМ!$A$34:$A$777,$A279,СВЦЭМ!$B$34:$B$777,B$260)+'СЕТ СН'!$F$12</f>
        <v>546.29315027999996</v>
      </c>
      <c r="C279" s="37">
        <f>SUMIFS(СВЦЭМ!$H$34:$H$777,СВЦЭМ!$A$34:$A$777,$A279,СВЦЭМ!$B$34:$B$777,C$260)+'СЕТ СН'!$F$12</f>
        <v>569.73981534999996</v>
      </c>
      <c r="D279" s="37">
        <f>SUMIFS(СВЦЭМ!$H$34:$H$777,СВЦЭМ!$A$34:$A$777,$A279,СВЦЭМ!$B$34:$B$777,D$260)+'СЕТ СН'!$F$12</f>
        <v>593.30678104000003</v>
      </c>
      <c r="E279" s="37">
        <f>SUMIFS(СВЦЭМ!$H$34:$H$777,СВЦЭМ!$A$34:$A$777,$A279,СВЦЭМ!$B$34:$B$777,E$260)+'СЕТ СН'!$F$12</f>
        <v>597.46841601000006</v>
      </c>
      <c r="F279" s="37">
        <f>SUMIFS(СВЦЭМ!$H$34:$H$777,СВЦЭМ!$A$34:$A$777,$A279,СВЦЭМ!$B$34:$B$777,F$260)+'СЕТ СН'!$F$12</f>
        <v>597.88085775000002</v>
      </c>
      <c r="G279" s="37">
        <f>SUMIFS(СВЦЭМ!$H$34:$H$777,СВЦЭМ!$A$34:$A$777,$A279,СВЦЭМ!$B$34:$B$777,G$260)+'СЕТ СН'!$F$12</f>
        <v>587.20539885000005</v>
      </c>
      <c r="H279" s="37">
        <f>SUMIFS(СВЦЭМ!$H$34:$H$777,СВЦЭМ!$A$34:$A$777,$A279,СВЦЭМ!$B$34:$B$777,H$260)+'СЕТ СН'!$F$12</f>
        <v>559.53722900000002</v>
      </c>
      <c r="I279" s="37">
        <f>SUMIFS(СВЦЭМ!$H$34:$H$777,СВЦЭМ!$A$34:$A$777,$A279,СВЦЭМ!$B$34:$B$777,I$260)+'СЕТ СН'!$F$12</f>
        <v>524.80605786000001</v>
      </c>
      <c r="J279" s="37">
        <f>SUMIFS(СВЦЭМ!$H$34:$H$777,СВЦЭМ!$A$34:$A$777,$A279,СВЦЭМ!$B$34:$B$777,J$260)+'СЕТ СН'!$F$12</f>
        <v>499.69172298000001</v>
      </c>
      <c r="K279" s="37">
        <f>SUMIFS(СВЦЭМ!$H$34:$H$777,СВЦЭМ!$A$34:$A$777,$A279,СВЦЭМ!$B$34:$B$777,K$260)+'СЕТ СН'!$F$12</f>
        <v>467.50094473000001</v>
      </c>
      <c r="L279" s="37">
        <f>SUMIFS(СВЦЭМ!$H$34:$H$777,СВЦЭМ!$A$34:$A$777,$A279,СВЦЭМ!$B$34:$B$777,L$260)+'СЕТ СН'!$F$12</f>
        <v>455.97558658000003</v>
      </c>
      <c r="M279" s="37">
        <f>SUMIFS(СВЦЭМ!$H$34:$H$777,СВЦЭМ!$A$34:$A$777,$A279,СВЦЭМ!$B$34:$B$777,M$260)+'СЕТ СН'!$F$12</f>
        <v>458.92693047</v>
      </c>
      <c r="N279" s="37">
        <f>SUMIFS(СВЦЭМ!$H$34:$H$777,СВЦЭМ!$A$34:$A$777,$A279,СВЦЭМ!$B$34:$B$777,N$260)+'СЕТ СН'!$F$12</f>
        <v>466.55198357</v>
      </c>
      <c r="O279" s="37">
        <f>SUMIFS(СВЦЭМ!$H$34:$H$777,СВЦЭМ!$A$34:$A$777,$A279,СВЦЭМ!$B$34:$B$777,O$260)+'СЕТ СН'!$F$12</f>
        <v>463.14591200000001</v>
      </c>
      <c r="P279" s="37">
        <f>SUMIFS(СВЦЭМ!$H$34:$H$777,СВЦЭМ!$A$34:$A$777,$A279,СВЦЭМ!$B$34:$B$777,P$260)+'СЕТ СН'!$F$12</f>
        <v>472.03331591</v>
      </c>
      <c r="Q279" s="37">
        <f>SUMIFS(СВЦЭМ!$H$34:$H$777,СВЦЭМ!$A$34:$A$777,$A279,СВЦЭМ!$B$34:$B$777,Q$260)+'СЕТ СН'!$F$12</f>
        <v>477.51671947</v>
      </c>
      <c r="R279" s="37">
        <f>SUMIFS(СВЦЭМ!$H$34:$H$777,СВЦЭМ!$A$34:$A$777,$A279,СВЦЭМ!$B$34:$B$777,R$260)+'СЕТ СН'!$F$12</f>
        <v>479.94991342999998</v>
      </c>
      <c r="S279" s="37">
        <f>SUMIFS(СВЦЭМ!$H$34:$H$777,СВЦЭМ!$A$34:$A$777,$A279,СВЦЭМ!$B$34:$B$777,S$260)+'СЕТ СН'!$F$12</f>
        <v>474.20870511999999</v>
      </c>
      <c r="T279" s="37">
        <f>SUMIFS(СВЦЭМ!$H$34:$H$777,СВЦЭМ!$A$34:$A$777,$A279,СВЦЭМ!$B$34:$B$777,T$260)+'СЕТ СН'!$F$12</f>
        <v>452.30932388000002</v>
      </c>
      <c r="U279" s="37">
        <f>SUMIFS(СВЦЭМ!$H$34:$H$777,СВЦЭМ!$A$34:$A$777,$A279,СВЦЭМ!$B$34:$B$777,U$260)+'СЕТ СН'!$F$12</f>
        <v>456.16701422</v>
      </c>
      <c r="V279" s="37">
        <f>SUMIFS(СВЦЭМ!$H$34:$H$777,СВЦЭМ!$A$34:$A$777,$A279,СВЦЭМ!$B$34:$B$777,V$260)+'СЕТ СН'!$F$12</f>
        <v>465.35039654000002</v>
      </c>
      <c r="W279" s="37">
        <f>SUMIFS(СВЦЭМ!$H$34:$H$777,СВЦЭМ!$A$34:$A$777,$A279,СВЦЭМ!$B$34:$B$777,W$260)+'СЕТ СН'!$F$12</f>
        <v>457.73265130999999</v>
      </c>
      <c r="X279" s="37">
        <f>SUMIFS(СВЦЭМ!$H$34:$H$777,СВЦЭМ!$A$34:$A$777,$A279,СВЦЭМ!$B$34:$B$777,X$260)+'СЕТ СН'!$F$12</f>
        <v>484.93335365000002</v>
      </c>
      <c r="Y279" s="37">
        <f>SUMIFS(СВЦЭМ!$H$34:$H$777,СВЦЭМ!$A$34:$A$777,$A279,СВЦЭМ!$B$34:$B$777,Y$260)+'СЕТ СН'!$F$12</f>
        <v>528.14018620000002</v>
      </c>
    </row>
    <row r="280" spans="1:25" ht="15.75" x14ac:dyDescent="0.2">
      <c r="A280" s="36">
        <f t="shared" si="7"/>
        <v>43120</v>
      </c>
      <c r="B280" s="37">
        <f>SUMIFS(СВЦЭМ!$H$34:$H$777,СВЦЭМ!$A$34:$A$777,$A280,СВЦЭМ!$B$34:$B$777,B$260)+'СЕТ СН'!$F$12</f>
        <v>545.99907195000003</v>
      </c>
      <c r="C280" s="37">
        <f>SUMIFS(СВЦЭМ!$H$34:$H$777,СВЦЭМ!$A$34:$A$777,$A280,СВЦЭМ!$B$34:$B$777,C$260)+'СЕТ СН'!$F$12</f>
        <v>568.08290255999998</v>
      </c>
      <c r="D280" s="37">
        <f>SUMIFS(СВЦЭМ!$H$34:$H$777,СВЦЭМ!$A$34:$A$777,$A280,СВЦЭМ!$B$34:$B$777,D$260)+'СЕТ СН'!$F$12</f>
        <v>588.75378101000001</v>
      </c>
      <c r="E280" s="37">
        <f>SUMIFS(СВЦЭМ!$H$34:$H$777,СВЦЭМ!$A$34:$A$777,$A280,СВЦЭМ!$B$34:$B$777,E$260)+'СЕТ СН'!$F$12</f>
        <v>591.97554231000004</v>
      </c>
      <c r="F280" s="37">
        <f>SUMIFS(СВЦЭМ!$H$34:$H$777,СВЦЭМ!$A$34:$A$777,$A280,СВЦЭМ!$B$34:$B$777,F$260)+'СЕТ СН'!$F$12</f>
        <v>589.21362939999995</v>
      </c>
      <c r="G280" s="37">
        <f>SUMIFS(СВЦЭМ!$H$34:$H$777,СВЦЭМ!$A$34:$A$777,$A280,СВЦЭМ!$B$34:$B$777,G$260)+'СЕТ СН'!$F$12</f>
        <v>582.08955566999998</v>
      </c>
      <c r="H280" s="37">
        <f>SUMIFS(СВЦЭМ!$H$34:$H$777,СВЦЭМ!$A$34:$A$777,$A280,СВЦЭМ!$B$34:$B$777,H$260)+'СЕТ СН'!$F$12</f>
        <v>572.50667426999996</v>
      </c>
      <c r="I280" s="37">
        <f>SUMIFS(СВЦЭМ!$H$34:$H$777,СВЦЭМ!$A$34:$A$777,$A280,СВЦЭМ!$B$34:$B$777,I$260)+'СЕТ СН'!$F$12</f>
        <v>550.36772223000003</v>
      </c>
      <c r="J280" s="37">
        <f>SUMIFS(СВЦЭМ!$H$34:$H$777,СВЦЭМ!$A$34:$A$777,$A280,СВЦЭМ!$B$34:$B$777,J$260)+'СЕТ СН'!$F$12</f>
        <v>516.13254080000002</v>
      </c>
      <c r="K280" s="37">
        <f>SUMIFS(СВЦЭМ!$H$34:$H$777,СВЦЭМ!$A$34:$A$777,$A280,СВЦЭМ!$B$34:$B$777,K$260)+'СЕТ СН'!$F$12</f>
        <v>470.36122698999998</v>
      </c>
      <c r="L280" s="37">
        <f>SUMIFS(СВЦЭМ!$H$34:$H$777,СВЦЭМ!$A$34:$A$777,$A280,СВЦЭМ!$B$34:$B$777,L$260)+'СЕТ СН'!$F$12</f>
        <v>443.98729691</v>
      </c>
      <c r="M280" s="37">
        <f>SUMIFS(СВЦЭМ!$H$34:$H$777,СВЦЭМ!$A$34:$A$777,$A280,СВЦЭМ!$B$34:$B$777,M$260)+'СЕТ СН'!$F$12</f>
        <v>449.19274631000002</v>
      </c>
      <c r="N280" s="37">
        <f>SUMIFS(СВЦЭМ!$H$34:$H$777,СВЦЭМ!$A$34:$A$777,$A280,СВЦЭМ!$B$34:$B$777,N$260)+'СЕТ СН'!$F$12</f>
        <v>452.99499947999999</v>
      </c>
      <c r="O280" s="37">
        <f>SUMIFS(СВЦЭМ!$H$34:$H$777,СВЦЭМ!$A$34:$A$777,$A280,СВЦЭМ!$B$34:$B$777,O$260)+'СЕТ СН'!$F$12</f>
        <v>465.49256702000002</v>
      </c>
      <c r="P280" s="37">
        <f>SUMIFS(СВЦЭМ!$H$34:$H$777,СВЦЭМ!$A$34:$A$777,$A280,СВЦЭМ!$B$34:$B$777,P$260)+'СЕТ СН'!$F$12</f>
        <v>474.03817886000002</v>
      </c>
      <c r="Q280" s="37">
        <f>SUMIFS(СВЦЭМ!$H$34:$H$777,СВЦЭМ!$A$34:$A$777,$A280,СВЦЭМ!$B$34:$B$777,Q$260)+'СЕТ СН'!$F$12</f>
        <v>473.96303870999998</v>
      </c>
      <c r="R280" s="37">
        <f>SUMIFS(СВЦЭМ!$H$34:$H$777,СВЦЭМ!$A$34:$A$777,$A280,СВЦЭМ!$B$34:$B$777,R$260)+'СЕТ СН'!$F$12</f>
        <v>475.01354300000003</v>
      </c>
      <c r="S280" s="37">
        <f>SUMIFS(СВЦЭМ!$H$34:$H$777,СВЦЭМ!$A$34:$A$777,$A280,СВЦЭМ!$B$34:$B$777,S$260)+'СЕТ СН'!$F$12</f>
        <v>460.61153757</v>
      </c>
      <c r="T280" s="37">
        <f>SUMIFS(СВЦЭМ!$H$34:$H$777,СВЦЭМ!$A$34:$A$777,$A280,СВЦЭМ!$B$34:$B$777,T$260)+'СЕТ СН'!$F$12</f>
        <v>437.23003584999998</v>
      </c>
      <c r="U280" s="37">
        <f>SUMIFS(СВЦЭМ!$H$34:$H$777,СВЦЭМ!$A$34:$A$777,$A280,СВЦЭМ!$B$34:$B$777,U$260)+'СЕТ СН'!$F$12</f>
        <v>437.83182042999999</v>
      </c>
      <c r="V280" s="37">
        <f>SUMIFS(СВЦЭМ!$H$34:$H$777,СВЦЭМ!$A$34:$A$777,$A280,СВЦЭМ!$B$34:$B$777,V$260)+'СЕТ СН'!$F$12</f>
        <v>449.75053946999998</v>
      </c>
      <c r="W280" s="37">
        <f>SUMIFS(СВЦЭМ!$H$34:$H$777,СВЦЭМ!$A$34:$A$777,$A280,СВЦЭМ!$B$34:$B$777,W$260)+'СЕТ СН'!$F$12</f>
        <v>452.45480006000003</v>
      </c>
      <c r="X280" s="37">
        <f>SUMIFS(СВЦЭМ!$H$34:$H$777,СВЦЭМ!$A$34:$A$777,$A280,СВЦЭМ!$B$34:$B$777,X$260)+'СЕТ СН'!$F$12</f>
        <v>490.47552030000003</v>
      </c>
      <c r="Y280" s="37">
        <f>SUMIFS(СВЦЭМ!$H$34:$H$777,СВЦЭМ!$A$34:$A$777,$A280,СВЦЭМ!$B$34:$B$777,Y$260)+'СЕТ СН'!$F$12</f>
        <v>528.97021328999995</v>
      </c>
    </row>
    <row r="281" spans="1:25" ht="15.75" x14ac:dyDescent="0.2">
      <c r="A281" s="36">
        <f t="shared" si="7"/>
        <v>43121</v>
      </c>
      <c r="B281" s="37">
        <f>SUMIFS(СВЦЭМ!$H$34:$H$777,СВЦЭМ!$A$34:$A$777,$A281,СВЦЭМ!$B$34:$B$777,B$260)+'СЕТ СН'!$F$12</f>
        <v>554.14783066999996</v>
      </c>
      <c r="C281" s="37">
        <f>SUMIFS(СВЦЭМ!$H$34:$H$777,СВЦЭМ!$A$34:$A$777,$A281,СВЦЭМ!$B$34:$B$777,C$260)+'СЕТ СН'!$F$12</f>
        <v>579.95535831999996</v>
      </c>
      <c r="D281" s="37">
        <f>SUMIFS(СВЦЭМ!$H$34:$H$777,СВЦЭМ!$A$34:$A$777,$A281,СВЦЭМ!$B$34:$B$777,D$260)+'СЕТ СН'!$F$12</f>
        <v>600.96874375000004</v>
      </c>
      <c r="E281" s="37">
        <f>SUMIFS(СВЦЭМ!$H$34:$H$777,СВЦЭМ!$A$34:$A$777,$A281,СВЦЭМ!$B$34:$B$777,E$260)+'СЕТ СН'!$F$12</f>
        <v>606.82954758999995</v>
      </c>
      <c r="F281" s="37">
        <f>SUMIFS(СВЦЭМ!$H$34:$H$777,СВЦЭМ!$A$34:$A$777,$A281,СВЦЭМ!$B$34:$B$777,F$260)+'СЕТ СН'!$F$12</f>
        <v>610.07850312999994</v>
      </c>
      <c r="G281" s="37">
        <f>SUMIFS(СВЦЭМ!$H$34:$H$777,СВЦЭМ!$A$34:$A$777,$A281,СВЦЭМ!$B$34:$B$777,G$260)+'СЕТ СН'!$F$12</f>
        <v>605.11503139000001</v>
      </c>
      <c r="H281" s="37">
        <f>SUMIFS(СВЦЭМ!$H$34:$H$777,СВЦЭМ!$A$34:$A$777,$A281,СВЦЭМ!$B$34:$B$777,H$260)+'СЕТ СН'!$F$12</f>
        <v>585.51742247000004</v>
      </c>
      <c r="I281" s="37">
        <f>SUMIFS(СВЦЭМ!$H$34:$H$777,СВЦЭМ!$A$34:$A$777,$A281,СВЦЭМ!$B$34:$B$777,I$260)+'СЕТ СН'!$F$12</f>
        <v>556.97283261999996</v>
      </c>
      <c r="J281" s="37">
        <f>SUMIFS(СВЦЭМ!$H$34:$H$777,СВЦЭМ!$A$34:$A$777,$A281,СВЦЭМ!$B$34:$B$777,J$260)+'СЕТ СН'!$F$12</f>
        <v>522.51639931</v>
      </c>
      <c r="K281" s="37">
        <f>SUMIFS(СВЦЭМ!$H$34:$H$777,СВЦЭМ!$A$34:$A$777,$A281,СВЦЭМ!$B$34:$B$777,K$260)+'СЕТ СН'!$F$12</f>
        <v>482.86144558000001</v>
      </c>
      <c r="L281" s="37">
        <f>SUMIFS(СВЦЭМ!$H$34:$H$777,СВЦЭМ!$A$34:$A$777,$A281,СВЦЭМ!$B$34:$B$777,L$260)+'СЕТ СН'!$F$12</f>
        <v>456.88070850000003</v>
      </c>
      <c r="M281" s="37">
        <f>SUMIFS(СВЦЭМ!$H$34:$H$777,СВЦЭМ!$A$34:$A$777,$A281,СВЦЭМ!$B$34:$B$777,M$260)+'СЕТ СН'!$F$12</f>
        <v>454.97082670999998</v>
      </c>
      <c r="N281" s="37">
        <f>SUMIFS(СВЦЭМ!$H$34:$H$777,СВЦЭМ!$A$34:$A$777,$A281,СВЦЭМ!$B$34:$B$777,N$260)+'СЕТ СН'!$F$12</f>
        <v>459.45753185000001</v>
      </c>
      <c r="O281" s="37">
        <f>SUMIFS(СВЦЭМ!$H$34:$H$777,СВЦЭМ!$A$34:$A$777,$A281,СВЦЭМ!$B$34:$B$777,O$260)+'СЕТ СН'!$F$12</f>
        <v>462.13375846999998</v>
      </c>
      <c r="P281" s="37">
        <f>SUMIFS(СВЦЭМ!$H$34:$H$777,СВЦЭМ!$A$34:$A$777,$A281,СВЦЭМ!$B$34:$B$777,P$260)+'СЕТ СН'!$F$12</f>
        <v>470.42398149000002</v>
      </c>
      <c r="Q281" s="37">
        <f>SUMIFS(СВЦЭМ!$H$34:$H$777,СВЦЭМ!$A$34:$A$777,$A281,СВЦЭМ!$B$34:$B$777,Q$260)+'СЕТ СН'!$F$12</f>
        <v>472.82336348000001</v>
      </c>
      <c r="R281" s="37">
        <f>SUMIFS(СВЦЭМ!$H$34:$H$777,СВЦЭМ!$A$34:$A$777,$A281,СВЦЭМ!$B$34:$B$777,R$260)+'СЕТ СН'!$F$12</f>
        <v>472.11227487000002</v>
      </c>
      <c r="S281" s="37">
        <f>SUMIFS(СВЦЭМ!$H$34:$H$777,СВЦЭМ!$A$34:$A$777,$A281,СВЦЭМ!$B$34:$B$777,S$260)+'СЕТ СН'!$F$12</f>
        <v>457.30837603999998</v>
      </c>
      <c r="T281" s="37">
        <f>SUMIFS(СВЦЭМ!$H$34:$H$777,СВЦЭМ!$A$34:$A$777,$A281,СВЦЭМ!$B$34:$B$777,T$260)+'СЕТ СН'!$F$12</f>
        <v>438.41115681999997</v>
      </c>
      <c r="U281" s="37">
        <f>SUMIFS(СВЦЭМ!$H$34:$H$777,СВЦЭМ!$A$34:$A$777,$A281,СВЦЭМ!$B$34:$B$777,U$260)+'СЕТ СН'!$F$12</f>
        <v>435.78682971000001</v>
      </c>
      <c r="V281" s="37">
        <f>SUMIFS(СВЦЭМ!$H$34:$H$777,СВЦЭМ!$A$34:$A$777,$A281,СВЦЭМ!$B$34:$B$777,V$260)+'СЕТ СН'!$F$12</f>
        <v>441.94063972999999</v>
      </c>
      <c r="W281" s="37">
        <f>SUMIFS(СВЦЭМ!$H$34:$H$777,СВЦЭМ!$A$34:$A$777,$A281,СВЦЭМ!$B$34:$B$777,W$260)+'СЕТ СН'!$F$12</f>
        <v>445.42331304999999</v>
      </c>
      <c r="X281" s="37">
        <f>SUMIFS(СВЦЭМ!$H$34:$H$777,СВЦЭМ!$A$34:$A$777,$A281,СВЦЭМ!$B$34:$B$777,X$260)+'СЕТ СН'!$F$12</f>
        <v>487.26890777</v>
      </c>
      <c r="Y281" s="37">
        <f>SUMIFS(СВЦЭМ!$H$34:$H$777,СВЦЭМ!$A$34:$A$777,$A281,СВЦЭМ!$B$34:$B$777,Y$260)+'СЕТ СН'!$F$12</f>
        <v>522.35625923999999</v>
      </c>
    </row>
    <row r="282" spans="1:25" ht="15.75" x14ac:dyDescent="0.2">
      <c r="A282" s="36">
        <f t="shared" si="7"/>
        <v>43122</v>
      </c>
      <c r="B282" s="37">
        <f>SUMIFS(СВЦЭМ!$H$34:$H$777,СВЦЭМ!$A$34:$A$777,$A282,СВЦЭМ!$B$34:$B$777,B$260)+'СЕТ СН'!$F$12</f>
        <v>567.70761547999996</v>
      </c>
      <c r="C282" s="37">
        <f>SUMIFS(СВЦЭМ!$H$34:$H$777,СВЦЭМ!$A$34:$A$777,$A282,СВЦЭМ!$B$34:$B$777,C$260)+'СЕТ СН'!$F$12</f>
        <v>590.34419828</v>
      </c>
      <c r="D282" s="37">
        <f>SUMIFS(СВЦЭМ!$H$34:$H$777,СВЦЭМ!$A$34:$A$777,$A282,СВЦЭМ!$B$34:$B$777,D$260)+'СЕТ СН'!$F$12</f>
        <v>611.04501626000001</v>
      </c>
      <c r="E282" s="37">
        <f>SUMIFS(СВЦЭМ!$H$34:$H$777,СВЦЭМ!$A$34:$A$777,$A282,СВЦЭМ!$B$34:$B$777,E$260)+'СЕТ СН'!$F$12</f>
        <v>618.67365059999997</v>
      </c>
      <c r="F282" s="37">
        <f>SUMIFS(СВЦЭМ!$H$34:$H$777,СВЦЭМ!$A$34:$A$777,$A282,СВЦЭМ!$B$34:$B$777,F$260)+'СЕТ СН'!$F$12</f>
        <v>616.20316123999999</v>
      </c>
      <c r="G282" s="37">
        <f>SUMIFS(СВЦЭМ!$H$34:$H$777,СВЦЭМ!$A$34:$A$777,$A282,СВЦЭМ!$B$34:$B$777,G$260)+'СЕТ СН'!$F$12</f>
        <v>602.04442723</v>
      </c>
      <c r="H282" s="37">
        <f>SUMIFS(СВЦЭМ!$H$34:$H$777,СВЦЭМ!$A$34:$A$777,$A282,СВЦЭМ!$B$34:$B$777,H$260)+'СЕТ СН'!$F$12</f>
        <v>575.66140476999999</v>
      </c>
      <c r="I282" s="37">
        <f>SUMIFS(СВЦЭМ!$H$34:$H$777,СВЦЭМ!$A$34:$A$777,$A282,СВЦЭМ!$B$34:$B$777,I$260)+'СЕТ СН'!$F$12</f>
        <v>534.49114930999997</v>
      </c>
      <c r="J282" s="37">
        <f>SUMIFS(СВЦЭМ!$H$34:$H$777,СВЦЭМ!$A$34:$A$777,$A282,СВЦЭМ!$B$34:$B$777,J$260)+'СЕТ СН'!$F$12</f>
        <v>509.77594345</v>
      </c>
      <c r="K282" s="37">
        <f>SUMIFS(СВЦЭМ!$H$34:$H$777,СВЦЭМ!$A$34:$A$777,$A282,СВЦЭМ!$B$34:$B$777,K$260)+'СЕТ СН'!$F$12</f>
        <v>472.44860038000002</v>
      </c>
      <c r="L282" s="37">
        <f>SUMIFS(СВЦЭМ!$H$34:$H$777,СВЦЭМ!$A$34:$A$777,$A282,СВЦЭМ!$B$34:$B$777,L$260)+'СЕТ СН'!$F$12</f>
        <v>456.76304704</v>
      </c>
      <c r="M282" s="37">
        <f>SUMIFS(СВЦЭМ!$H$34:$H$777,СВЦЭМ!$A$34:$A$777,$A282,СВЦЭМ!$B$34:$B$777,M$260)+'СЕТ СН'!$F$12</f>
        <v>462.39328247999998</v>
      </c>
      <c r="N282" s="37">
        <f>SUMIFS(СВЦЭМ!$H$34:$H$777,СВЦЭМ!$A$34:$A$777,$A282,СВЦЭМ!$B$34:$B$777,N$260)+'СЕТ СН'!$F$12</f>
        <v>471.50332264000002</v>
      </c>
      <c r="O282" s="37">
        <f>SUMIFS(СВЦЭМ!$H$34:$H$777,СВЦЭМ!$A$34:$A$777,$A282,СВЦЭМ!$B$34:$B$777,O$260)+'СЕТ СН'!$F$12</f>
        <v>476.81941868000001</v>
      </c>
      <c r="P282" s="37">
        <f>SUMIFS(СВЦЭМ!$H$34:$H$777,СВЦЭМ!$A$34:$A$777,$A282,СВЦЭМ!$B$34:$B$777,P$260)+'СЕТ СН'!$F$12</f>
        <v>483.80122877000002</v>
      </c>
      <c r="Q282" s="37">
        <f>SUMIFS(СВЦЭМ!$H$34:$H$777,СВЦЭМ!$A$34:$A$777,$A282,СВЦЭМ!$B$34:$B$777,Q$260)+'СЕТ СН'!$F$12</f>
        <v>487.70154172000002</v>
      </c>
      <c r="R282" s="37">
        <f>SUMIFS(СВЦЭМ!$H$34:$H$777,СВЦЭМ!$A$34:$A$777,$A282,СВЦЭМ!$B$34:$B$777,R$260)+'СЕТ СН'!$F$12</f>
        <v>487.37254008000002</v>
      </c>
      <c r="S282" s="37">
        <f>SUMIFS(СВЦЭМ!$H$34:$H$777,СВЦЭМ!$A$34:$A$777,$A282,СВЦЭМ!$B$34:$B$777,S$260)+'СЕТ СН'!$F$12</f>
        <v>473.40015037000001</v>
      </c>
      <c r="T282" s="37">
        <f>SUMIFS(СВЦЭМ!$H$34:$H$777,СВЦЭМ!$A$34:$A$777,$A282,СВЦЭМ!$B$34:$B$777,T$260)+'СЕТ СН'!$F$12</f>
        <v>449.45322069000002</v>
      </c>
      <c r="U282" s="37">
        <f>SUMIFS(СВЦЭМ!$H$34:$H$777,СВЦЭМ!$A$34:$A$777,$A282,СВЦЭМ!$B$34:$B$777,U$260)+'СЕТ СН'!$F$12</f>
        <v>449.89277996999999</v>
      </c>
      <c r="V282" s="37">
        <f>SUMIFS(СВЦЭМ!$H$34:$H$777,СВЦЭМ!$A$34:$A$777,$A282,СВЦЭМ!$B$34:$B$777,V$260)+'СЕТ СН'!$F$12</f>
        <v>458.95556574</v>
      </c>
      <c r="W282" s="37">
        <f>SUMIFS(СВЦЭМ!$H$34:$H$777,СВЦЭМ!$A$34:$A$777,$A282,СВЦЭМ!$B$34:$B$777,W$260)+'СЕТ СН'!$F$12</f>
        <v>465.08437877</v>
      </c>
      <c r="X282" s="37">
        <f>SUMIFS(СВЦЭМ!$H$34:$H$777,СВЦЭМ!$A$34:$A$777,$A282,СВЦЭМ!$B$34:$B$777,X$260)+'СЕТ СН'!$F$12</f>
        <v>497.93050342999999</v>
      </c>
      <c r="Y282" s="37">
        <f>SUMIFS(СВЦЭМ!$H$34:$H$777,СВЦЭМ!$A$34:$A$777,$A282,СВЦЭМ!$B$34:$B$777,Y$260)+'СЕТ СН'!$F$12</f>
        <v>538.96509742000001</v>
      </c>
    </row>
    <row r="283" spans="1:25" ht="15.75" x14ac:dyDescent="0.2">
      <c r="A283" s="36">
        <f t="shared" si="7"/>
        <v>43123</v>
      </c>
      <c r="B283" s="37">
        <f>SUMIFS(СВЦЭМ!$H$34:$H$777,СВЦЭМ!$A$34:$A$777,$A283,СВЦЭМ!$B$34:$B$777,B$260)+'СЕТ СН'!$F$12</f>
        <v>556.38298255999996</v>
      </c>
      <c r="C283" s="37">
        <f>SUMIFS(СВЦЭМ!$H$34:$H$777,СВЦЭМ!$A$34:$A$777,$A283,СВЦЭМ!$B$34:$B$777,C$260)+'СЕТ СН'!$F$12</f>
        <v>579.43712553</v>
      </c>
      <c r="D283" s="37">
        <f>SUMIFS(СВЦЭМ!$H$34:$H$777,СВЦЭМ!$A$34:$A$777,$A283,СВЦЭМ!$B$34:$B$777,D$260)+'СЕТ СН'!$F$12</f>
        <v>600.67146167999999</v>
      </c>
      <c r="E283" s="37">
        <f>SUMIFS(СВЦЭМ!$H$34:$H$777,СВЦЭМ!$A$34:$A$777,$A283,СВЦЭМ!$B$34:$B$777,E$260)+'СЕТ СН'!$F$12</f>
        <v>606.07511198999998</v>
      </c>
      <c r="F283" s="37">
        <f>SUMIFS(СВЦЭМ!$H$34:$H$777,СВЦЭМ!$A$34:$A$777,$A283,СВЦЭМ!$B$34:$B$777,F$260)+'СЕТ СН'!$F$12</f>
        <v>607.18724717999999</v>
      </c>
      <c r="G283" s="37">
        <f>SUMIFS(СВЦЭМ!$H$34:$H$777,СВЦЭМ!$A$34:$A$777,$A283,СВЦЭМ!$B$34:$B$777,G$260)+'СЕТ СН'!$F$12</f>
        <v>597.70284206999997</v>
      </c>
      <c r="H283" s="37">
        <f>SUMIFS(СВЦЭМ!$H$34:$H$777,СВЦЭМ!$A$34:$A$777,$A283,СВЦЭМ!$B$34:$B$777,H$260)+'СЕТ СН'!$F$12</f>
        <v>569.38482467999995</v>
      </c>
      <c r="I283" s="37">
        <f>SUMIFS(СВЦЭМ!$H$34:$H$777,СВЦЭМ!$A$34:$A$777,$A283,СВЦЭМ!$B$34:$B$777,I$260)+'СЕТ СН'!$F$12</f>
        <v>529.33426453000004</v>
      </c>
      <c r="J283" s="37">
        <f>SUMIFS(СВЦЭМ!$H$34:$H$777,СВЦЭМ!$A$34:$A$777,$A283,СВЦЭМ!$B$34:$B$777,J$260)+'СЕТ СН'!$F$12</f>
        <v>502.15978216000002</v>
      </c>
      <c r="K283" s="37">
        <f>SUMIFS(СВЦЭМ!$H$34:$H$777,СВЦЭМ!$A$34:$A$777,$A283,СВЦЭМ!$B$34:$B$777,K$260)+'СЕТ СН'!$F$12</f>
        <v>463.12114628</v>
      </c>
      <c r="L283" s="37">
        <f>SUMIFS(СВЦЭМ!$H$34:$H$777,СВЦЭМ!$A$34:$A$777,$A283,СВЦЭМ!$B$34:$B$777,L$260)+'СЕТ СН'!$F$12</f>
        <v>449.92653789000002</v>
      </c>
      <c r="M283" s="37">
        <f>SUMIFS(СВЦЭМ!$H$34:$H$777,СВЦЭМ!$A$34:$A$777,$A283,СВЦЭМ!$B$34:$B$777,M$260)+'СЕТ СН'!$F$12</f>
        <v>454.47069291000003</v>
      </c>
      <c r="N283" s="37">
        <f>SUMIFS(СВЦЭМ!$H$34:$H$777,СВЦЭМ!$A$34:$A$777,$A283,СВЦЭМ!$B$34:$B$777,N$260)+'СЕТ СН'!$F$12</f>
        <v>464.00467513000001</v>
      </c>
      <c r="O283" s="37">
        <f>SUMIFS(СВЦЭМ!$H$34:$H$777,СВЦЭМ!$A$34:$A$777,$A283,СВЦЭМ!$B$34:$B$777,O$260)+'СЕТ СН'!$F$12</f>
        <v>464.78274626000001</v>
      </c>
      <c r="P283" s="37">
        <f>SUMIFS(СВЦЭМ!$H$34:$H$777,СВЦЭМ!$A$34:$A$777,$A283,СВЦЭМ!$B$34:$B$777,P$260)+'СЕТ СН'!$F$12</f>
        <v>472.62180575000002</v>
      </c>
      <c r="Q283" s="37">
        <f>SUMIFS(СВЦЭМ!$H$34:$H$777,СВЦЭМ!$A$34:$A$777,$A283,СВЦЭМ!$B$34:$B$777,Q$260)+'СЕТ СН'!$F$12</f>
        <v>476.90084475999998</v>
      </c>
      <c r="R283" s="37">
        <f>SUMIFS(СВЦЭМ!$H$34:$H$777,СВЦЭМ!$A$34:$A$777,$A283,СВЦЭМ!$B$34:$B$777,R$260)+'СЕТ СН'!$F$12</f>
        <v>477.39178021999999</v>
      </c>
      <c r="S283" s="37">
        <f>SUMIFS(СВЦЭМ!$H$34:$H$777,СВЦЭМ!$A$34:$A$777,$A283,СВЦЭМ!$B$34:$B$777,S$260)+'СЕТ СН'!$F$12</f>
        <v>468.95497649999999</v>
      </c>
      <c r="T283" s="37">
        <f>SUMIFS(СВЦЭМ!$H$34:$H$777,СВЦЭМ!$A$34:$A$777,$A283,СВЦЭМ!$B$34:$B$777,T$260)+'СЕТ СН'!$F$12</f>
        <v>447.03037877000003</v>
      </c>
      <c r="U283" s="37">
        <f>SUMIFS(СВЦЭМ!$H$34:$H$777,СВЦЭМ!$A$34:$A$777,$A283,СВЦЭМ!$B$34:$B$777,U$260)+'СЕТ СН'!$F$12</f>
        <v>443.51587933000002</v>
      </c>
      <c r="V283" s="37">
        <f>SUMIFS(СВЦЭМ!$H$34:$H$777,СВЦЭМ!$A$34:$A$777,$A283,СВЦЭМ!$B$34:$B$777,V$260)+'СЕТ СН'!$F$12</f>
        <v>451.66695763000001</v>
      </c>
      <c r="W283" s="37">
        <f>SUMIFS(СВЦЭМ!$H$34:$H$777,СВЦЭМ!$A$34:$A$777,$A283,СВЦЭМ!$B$34:$B$777,W$260)+'СЕТ СН'!$F$12</f>
        <v>455.84929030000001</v>
      </c>
      <c r="X283" s="37">
        <f>SUMIFS(СВЦЭМ!$H$34:$H$777,СВЦЭМ!$A$34:$A$777,$A283,СВЦЭМ!$B$34:$B$777,X$260)+'СЕТ СН'!$F$12</f>
        <v>488.30616085000003</v>
      </c>
      <c r="Y283" s="37">
        <f>SUMIFS(СВЦЭМ!$H$34:$H$777,СВЦЭМ!$A$34:$A$777,$A283,СВЦЭМ!$B$34:$B$777,Y$260)+'СЕТ СН'!$F$12</f>
        <v>529.23798250000004</v>
      </c>
    </row>
    <row r="284" spans="1:25" ht="15.75" x14ac:dyDescent="0.2">
      <c r="A284" s="36">
        <f t="shared" si="7"/>
        <v>43124</v>
      </c>
      <c r="B284" s="37">
        <f>SUMIFS(СВЦЭМ!$H$34:$H$777,СВЦЭМ!$A$34:$A$777,$A284,СВЦЭМ!$B$34:$B$777,B$260)+'СЕТ СН'!$F$12</f>
        <v>569.20064563999995</v>
      </c>
      <c r="C284" s="37">
        <f>SUMIFS(СВЦЭМ!$H$34:$H$777,СВЦЭМ!$A$34:$A$777,$A284,СВЦЭМ!$B$34:$B$777,C$260)+'СЕТ СН'!$F$12</f>
        <v>594.03299947999994</v>
      </c>
      <c r="D284" s="37">
        <f>SUMIFS(СВЦЭМ!$H$34:$H$777,СВЦЭМ!$A$34:$A$777,$A284,СВЦЭМ!$B$34:$B$777,D$260)+'СЕТ СН'!$F$12</f>
        <v>613.18478104999997</v>
      </c>
      <c r="E284" s="37">
        <f>SUMIFS(СВЦЭМ!$H$34:$H$777,СВЦЭМ!$A$34:$A$777,$A284,СВЦЭМ!$B$34:$B$777,E$260)+'СЕТ СН'!$F$12</f>
        <v>624.62156708999999</v>
      </c>
      <c r="F284" s="37">
        <f>SUMIFS(СВЦЭМ!$H$34:$H$777,СВЦЭМ!$A$34:$A$777,$A284,СВЦЭМ!$B$34:$B$777,F$260)+'СЕТ СН'!$F$12</f>
        <v>620.46950278999998</v>
      </c>
      <c r="G284" s="37">
        <f>SUMIFS(СВЦЭМ!$H$34:$H$777,СВЦЭМ!$A$34:$A$777,$A284,СВЦЭМ!$B$34:$B$777,G$260)+'СЕТ СН'!$F$12</f>
        <v>606.75245722</v>
      </c>
      <c r="H284" s="37">
        <f>SUMIFS(СВЦЭМ!$H$34:$H$777,СВЦЭМ!$A$34:$A$777,$A284,СВЦЭМ!$B$34:$B$777,H$260)+'СЕТ СН'!$F$12</f>
        <v>580.69705728999998</v>
      </c>
      <c r="I284" s="37">
        <f>SUMIFS(СВЦЭМ!$H$34:$H$777,СВЦЭМ!$A$34:$A$777,$A284,СВЦЭМ!$B$34:$B$777,I$260)+'СЕТ СН'!$F$12</f>
        <v>544.96098422</v>
      </c>
      <c r="J284" s="37">
        <f>SUMIFS(СВЦЭМ!$H$34:$H$777,СВЦЭМ!$A$34:$A$777,$A284,СВЦЭМ!$B$34:$B$777,J$260)+'СЕТ СН'!$F$12</f>
        <v>515.62299498000004</v>
      </c>
      <c r="K284" s="37">
        <f>SUMIFS(СВЦЭМ!$H$34:$H$777,СВЦЭМ!$A$34:$A$777,$A284,СВЦЭМ!$B$34:$B$777,K$260)+'СЕТ СН'!$F$12</f>
        <v>479.53339223</v>
      </c>
      <c r="L284" s="37">
        <f>SUMIFS(СВЦЭМ!$H$34:$H$777,СВЦЭМ!$A$34:$A$777,$A284,СВЦЭМ!$B$34:$B$777,L$260)+'СЕТ СН'!$F$12</f>
        <v>464.66847465000001</v>
      </c>
      <c r="M284" s="37">
        <f>SUMIFS(СВЦЭМ!$H$34:$H$777,СВЦЭМ!$A$34:$A$777,$A284,СВЦЭМ!$B$34:$B$777,M$260)+'СЕТ СН'!$F$12</f>
        <v>468.75680646000001</v>
      </c>
      <c r="N284" s="37">
        <f>SUMIFS(СВЦЭМ!$H$34:$H$777,СВЦЭМ!$A$34:$A$777,$A284,СВЦЭМ!$B$34:$B$777,N$260)+'СЕТ СН'!$F$12</f>
        <v>477.27734555000001</v>
      </c>
      <c r="O284" s="37">
        <f>SUMIFS(СВЦЭМ!$H$34:$H$777,СВЦЭМ!$A$34:$A$777,$A284,СВЦЭМ!$B$34:$B$777,O$260)+'СЕТ СН'!$F$12</f>
        <v>480.14122839999999</v>
      </c>
      <c r="P284" s="37">
        <f>SUMIFS(СВЦЭМ!$H$34:$H$777,СВЦЭМ!$A$34:$A$777,$A284,СВЦЭМ!$B$34:$B$777,P$260)+'СЕТ СН'!$F$12</f>
        <v>486.05474945999998</v>
      </c>
      <c r="Q284" s="37">
        <f>SUMIFS(СВЦЭМ!$H$34:$H$777,СВЦЭМ!$A$34:$A$777,$A284,СВЦЭМ!$B$34:$B$777,Q$260)+'СЕТ СН'!$F$12</f>
        <v>489.44976138999999</v>
      </c>
      <c r="R284" s="37">
        <f>SUMIFS(СВЦЭМ!$H$34:$H$777,СВЦЭМ!$A$34:$A$777,$A284,СВЦЭМ!$B$34:$B$777,R$260)+'СЕТ СН'!$F$12</f>
        <v>491.06118485000002</v>
      </c>
      <c r="S284" s="37">
        <f>SUMIFS(СВЦЭМ!$H$34:$H$777,СВЦЭМ!$A$34:$A$777,$A284,СВЦЭМ!$B$34:$B$777,S$260)+'СЕТ СН'!$F$12</f>
        <v>481.96129560000003</v>
      </c>
      <c r="T284" s="37">
        <f>SUMIFS(СВЦЭМ!$H$34:$H$777,СВЦЭМ!$A$34:$A$777,$A284,СВЦЭМ!$B$34:$B$777,T$260)+'СЕТ СН'!$F$12</f>
        <v>460.15573798999998</v>
      </c>
      <c r="U284" s="37">
        <f>SUMIFS(СВЦЭМ!$H$34:$H$777,СВЦЭМ!$A$34:$A$777,$A284,СВЦЭМ!$B$34:$B$777,U$260)+'СЕТ СН'!$F$12</f>
        <v>458.53873621000002</v>
      </c>
      <c r="V284" s="37">
        <f>SUMIFS(СВЦЭМ!$H$34:$H$777,СВЦЭМ!$A$34:$A$777,$A284,СВЦЭМ!$B$34:$B$777,V$260)+'СЕТ СН'!$F$12</f>
        <v>465.12742486000002</v>
      </c>
      <c r="W284" s="37">
        <f>SUMIFS(СВЦЭМ!$H$34:$H$777,СВЦЭМ!$A$34:$A$777,$A284,СВЦЭМ!$B$34:$B$777,W$260)+'СЕТ СН'!$F$12</f>
        <v>472.4940881</v>
      </c>
      <c r="X284" s="37">
        <f>SUMIFS(СВЦЭМ!$H$34:$H$777,СВЦЭМ!$A$34:$A$777,$A284,СВЦЭМ!$B$34:$B$777,X$260)+'СЕТ СН'!$F$12</f>
        <v>503.13405637</v>
      </c>
      <c r="Y284" s="37">
        <f>SUMIFS(СВЦЭМ!$H$34:$H$777,СВЦЭМ!$A$34:$A$777,$A284,СВЦЭМ!$B$34:$B$777,Y$260)+'СЕТ СН'!$F$12</f>
        <v>541.68861678999997</v>
      </c>
    </row>
    <row r="285" spans="1:25" ht="15.75" x14ac:dyDescent="0.2">
      <c r="A285" s="36">
        <f t="shared" si="7"/>
        <v>43125</v>
      </c>
      <c r="B285" s="37">
        <f>SUMIFS(СВЦЭМ!$H$34:$H$777,СВЦЭМ!$A$34:$A$777,$A285,СВЦЭМ!$B$34:$B$777,B$260)+'СЕТ СН'!$F$12</f>
        <v>552.48976324</v>
      </c>
      <c r="C285" s="37">
        <f>SUMIFS(СВЦЭМ!$H$34:$H$777,СВЦЭМ!$A$34:$A$777,$A285,СВЦЭМ!$B$34:$B$777,C$260)+'СЕТ СН'!$F$12</f>
        <v>579.80457357</v>
      </c>
      <c r="D285" s="37">
        <f>SUMIFS(СВЦЭМ!$H$34:$H$777,СВЦЭМ!$A$34:$A$777,$A285,СВЦЭМ!$B$34:$B$777,D$260)+'СЕТ СН'!$F$12</f>
        <v>597.25459656999999</v>
      </c>
      <c r="E285" s="37">
        <f>SUMIFS(СВЦЭМ!$H$34:$H$777,СВЦЭМ!$A$34:$A$777,$A285,СВЦЭМ!$B$34:$B$777,E$260)+'СЕТ СН'!$F$12</f>
        <v>600.63886625999999</v>
      </c>
      <c r="F285" s="37">
        <f>SUMIFS(СВЦЭМ!$H$34:$H$777,СВЦЭМ!$A$34:$A$777,$A285,СВЦЭМ!$B$34:$B$777,F$260)+'СЕТ СН'!$F$12</f>
        <v>601.28353118999996</v>
      </c>
      <c r="G285" s="37">
        <f>SUMIFS(СВЦЭМ!$H$34:$H$777,СВЦЭМ!$A$34:$A$777,$A285,СВЦЭМ!$B$34:$B$777,G$260)+'СЕТ СН'!$F$12</f>
        <v>593.6239478</v>
      </c>
      <c r="H285" s="37">
        <f>SUMIFS(СВЦЭМ!$H$34:$H$777,СВЦЭМ!$A$34:$A$777,$A285,СВЦЭМ!$B$34:$B$777,H$260)+'СЕТ СН'!$F$12</f>
        <v>567.85844902999997</v>
      </c>
      <c r="I285" s="37">
        <f>SUMIFS(СВЦЭМ!$H$34:$H$777,СВЦЭМ!$A$34:$A$777,$A285,СВЦЭМ!$B$34:$B$777,I$260)+'СЕТ СН'!$F$12</f>
        <v>536.96132954999996</v>
      </c>
      <c r="J285" s="37">
        <f>SUMIFS(СВЦЭМ!$H$34:$H$777,СВЦЭМ!$A$34:$A$777,$A285,СВЦЭМ!$B$34:$B$777,J$260)+'СЕТ СН'!$F$12</f>
        <v>513.94053825000003</v>
      </c>
      <c r="K285" s="37">
        <f>SUMIFS(СВЦЭМ!$H$34:$H$777,СВЦЭМ!$A$34:$A$777,$A285,СВЦЭМ!$B$34:$B$777,K$260)+'СЕТ СН'!$F$12</f>
        <v>485.32137905000002</v>
      </c>
      <c r="L285" s="37">
        <f>SUMIFS(СВЦЭМ!$H$34:$H$777,СВЦЭМ!$A$34:$A$777,$A285,СВЦЭМ!$B$34:$B$777,L$260)+'СЕТ СН'!$F$12</f>
        <v>476.00464923999999</v>
      </c>
      <c r="M285" s="37">
        <f>SUMIFS(СВЦЭМ!$H$34:$H$777,СВЦЭМ!$A$34:$A$777,$A285,СВЦЭМ!$B$34:$B$777,M$260)+'СЕТ СН'!$F$12</f>
        <v>479.04780412999997</v>
      </c>
      <c r="N285" s="37">
        <f>SUMIFS(СВЦЭМ!$H$34:$H$777,СВЦЭМ!$A$34:$A$777,$A285,СВЦЭМ!$B$34:$B$777,N$260)+'СЕТ СН'!$F$12</f>
        <v>481.10906942000003</v>
      </c>
      <c r="O285" s="37">
        <f>SUMIFS(СВЦЭМ!$H$34:$H$777,СВЦЭМ!$A$34:$A$777,$A285,СВЦЭМ!$B$34:$B$777,O$260)+'СЕТ СН'!$F$12</f>
        <v>480.56917317</v>
      </c>
      <c r="P285" s="37">
        <f>SUMIFS(СВЦЭМ!$H$34:$H$777,СВЦЭМ!$A$34:$A$777,$A285,СВЦЭМ!$B$34:$B$777,P$260)+'СЕТ СН'!$F$12</f>
        <v>484.94842082000002</v>
      </c>
      <c r="Q285" s="37">
        <f>SUMIFS(СВЦЭМ!$H$34:$H$777,СВЦЭМ!$A$34:$A$777,$A285,СВЦЭМ!$B$34:$B$777,Q$260)+'СЕТ СН'!$F$12</f>
        <v>486.02502290000001</v>
      </c>
      <c r="R285" s="37">
        <f>SUMIFS(СВЦЭМ!$H$34:$H$777,СВЦЭМ!$A$34:$A$777,$A285,СВЦЭМ!$B$34:$B$777,R$260)+'СЕТ СН'!$F$12</f>
        <v>490.1419654</v>
      </c>
      <c r="S285" s="37">
        <f>SUMIFS(СВЦЭМ!$H$34:$H$777,СВЦЭМ!$A$34:$A$777,$A285,СВЦЭМ!$B$34:$B$777,S$260)+'СЕТ СН'!$F$12</f>
        <v>485.64622233</v>
      </c>
      <c r="T285" s="37">
        <f>SUMIFS(СВЦЭМ!$H$34:$H$777,СВЦЭМ!$A$34:$A$777,$A285,СВЦЭМ!$B$34:$B$777,T$260)+'СЕТ СН'!$F$12</f>
        <v>478.99064804</v>
      </c>
      <c r="U285" s="37">
        <f>SUMIFS(СВЦЭМ!$H$34:$H$777,СВЦЭМ!$A$34:$A$777,$A285,СВЦЭМ!$B$34:$B$777,U$260)+'СЕТ СН'!$F$12</f>
        <v>475.61321629000003</v>
      </c>
      <c r="V285" s="37">
        <f>SUMIFS(СВЦЭМ!$H$34:$H$777,СВЦЭМ!$A$34:$A$777,$A285,СВЦЭМ!$B$34:$B$777,V$260)+'СЕТ СН'!$F$12</f>
        <v>477.19207225999997</v>
      </c>
      <c r="W285" s="37">
        <f>SUMIFS(СВЦЭМ!$H$34:$H$777,СВЦЭМ!$A$34:$A$777,$A285,СВЦЭМ!$B$34:$B$777,W$260)+'СЕТ СН'!$F$12</f>
        <v>478.91827458</v>
      </c>
      <c r="X285" s="37">
        <f>SUMIFS(СВЦЭМ!$H$34:$H$777,СВЦЭМ!$A$34:$A$777,$A285,СВЦЭМ!$B$34:$B$777,X$260)+'СЕТ СН'!$F$12</f>
        <v>501.42237903</v>
      </c>
      <c r="Y285" s="37">
        <f>SUMIFS(СВЦЭМ!$H$34:$H$777,СВЦЭМ!$A$34:$A$777,$A285,СВЦЭМ!$B$34:$B$777,Y$260)+'СЕТ СН'!$F$12</f>
        <v>536.41945311999996</v>
      </c>
    </row>
    <row r="286" spans="1:25" ht="15.75" x14ac:dyDescent="0.2">
      <c r="A286" s="36">
        <f t="shared" si="7"/>
        <v>43126</v>
      </c>
      <c r="B286" s="37">
        <f>SUMIFS(СВЦЭМ!$H$34:$H$777,СВЦЭМ!$A$34:$A$777,$A286,СВЦЭМ!$B$34:$B$777,B$260)+'СЕТ СН'!$F$12</f>
        <v>547.11313790999998</v>
      </c>
      <c r="C286" s="37">
        <f>SUMIFS(СВЦЭМ!$H$34:$H$777,СВЦЭМ!$A$34:$A$777,$A286,СВЦЭМ!$B$34:$B$777,C$260)+'СЕТ СН'!$F$12</f>
        <v>571.98987156999999</v>
      </c>
      <c r="D286" s="37">
        <f>SUMIFS(СВЦЭМ!$H$34:$H$777,СВЦЭМ!$A$34:$A$777,$A286,СВЦЭМ!$B$34:$B$777,D$260)+'СЕТ СН'!$F$12</f>
        <v>590.08220427000003</v>
      </c>
      <c r="E286" s="37">
        <f>SUMIFS(СВЦЭМ!$H$34:$H$777,СВЦЭМ!$A$34:$A$777,$A286,СВЦЭМ!$B$34:$B$777,E$260)+'СЕТ СН'!$F$12</f>
        <v>597.49748772999999</v>
      </c>
      <c r="F286" s="37">
        <f>SUMIFS(СВЦЭМ!$H$34:$H$777,СВЦЭМ!$A$34:$A$777,$A286,СВЦЭМ!$B$34:$B$777,F$260)+'СЕТ СН'!$F$12</f>
        <v>595.03944588000002</v>
      </c>
      <c r="G286" s="37">
        <f>SUMIFS(СВЦЭМ!$H$34:$H$777,СВЦЭМ!$A$34:$A$777,$A286,СВЦЭМ!$B$34:$B$777,G$260)+'СЕТ СН'!$F$12</f>
        <v>583.51194813999996</v>
      </c>
      <c r="H286" s="37">
        <f>SUMIFS(СВЦЭМ!$H$34:$H$777,СВЦЭМ!$A$34:$A$777,$A286,СВЦЭМ!$B$34:$B$777,H$260)+'СЕТ СН'!$F$12</f>
        <v>555.71967596000002</v>
      </c>
      <c r="I286" s="37">
        <f>SUMIFS(СВЦЭМ!$H$34:$H$777,СВЦЭМ!$A$34:$A$777,$A286,СВЦЭМ!$B$34:$B$777,I$260)+'СЕТ СН'!$F$12</f>
        <v>526.53354864000005</v>
      </c>
      <c r="J286" s="37">
        <f>SUMIFS(СВЦЭМ!$H$34:$H$777,СВЦЭМ!$A$34:$A$777,$A286,СВЦЭМ!$B$34:$B$777,J$260)+'СЕТ СН'!$F$12</f>
        <v>504.80509995</v>
      </c>
      <c r="K286" s="37">
        <f>SUMIFS(СВЦЭМ!$H$34:$H$777,СВЦЭМ!$A$34:$A$777,$A286,СВЦЭМ!$B$34:$B$777,K$260)+'СЕТ СН'!$F$12</f>
        <v>469.54502217999999</v>
      </c>
      <c r="L286" s="37">
        <f>SUMIFS(СВЦЭМ!$H$34:$H$777,СВЦЭМ!$A$34:$A$777,$A286,СВЦЭМ!$B$34:$B$777,L$260)+'СЕТ СН'!$F$12</f>
        <v>453.50483264000002</v>
      </c>
      <c r="M286" s="37">
        <f>SUMIFS(СВЦЭМ!$H$34:$H$777,СВЦЭМ!$A$34:$A$777,$A286,СВЦЭМ!$B$34:$B$777,M$260)+'СЕТ СН'!$F$12</f>
        <v>460.44195029000002</v>
      </c>
      <c r="N286" s="37">
        <f>SUMIFS(СВЦЭМ!$H$34:$H$777,СВЦЭМ!$A$34:$A$777,$A286,СВЦЭМ!$B$34:$B$777,N$260)+'СЕТ СН'!$F$12</f>
        <v>466.27473984</v>
      </c>
      <c r="O286" s="37">
        <f>SUMIFS(СВЦЭМ!$H$34:$H$777,СВЦЭМ!$A$34:$A$777,$A286,СВЦЭМ!$B$34:$B$777,O$260)+'СЕТ СН'!$F$12</f>
        <v>468.71578338</v>
      </c>
      <c r="P286" s="37">
        <f>SUMIFS(СВЦЭМ!$H$34:$H$777,СВЦЭМ!$A$34:$A$777,$A286,СВЦЭМ!$B$34:$B$777,P$260)+'СЕТ СН'!$F$12</f>
        <v>474.43360197999999</v>
      </c>
      <c r="Q286" s="37">
        <f>SUMIFS(СВЦЭМ!$H$34:$H$777,СВЦЭМ!$A$34:$A$777,$A286,СВЦЭМ!$B$34:$B$777,Q$260)+'СЕТ СН'!$F$12</f>
        <v>479.60709383</v>
      </c>
      <c r="R286" s="37">
        <f>SUMIFS(СВЦЭМ!$H$34:$H$777,СВЦЭМ!$A$34:$A$777,$A286,СВЦЭМ!$B$34:$B$777,R$260)+'СЕТ СН'!$F$12</f>
        <v>482.21631055</v>
      </c>
      <c r="S286" s="37">
        <f>SUMIFS(СВЦЭМ!$H$34:$H$777,СВЦЭМ!$A$34:$A$777,$A286,СВЦЭМ!$B$34:$B$777,S$260)+'СЕТ СН'!$F$12</f>
        <v>476.21718952999998</v>
      </c>
      <c r="T286" s="37">
        <f>SUMIFS(СВЦЭМ!$H$34:$H$777,СВЦЭМ!$A$34:$A$777,$A286,СВЦЭМ!$B$34:$B$777,T$260)+'СЕТ СН'!$F$12</f>
        <v>458.12235475</v>
      </c>
      <c r="U286" s="37">
        <f>SUMIFS(СВЦЭМ!$H$34:$H$777,СВЦЭМ!$A$34:$A$777,$A286,СВЦЭМ!$B$34:$B$777,U$260)+'СЕТ СН'!$F$12</f>
        <v>454.19130754000003</v>
      </c>
      <c r="V286" s="37">
        <f>SUMIFS(СВЦЭМ!$H$34:$H$777,СВЦЭМ!$A$34:$A$777,$A286,СВЦЭМ!$B$34:$B$777,V$260)+'СЕТ СН'!$F$12</f>
        <v>460.43127120000003</v>
      </c>
      <c r="W286" s="37">
        <f>SUMIFS(СВЦЭМ!$H$34:$H$777,СВЦЭМ!$A$34:$A$777,$A286,СВЦЭМ!$B$34:$B$777,W$260)+'СЕТ СН'!$F$12</f>
        <v>471.34372080999998</v>
      </c>
      <c r="X286" s="37">
        <f>SUMIFS(СВЦЭМ!$H$34:$H$777,СВЦЭМ!$A$34:$A$777,$A286,СВЦЭМ!$B$34:$B$777,X$260)+'СЕТ СН'!$F$12</f>
        <v>501.52356615999997</v>
      </c>
      <c r="Y286" s="37">
        <f>SUMIFS(СВЦЭМ!$H$34:$H$777,СВЦЭМ!$A$34:$A$777,$A286,СВЦЭМ!$B$34:$B$777,Y$260)+'СЕТ СН'!$F$12</f>
        <v>543.14058603000001</v>
      </c>
    </row>
    <row r="287" spans="1:25" ht="15.75" x14ac:dyDescent="0.2">
      <c r="A287" s="36">
        <f t="shared" si="7"/>
        <v>43127</v>
      </c>
      <c r="B287" s="37">
        <f>SUMIFS(СВЦЭМ!$H$34:$H$777,СВЦЭМ!$A$34:$A$777,$A287,СВЦЭМ!$B$34:$B$777,B$260)+'СЕТ СН'!$F$12</f>
        <v>537.68289227000002</v>
      </c>
      <c r="C287" s="37">
        <f>SUMIFS(СВЦЭМ!$H$34:$H$777,СВЦЭМ!$A$34:$A$777,$A287,СВЦЭМ!$B$34:$B$777,C$260)+'СЕТ СН'!$F$12</f>
        <v>555.22382137</v>
      </c>
      <c r="D287" s="37">
        <f>SUMIFS(СВЦЭМ!$H$34:$H$777,СВЦЭМ!$A$34:$A$777,$A287,СВЦЭМ!$B$34:$B$777,D$260)+'СЕТ СН'!$F$12</f>
        <v>590.07187880000004</v>
      </c>
      <c r="E287" s="37">
        <f>SUMIFS(СВЦЭМ!$H$34:$H$777,СВЦЭМ!$A$34:$A$777,$A287,СВЦЭМ!$B$34:$B$777,E$260)+'СЕТ СН'!$F$12</f>
        <v>595.50715421999996</v>
      </c>
      <c r="F287" s="37">
        <f>SUMIFS(СВЦЭМ!$H$34:$H$777,СВЦЭМ!$A$34:$A$777,$A287,СВЦЭМ!$B$34:$B$777,F$260)+'СЕТ СН'!$F$12</f>
        <v>591.51212658999998</v>
      </c>
      <c r="G287" s="37">
        <f>SUMIFS(СВЦЭМ!$H$34:$H$777,СВЦЭМ!$A$34:$A$777,$A287,СВЦЭМ!$B$34:$B$777,G$260)+'СЕТ СН'!$F$12</f>
        <v>589.25574355000003</v>
      </c>
      <c r="H287" s="37">
        <f>SUMIFS(СВЦЭМ!$H$34:$H$777,СВЦЭМ!$A$34:$A$777,$A287,СВЦЭМ!$B$34:$B$777,H$260)+'СЕТ СН'!$F$12</f>
        <v>575.38758714999994</v>
      </c>
      <c r="I287" s="37">
        <f>SUMIFS(СВЦЭМ!$H$34:$H$777,СВЦЭМ!$A$34:$A$777,$A287,СВЦЭМ!$B$34:$B$777,I$260)+'СЕТ СН'!$F$12</f>
        <v>543.49415253999996</v>
      </c>
      <c r="J287" s="37">
        <f>SUMIFS(СВЦЭМ!$H$34:$H$777,СВЦЭМ!$A$34:$A$777,$A287,СВЦЭМ!$B$34:$B$777,J$260)+'СЕТ СН'!$F$12</f>
        <v>512.85331957999995</v>
      </c>
      <c r="K287" s="37">
        <f>SUMIFS(СВЦЭМ!$H$34:$H$777,СВЦЭМ!$A$34:$A$777,$A287,СВЦЭМ!$B$34:$B$777,K$260)+'СЕТ СН'!$F$12</f>
        <v>485.02775154</v>
      </c>
      <c r="L287" s="37">
        <f>SUMIFS(СВЦЭМ!$H$34:$H$777,СВЦЭМ!$A$34:$A$777,$A287,СВЦЭМ!$B$34:$B$777,L$260)+'СЕТ СН'!$F$12</f>
        <v>471.72812075000002</v>
      </c>
      <c r="M287" s="37">
        <f>SUMIFS(СВЦЭМ!$H$34:$H$777,СВЦЭМ!$A$34:$A$777,$A287,СВЦЭМ!$B$34:$B$777,M$260)+'СЕТ СН'!$F$12</f>
        <v>468.61011866000001</v>
      </c>
      <c r="N287" s="37">
        <f>SUMIFS(СВЦЭМ!$H$34:$H$777,СВЦЭМ!$A$34:$A$777,$A287,СВЦЭМ!$B$34:$B$777,N$260)+'СЕТ СН'!$F$12</f>
        <v>474.85828122999999</v>
      </c>
      <c r="O287" s="37">
        <f>SUMIFS(СВЦЭМ!$H$34:$H$777,СВЦЭМ!$A$34:$A$777,$A287,СВЦЭМ!$B$34:$B$777,O$260)+'СЕТ СН'!$F$12</f>
        <v>479.51407984000002</v>
      </c>
      <c r="P287" s="37">
        <f>SUMIFS(СВЦЭМ!$H$34:$H$777,СВЦЭМ!$A$34:$A$777,$A287,СВЦЭМ!$B$34:$B$777,P$260)+'СЕТ СН'!$F$12</f>
        <v>489.16337217</v>
      </c>
      <c r="Q287" s="37">
        <f>SUMIFS(СВЦЭМ!$H$34:$H$777,СВЦЭМ!$A$34:$A$777,$A287,СВЦЭМ!$B$34:$B$777,Q$260)+'СЕТ СН'!$F$12</f>
        <v>493.18928118999997</v>
      </c>
      <c r="R287" s="37">
        <f>SUMIFS(СВЦЭМ!$H$34:$H$777,СВЦЭМ!$A$34:$A$777,$A287,СВЦЭМ!$B$34:$B$777,R$260)+'СЕТ СН'!$F$12</f>
        <v>496.92787307999998</v>
      </c>
      <c r="S287" s="37">
        <f>SUMIFS(СВЦЭМ!$H$34:$H$777,СВЦЭМ!$A$34:$A$777,$A287,СВЦЭМ!$B$34:$B$777,S$260)+'СЕТ СН'!$F$12</f>
        <v>487.36102684999997</v>
      </c>
      <c r="T287" s="37">
        <f>SUMIFS(СВЦЭМ!$H$34:$H$777,СВЦЭМ!$A$34:$A$777,$A287,СВЦЭМ!$B$34:$B$777,T$260)+'СЕТ СН'!$F$12</f>
        <v>466.28947688</v>
      </c>
      <c r="U287" s="37">
        <f>SUMIFS(СВЦЭМ!$H$34:$H$777,СВЦЭМ!$A$34:$A$777,$A287,СВЦЭМ!$B$34:$B$777,U$260)+'СЕТ СН'!$F$12</f>
        <v>463.24885597000002</v>
      </c>
      <c r="V287" s="37">
        <f>SUMIFS(СВЦЭМ!$H$34:$H$777,СВЦЭМ!$A$34:$A$777,$A287,СВЦЭМ!$B$34:$B$777,V$260)+'СЕТ СН'!$F$12</f>
        <v>467.25512732999999</v>
      </c>
      <c r="W287" s="37">
        <f>SUMIFS(СВЦЭМ!$H$34:$H$777,СВЦЭМ!$A$34:$A$777,$A287,СВЦЭМ!$B$34:$B$777,W$260)+'СЕТ СН'!$F$12</f>
        <v>471.89177898999998</v>
      </c>
      <c r="X287" s="37">
        <f>SUMIFS(СВЦЭМ!$H$34:$H$777,СВЦЭМ!$A$34:$A$777,$A287,СВЦЭМ!$B$34:$B$777,X$260)+'СЕТ СН'!$F$12</f>
        <v>483.21752898</v>
      </c>
      <c r="Y287" s="37">
        <f>SUMIFS(СВЦЭМ!$H$34:$H$777,СВЦЭМ!$A$34:$A$777,$A287,СВЦЭМ!$B$34:$B$777,Y$260)+'СЕТ СН'!$F$12</f>
        <v>516.16059946999997</v>
      </c>
    </row>
    <row r="288" spans="1:25" ht="15.75" x14ac:dyDescent="0.2">
      <c r="A288" s="36">
        <f t="shared" si="7"/>
        <v>43128</v>
      </c>
      <c r="B288" s="37">
        <f>SUMIFS(СВЦЭМ!$H$34:$H$777,СВЦЭМ!$A$34:$A$777,$A288,СВЦЭМ!$B$34:$B$777,B$260)+'СЕТ СН'!$F$12</f>
        <v>549.45233999000004</v>
      </c>
      <c r="C288" s="37">
        <f>SUMIFS(СВЦЭМ!$H$34:$H$777,СВЦЭМ!$A$34:$A$777,$A288,СВЦЭМ!$B$34:$B$777,C$260)+'СЕТ СН'!$F$12</f>
        <v>567.24708475</v>
      </c>
      <c r="D288" s="37">
        <f>SUMIFS(СВЦЭМ!$H$34:$H$777,СВЦЭМ!$A$34:$A$777,$A288,СВЦЭМ!$B$34:$B$777,D$260)+'СЕТ СН'!$F$12</f>
        <v>595.75931445000003</v>
      </c>
      <c r="E288" s="37">
        <f>SUMIFS(СВЦЭМ!$H$34:$H$777,СВЦЭМ!$A$34:$A$777,$A288,СВЦЭМ!$B$34:$B$777,E$260)+'СЕТ СН'!$F$12</f>
        <v>605.20222874000001</v>
      </c>
      <c r="F288" s="37">
        <f>SUMIFS(СВЦЭМ!$H$34:$H$777,СВЦЭМ!$A$34:$A$777,$A288,СВЦЭМ!$B$34:$B$777,F$260)+'СЕТ СН'!$F$12</f>
        <v>606.85950306999996</v>
      </c>
      <c r="G288" s="37">
        <f>SUMIFS(СВЦЭМ!$H$34:$H$777,СВЦЭМ!$A$34:$A$777,$A288,СВЦЭМ!$B$34:$B$777,G$260)+'СЕТ СН'!$F$12</f>
        <v>603.54961404999995</v>
      </c>
      <c r="H288" s="37">
        <f>SUMIFS(СВЦЭМ!$H$34:$H$777,СВЦЭМ!$A$34:$A$777,$A288,СВЦЭМ!$B$34:$B$777,H$260)+'СЕТ СН'!$F$12</f>
        <v>587.29741713999999</v>
      </c>
      <c r="I288" s="37">
        <f>SUMIFS(СВЦЭМ!$H$34:$H$777,СВЦЭМ!$A$34:$A$777,$A288,СВЦЭМ!$B$34:$B$777,I$260)+'СЕТ СН'!$F$12</f>
        <v>558.40400103000002</v>
      </c>
      <c r="J288" s="37">
        <f>SUMIFS(СВЦЭМ!$H$34:$H$777,СВЦЭМ!$A$34:$A$777,$A288,СВЦЭМ!$B$34:$B$777,J$260)+'СЕТ СН'!$F$12</f>
        <v>523.9721485</v>
      </c>
      <c r="K288" s="37">
        <f>SUMIFS(СВЦЭМ!$H$34:$H$777,СВЦЭМ!$A$34:$A$777,$A288,СВЦЭМ!$B$34:$B$777,K$260)+'СЕТ СН'!$F$12</f>
        <v>493.87441539000002</v>
      </c>
      <c r="L288" s="37">
        <f>SUMIFS(СВЦЭМ!$H$34:$H$777,СВЦЭМ!$A$34:$A$777,$A288,СВЦЭМ!$B$34:$B$777,L$260)+'СЕТ СН'!$F$12</f>
        <v>476.95107082999999</v>
      </c>
      <c r="M288" s="37">
        <f>SUMIFS(СВЦЭМ!$H$34:$H$777,СВЦЭМ!$A$34:$A$777,$A288,СВЦЭМ!$B$34:$B$777,M$260)+'СЕТ СН'!$F$12</f>
        <v>474.30692921000002</v>
      </c>
      <c r="N288" s="37">
        <f>SUMIFS(СВЦЭМ!$H$34:$H$777,СВЦЭМ!$A$34:$A$777,$A288,СВЦЭМ!$B$34:$B$777,N$260)+'СЕТ СН'!$F$12</f>
        <v>479.16655188999999</v>
      </c>
      <c r="O288" s="37">
        <f>SUMIFS(СВЦЭМ!$H$34:$H$777,СВЦЭМ!$A$34:$A$777,$A288,СВЦЭМ!$B$34:$B$777,O$260)+'СЕТ СН'!$F$12</f>
        <v>482.60555935000002</v>
      </c>
      <c r="P288" s="37">
        <f>SUMIFS(СВЦЭМ!$H$34:$H$777,СВЦЭМ!$A$34:$A$777,$A288,СВЦЭМ!$B$34:$B$777,P$260)+'СЕТ СН'!$F$12</f>
        <v>486.89299299999999</v>
      </c>
      <c r="Q288" s="37">
        <f>SUMIFS(СВЦЭМ!$H$34:$H$777,СВЦЭМ!$A$34:$A$777,$A288,СВЦЭМ!$B$34:$B$777,Q$260)+'СЕТ СН'!$F$12</f>
        <v>496.42985970000001</v>
      </c>
      <c r="R288" s="37">
        <f>SUMIFS(СВЦЭМ!$H$34:$H$777,СВЦЭМ!$A$34:$A$777,$A288,СВЦЭМ!$B$34:$B$777,R$260)+'СЕТ СН'!$F$12</f>
        <v>499.43476643999998</v>
      </c>
      <c r="S288" s="37">
        <f>SUMIFS(СВЦЭМ!$H$34:$H$777,СВЦЭМ!$A$34:$A$777,$A288,СВЦЭМ!$B$34:$B$777,S$260)+'СЕТ СН'!$F$12</f>
        <v>484.29668758999998</v>
      </c>
      <c r="T288" s="37">
        <f>SUMIFS(СВЦЭМ!$H$34:$H$777,СВЦЭМ!$A$34:$A$777,$A288,СВЦЭМ!$B$34:$B$777,T$260)+'СЕТ СН'!$F$12</f>
        <v>470.96098633999998</v>
      </c>
      <c r="U288" s="37">
        <f>SUMIFS(СВЦЭМ!$H$34:$H$777,СВЦЭМ!$A$34:$A$777,$A288,СВЦЭМ!$B$34:$B$777,U$260)+'СЕТ СН'!$F$12</f>
        <v>473.96664179999999</v>
      </c>
      <c r="V288" s="37">
        <f>SUMIFS(СВЦЭМ!$H$34:$H$777,СВЦЭМ!$A$34:$A$777,$A288,СВЦЭМ!$B$34:$B$777,V$260)+'СЕТ СН'!$F$12</f>
        <v>472.34297980000002</v>
      </c>
      <c r="W288" s="37">
        <f>SUMIFS(СВЦЭМ!$H$34:$H$777,СВЦЭМ!$A$34:$A$777,$A288,СВЦЭМ!$B$34:$B$777,W$260)+'СЕТ СН'!$F$12</f>
        <v>470.57688605999999</v>
      </c>
      <c r="X288" s="37">
        <f>SUMIFS(СВЦЭМ!$H$34:$H$777,СВЦЭМ!$A$34:$A$777,$A288,СВЦЭМ!$B$34:$B$777,X$260)+'СЕТ СН'!$F$12</f>
        <v>481.85695805</v>
      </c>
      <c r="Y288" s="37">
        <f>SUMIFS(СВЦЭМ!$H$34:$H$777,СВЦЭМ!$A$34:$A$777,$A288,СВЦЭМ!$B$34:$B$777,Y$260)+'СЕТ СН'!$F$12</f>
        <v>515.49224147999996</v>
      </c>
    </row>
    <row r="289" spans="1:27" ht="15.75" x14ac:dyDescent="0.2">
      <c r="A289" s="36">
        <f t="shared" si="7"/>
        <v>43129</v>
      </c>
      <c r="B289" s="37">
        <f>SUMIFS(СВЦЭМ!$H$34:$H$777,СВЦЭМ!$A$34:$A$777,$A289,СВЦЭМ!$B$34:$B$777,B$260)+'СЕТ СН'!$F$12</f>
        <v>543.22493638000003</v>
      </c>
      <c r="C289" s="37">
        <f>SUMIFS(СВЦЭМ!$H$34:$H$777,СВЦЭМ!$A$34:$A$777,$A289,СВЦЭМ!$B$34:$B$777,C$260)+'СЕТ СН'!$F$12</f>
        <v>558.73634096000001</v>
      </c>
      <c r="D289" s="37">
        <f>SUMIFS(СВЦЭМ!$H$34:$H$777,СВЦЭМ!$A$34:$A$777,$A289,СВЦЭМ!$B$34:$B$777,D$260)+'СЕТ СН'!$F$12</f>
        <v>583.18574994999994</v>
      </c>
      <c r="E289" s="37">
        <f>SUMIFS(СВЦЭМ!$H$34:$H$777,СВЦЭМ!$A$34:$A$777,$A289,СВЦЭМ!$B$34:$B$777,E$260)+'СЕТ СН'!$F$12</f>
        <v>590.01990044000001</v>
      </c>
      <c r="F289" s="37">
        <f>SUMIFS(СВЦЭМ!$H$34:$H$777,СВЦЭМ!$A$34:$A$777,$A289,СВЦЭМ!$B$34:$B$777,F$260)+'СЕТ СН'!$F$12</f>
        <v>588.97485699000003</v>
      </c>
      <c r="G289" s="37">
        <f>SUMIFS(СВЦЭМ!$H$34:$H$777,СВЦЭМ!$A$34:$A$777,$A289,СВЦЭМ!$B$34:$B$777,G$260)+'СЕТ СН'!$F$12</f>
        <v>582.26229336999995</v>
      </c>
      <c r="H289" s="37">
        <f>SUMIFS(СВЦЭМ!$H$34:$H$777,СВЦЭМ!$A$34:$A$777,$A289,СВЦЭМ!$B$34:$B$777,H$260)+'СЕТ СН'!$F$12</f>
        <v>553.1818217</v>
      </c>
      <c r="I289" s="37">
        <f>SUMIFS(СВЦЭМ!$H$34:$H$777,СВЦЭМ!$A$34:$A$777,$A289,СВЦЭМ!$B$34:$B$777,I$260)+'СЕТ СН'!$F$12</f>
        <v>514.75422369</v>
      </c>
      <c r="J289" s="37">
        <f>SUMIFS(СВЦЭМ!$H$34:$H$777,СВЦЭМ!$A$34:$A$777,$A289,СВЦЭМ!$B$34:$B$777,J$260)+'СЕТ СН'!$F$12</f>
        <v>495.42851229000001</v>
      </c>
      <c r="K289" s="37">
        <f>SUMIFS(СВЦЭМ!$H$34:$H$777,СВЦЭМ!$A$34:$A$777,$A289,СВЦЭМ!$B$34:$B$777,K$260)+'СЕТ СН'!$F$12</f>
        <v>481.23128366999998</v>
      </c>
      <c r="L289" s="37">
        <f>SUMIFS(СВЦЭМ!$H$34:$H$777,СВЦЭМ!$A$34:$A$777,$A289,СВЦЭМ!$B$34:$B$777,L$260)+'СЕТ СН'!$F$12</f>
        <v>475.12961049</v>
      </c>
      <c r="M289" s="37">
        <f>SUMIFS(СВЦЭМ!$H$34:$H$777,СВЦЭМ!$A$34:$A$777,$A289,СВЦЭМ!$B$34:$B$777,M$260)+'СЕТ СН'!$F$12</f>
        <v>476.34124484</v>
      </c>
      <c r="N289" s="37">
        <f>SUMIFS(СВЦЭМ!$H$34:$H$777,СВЦЭМ!$A$34:$A$777,$A289,СВЦЭМ!$B$34:$B$777,N$260)+'СЕТ СН'!$F$12</f>
        <v>482.38504151000001</v>
      </c>
      <c r="O289" s="37">
        <f>SUMIFS(СВЦЭМ!$H$34:$H$777,СВЦЭМ!$A$34:$A$777,$A289,СВЦЭМ!$B$34:$B$777,O$260)+'СЕТ СН'!$F$12</f>
        <v>480.40456838</v>
      </c>
      <c r="P289" s="37">
        <f>SUMIFS(СВЦЭМ!$H$34:$H$777,СВЦЭМ!$A$34:$A$777,$A289,СВЦЭМ!$B$34:$B$777,P$260)+'СЕТ СН'!$F$12</f>
        <v>486.64420831000001</v>
      </c>
      <c r="Q289" s="37">
        <f>SUMIFS(СВЦЭМ!$H$34:$H$777,СВЦЭМ!$A$34:$A$777,$A289,СВЦЭМ!$B$34:$B$777,Q$260)+'СЕТ СН'!$F$12</f>
        <v>490.69771823999997</v>
      </c>
      <c r="R289" s="37">
        <f>SUMIFS(СВЦЭМ!$H$34:$H$777,СВЦЭМ!$A$34:$A$777,$A289,СВЦЭМ!$B$34:$B$777,R$260)+'СЕТ СН'!$F$12</f>
        <v>493.12467031</v>
      </c>
      <c r="S289" s="37">
        <f>SUMIFS(СВЦЭМ!$H$34:$H$777,СВЦЭМ!$A$34:$A$777,$A289,СВЦЭМ!$B$34:$B$777,S$260)+'СЕТ СН'!$F$12</f>
        <v>491.99771330999999</v>
      </c>
      <c r="T289" s="37">
        <f>SUMIFS(СВЦЭМ!$H$34:$H$777,СВЦЭМ!$A$34:$A$777,$A289,СВЦЭМ!$B$34:$B$777,T$260)+'СЕТ СН'!$F$12</f>
        <v>478.00637418999997</v>
      </c>
      <c r="U289" s="37">
        <f>SUMIFS(СВЦЭМ!$H$34:$H$777,СВЦЭМ!$A$34:$A$777,$A289,СВЦЭМ!$B$34:$B$777,U$260)+'СЕТ СН'!$F$12</f>
        <v>475.16094712</v>
      </c>
      <c r="V289" s="37">
        <f>SUMIFS(СВЦЭМ!$H$34:$H$777,СВЦЭМ!$A$34:$A$777,$A289,СВЦЭМ!$B$34:$B$777,V$260)+'СЕТ СН'!$F$12</f>
        <v>473.27023809000002</v>
      </c>
      <c r="W289" s="37">
        <f>SUMIFS(СВЦЭМ!$H$34:$H$777,СВЦЭМ!$A$34:$A$777,$A289,СВЦЭМ!$B$34:$B$777,W$260)+'СЕТ СН'!$F$12</f>
        <v>479.32324204999998</v>
      </c>
      <c r="X289" s="37">
        <f>SUMIFS(СВЦЭМ!$H$34:$H$777,СВЦЭМ!$A$34:$A$777,$A289,СВЦЭМ!$B$34:$B$777,X$260)+'СЕТ СН'!$F$12</f>
        <v>482.07291392000002</v>
      </c>
      <c r="Y289" s="37">
        <f>SUMIFS(СВЦЭМ!$H$34:$H$777,СВЦЭМ!$A$34:$A$777,$A289,СВЦЭМ!$B$34:$B$777,Y$260)+'СЕТ СН'!$F$12</f>
        <v>511.61561922999999</v>
      </c>
    </row>
    <row r="290" spans="1:27" ht="15.75" x14ac:dyDescent="0.2">
      <c r="A290" s="36">
        <f t="shared" si="7"/>
        <v>43130</v>
      </c>
      <c r="B290" s="37">
        <f>SUMIFS(СВЦЭМ!$H$34:$H$777,СВЦЭМ!$A$34:$A$777,$A290,СВЦЭМ!$B$34:$B$777,B$260)+'СЕТ СН'!$F$12</f>
        <v>543.57972439000002</v>
      </c>
      <c r="C290" s="37">
        <f>SUMIFS(СВЦЭМ!$H$34:$H$777,СВЦЭМ!$A$34:$A$777,$A290,СВЦЭМ!$B$34:$B$777,C$260)+'СЕТ СН'!$F$12</f>
        <v>563.510986</v>
      </c>
      <c r="D290" s="37">
        <f>SUMIFS(СВЦЭМ!$H$34:$H$777,СВЦЭМ!$A$34:$A$777,$A290,СВЦЭМ!$B$34:$B$777,D$260)+'СЕТ СН'!$F$12</f>
        <v>581.34754584999996</v>
      </c>
      <c r="E290" s="37">
        <f>SUMIFS(СВЦЭМ!$H$34:$H$777,СВЦЭМ!$A$34:$A$777,$A290,СВЦЭМ!$B$34:$B$777,E$260)+'СЕТ СН'!$F$12</f>
        <v>590.69358536000004</v>
      </c>
      <c r="F290" s="37">
        <f>SUMIFS(СВЦЭМ!$H$34:$H$777,СВЦЭМ!$A$34:$A$777,$A290,СВЦЭМ!$B$34:$B$777,F$260)+'СЕТ СН'!$F$12</f>
        <v>589.33588748</v>
      </c>
      <c r="G290" s="37">
        <f>SUMIFS(СВЦЭМ!$H$34:$H$777,СВЦЭМ!$A$34:$A$777,$A290,СВЦЭМ!$B$34:$B$777,G$260)+'СЕТ СН'!$F$12</f>
        <v>584.78218354000001</v>
      </c>
      <c r="H290" s="37">
        <f>SUMIFS(СВЦЭМ!$H$34:$H$777,СВЦЭМ!$A$34:$A$777,$A290,СВЦЭМ!$B$34:$B$777,H$260)+'СЕТ СН'!$F$12</f>
        <v>559.57151412999997</v>
      </c>
      <c r="I290" s="37">
        <f>SUMIFS(СВЦЭМ!$H$34:$H$777,СВЦЭМ!$A$34:$A$777,$A290,СВЦЭМ!$B$34:$B$777,I$260)+'СЕТ СН'!$F$12</f>
        <v>514.44458306000001</v>
      </c>
      <c r="J290" s="37">
        <f>SUMIFS(СВЦЭМ!$H$34:$H$777,СВЦЭМ!$A$34:$A$777,$A290,СВЦЭМ!$B$34:$B$777,J$260)+'СЕТ СН'!$F$12</f>
        <v>492.46491214999998</v>
      </c>
      <c r="K290" s="37">
        <f>SUMIFS(СВЦЭМ!$H$34:$H$777,СВЦЭМ!$A$34:$A$777,$A290,СВЦЭМ!$B$34:$B$777,K$260)+'СЕТ СН'!$F$12</f>
        <v>479.90558514000003</v>
      </c>
      <c r="L290" s="37">
        <f>SUMIFS(СВЦЭМ!$H$34:$H$777,СВЦЭМ!$A$34:$A$777,$A290,СВЦЭМ!$B$34:$B$777,L$260)+'СЕТ СН'!$F$12</f>
        <v>473.25657860000001</v>
      </c>
      <c r="M290" s="37">
        <f>SUMIFS(СВЦЭМ!$H$34:$H$777,СВЦЭМ!$A$34:$A$777,$A290,СВЦЭМ!$B$34:$B$777,M$260)+'СЕТ СН'!$F$12</f>
        <v>476.27032716999997</v>
      </c>
      <c r="N290" s="37">
        <f>SUMIFS(СВЦЭМ!$H$34:$H$777,СВЦЭМ!$A$34:$A$777,$A290,СВЦЭМ!$B$34:$B$777,N$260)+'СЕТ СН'!$F$12</f>
        <v>480.69067718999997</v>
      </c>
      <c r="O290" s="37">
        <f>SUMIFS(СВЦЭМ!$H$34:$H$777,СВЦЭМ!$A$34:$A$777,$A290,СВЦЭМ!$B$34:$B$777,O$260)+'СЕТ СН'!$F$12</f>
        <v>481.51691615999999</v>
      </c>
      <c r="P290" s="37">
        <f>SUMIFS(СВЦЭМ!$H$34:$H$777,СВЦЭМ!$A$34:$A$777,$A290,СВЦЭМ!$B$34:$B$777,P$260)+'СЕТ СН'!$F$12</f>
        <v>486.99905139999998</v>
      </c>
      <c r="Q290" s="37">
        <f>SUMIFS(СВЦЭМ!$H$34:$H$777,СВЦЭМ!$A$34:$A$777,$A290,СВЦЭМ!$B$34:$B$777,Q$260)+'СЕТ СН'!$F$12</f>
        <v>490.54062374</v>
      </c>
      <c r="R290" s="37">
        <f>SUMIFS(СВЦЭМ!$H$34:$H$777,СВЦЭМ!$A$34:$A$777,$A290,СВЦЭМ!$B$34:$B$777,R$260)+'СЕТ СН'!$F$12</f>
        <v>495.24074382999999</v>
      </c>
      <c r="S290" s="37">
        <f>SUMIFS(СВЦЭМ!$H$34:$H$777,СВЦЭМ!$A$34:$A$777,$A290,СВЦЭМ!$B$34:$B$777,S$260)+'СЕТ СН'!$F$12</f>
        <v>491.22577969000002</v>
      </c>
      <c r="T290" s="37">
        <f>SUMIFS(СВЦЭМ!$H$34:$H$777,СВЦЭМ!$A$34:$A$777,$A290,СВЦЭМ!$B$34:$B$777,T$260)+'СЕТ СН'!$F$12</f>
        <v>477.33440809000001</v>
      </c>
      <c r="U290" s="37">
        <f>SUMIFS(СВЦЭМ!$H$34:$H$777,СВЦЭМ!$A$34:$A$777,$A290,СВЦЭМ!$B$34:$B$777,U$260)+'СЕТ СН'!$F$12</f>
        <v>476.86622274000001</v>
      </c>
      <c r="V290" s="37">
        <f>SUMIFS(СВЦЭМ!$H$34:$H$777,СВЦЭМ!$A$34:$A$777,$A290,СВЦЭМ!$B$34:$B$777,V$260)+'СЕТ СН'!$F$12</f>
        <v>474.48384711</v>
      </c>
      <c r="W290" s="37">
        <f>SUMIFS(СВЦЭМ!$H$34:$H$777,СВЦЭМ!$A$34:$A$777,$A290,СВЦЭМ!$B$34:$B$777,W$260)+'СЕТ СН'!$F$12</f>
        <v>480.95566946000002</v>
      </c>
      <c r="X290" s="37">
        <f>SUMIFS(СВЦЭМ!$H$34:$H$777,СВЦЭМ!$A$34:$A$777,$A290,СВЦЭМ!$B$34:$B$777,X$260)+'СЕТ СН'!$F$12</f>
        <v>486.53620635999999</v>
      </c>
      <c r="Y290" s="37">
        <f>SUMIFS(СВЦЭМ!$H$34:$H$777,СВЦЭМ!$A$34:$A$777,$A290,СВЦЭМ!$B$34:$B$777,Y$260)+'СЕТ СН'!$F$12</f>
        <v>521.14907640000001</v>
      </c>
    </row>
    <row r="291" spans="1:27" ht="15.75" x14ac:dyDescent="0.2">
      <c r="A291" s="36">
        <f t="shared" si="7"/>
        <v>43131</v>
      </c>
      <c r="B291" s="37">
        <f>SUMIFS(СВЦЭМ!$H$34:$H$777,СВЦЭМ!$A$34:$A$777,$A291,СВЦЭМ!$B$34:$B$777,B$260)+'СЕТ СН'!$F$12</f>
        <v>553.00437727999997</v>
      </c>
      <c r="C291" s="37">
        <f>SUMIFS(СВЦЭМ!$H$34:$H$777,СВЦЭМ!$A$34:$A$777,$A291,СВЦЭМ!$B$34:$B$777,C$260)+'СЕТ СН'!$F$12</f>
        <v>569.59553548999997</v>
      </c>
      <c r="D291" s="37">
        <f>SUMIFS(СВЦЭМ!$H$34:$H$777,СВЦЭМ!$A$34:$A$777,$A291,СВЦЭМ!$B$34:$B$777,D$260)+'СЕТ СН'!$F$12</f>
        <v>593.23400265999999</v>
      </c>
      <c r="E291" s="37">
        <f>SUMIFS(СВЦЭМ!$H$34:$H$777,СВЦЭМ!$A$34:$A$777,$A291,СВЦЭМ!$B$34:$B$777,E$260)+'СЕТ СН'!$F$12</f>
        <v>600.45819932999996</v>
      </c>
      <c r="F291" s="37">
        <f>SUMIFS(СВЦЭМ!$H$34:$H$777,СВЦЭМ!$A$34:$A$777,$A291,СВЦЭМ!$B$34:$B$777,F$260)+'СЕТ СН'!$F$12</f>
        <v>599.00726072999998</v>
      </c>
      <c r="G291" s="37">
        <f>SUMIFS(СВЦЭМ!$H$34:$H$777,СВЦЭМ!$A$34:$A$777,$A291,СВЦЭМ!$B$34:$B$777,G$260)+'СЕТ СН'!$F$12</f>
        <v>591.50230524999995</v>
      </c>
      <c r="H291" s="37">
        <f>SUMIFS(СВЦЭМ!$H$34:$H$777,СВЦЭМ!$A$34:$A$777,$A291,СВЦЭМ!$B$34:$B$777,H$260)+'СЕТ СН'!$F$12</f>
        <v>560.70735889000002</v>
      </c>
      <c r="I291" s="37">
        <f>SUMIFS(СВЦЭМ!$H$34:$H$777,СВЦЭМ!$A$34:$A$777,$A291,СВЦЭМ!$B$34:$B$777,I$260)+'СЕТ СН'!$F$12</f>
        <v>519.41550677999999</v>
      </c>
      <c r="J291" s="37">
        <f>SUMIFS(СВЦЭМ!$H$34:$H$777,СВЦЭМ!$A$34:$A$777,$A291,СВЦЭМ!$B$34:$B$777,J$260)+'СЕТ СН'!$F$12</f>
        <v>499.67556458000001</v>
      </c>
      <c r="K291" s="37">
        <f>SUMIFS(СВЦЭМ!$H$34:$H$777,СВЦЭМ!$A$34:$A$777,$A291,СВЦЭМ!$B$34:$B$777,K$260)+'СЕТ СН'!$F$12</f>
        <v>490.25241927000002</v>
      </c>
      <c r="L291" s="37">
        <f>SUMIFS(СВЦЭМ!$H$34:$H$777,СВЦЭМ!$A$34:$A$777,$A291,СВЦЭМ!$B$34:$B$777,L$260)+'СЕТ СН'!$F$12</f>
        <v>484.35429918</v>
      </c>
      <c r="M291" s="37">
        <f>SUMIFS(СВЦЭМ!$H$34:$H$777,СВЦЭМ!$A$34:$A$777,$A291,СВЦЭМ!$B$34:$B$777,M$260)+'СЕТ СН'!$F$12</f>
        <v>487.51952498999998</v>
      </c>
      <c r="N291" s="37">
        <f>SUMIFS(СВЦЭМ!$H$34:$H$777,СВЦЭМ!$A$34:$A$777,$A291,СВЦЭМ!$B$34:$B$777,N$260)+'СЕТ СН'!$F$12</f>
        <v>490.57707326000002</v>
      </c>
      <c r="O291" s="37">
        <f>SUMIFS(СВЦЭМ!$H$34:$H$777,СВЦЭМ!$A$34:$A$777,$A291,СВЦЭМ!$B$34:$B$777,O$260)+'СЕТ СН'!$F$12</f>
        <v>491.98594465999997</v>
      </c>
      <c r="P291" s="37">
        <f>SUMIFS(СВЦЭМ!$H$34:$H$777,СВЦЭМ!$A$34:$A$777,$A291,СВЦЭМ!$B$34:$B$777,P$260)+'СЕТ СН'!$F$12</f>
        <v>500.61557197000002</v>
      </c>
      <c r="Q291" s="37">
        <f>SUMIFS(СВЦЭМ!$H$34:$H$777,СВЦЭМ!$A$34:$A$777,$A291,СВЦЭМ!$B$34:$B$777,Q$260)+'СЕТ СН'!$F$12</f>
        <v>504.20886832000002</v>
      </c>
      <c r="R291" s="37">
        <f>SUMIFS(СВЦЭМ!$H$34:$H$777,СВЦЭМ!$A$34:$A$777,$A291,СВЦЭМ!$B$34:$B$777,R$260)+'СЕТ СН'!$F$12</f>
        <v>507.64028496999998</v>
      </c>
      <c r="S291" s="37">
        <f>SUMIFS(СВЦЭМ!$H$34:$H$777,СВЦЭМ!$A$34:$A$777,$A291,СВЦЭМ!$B$34:$B$777,S$260)+'СЕТ СН'!$F$12</f>
        <v>501.28411467000001</v>
      </c>
      <c r="T291" s="37">
        <f>SUMIFS(СВЦЭМ!$H$34:$H$777,СВЦЭМ!$A$34:$A$777,$A291,СВЦЭМ!$B$34:$B$777,T$260)+'СЕТ СН'!$F$12</f>
        <v>486.24965629000002</v>
      </c>
      <c r="U291" s="37">
        <f>SUMIFS(СВЦЭМ!$H$34:$H$777,СВЦЭМ!$A$34:$A$777,$A291,СВЦЭМ!$B$34:$B$777,U$260)+'СЕТ СН'!$F$12</f>
        <v>484.11335492000001</v>
      </c>
      <c r="V291" s="37">
        <f>SUMIFS(СВЦЭМ!$H$34:$H$777,СВЦЭМ!$A$34:$A$777,$A291,СВЦЭМ!$B$34:$B$777,V$260)+'СЕТ СН'!$F$12</f>
        <v>487.34587642999998</v>
      </c>
      <c r="W291" s="37">
        <f>SUMIFS(СВЦЭМ!$H$34:$H$777,СВЦЭМ!$A$34:$A$777,$A291,СВЦЭМ!$B$34:$B$777,W$260)+'СЕТ СН'!$F$12</f>
        <v>488.89797014999999</v>
      </c>
      <c r="X291" s="37">
        <f>SUMIFS(СВЦЭМ!$H$34:$H$777,СВЦЭМ!$A$34:$A$777,$A291,СВЦЭМ!$B$34:$B$777,X$260)+'СЕТ СН'!$F$12</f>
        <v>490.72883872</v>
      </c>
      <c r="Y291" s="37">
        <f>SUMIFS(СВЦЭМ!$H$34:$H$777,СВЦЭМ!$A$34:$A$777,$A291,СВЦЭМ!$B$34:$B$777,Y$260)+'СЕТ СН'!$F$12</f>
        <v>527.86644117000003</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8"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19"/>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0"/>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01.01.2018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43102</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43103</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43104</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43105</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43106</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43107</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43108</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43109</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43110</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43111</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43112</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43113</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43114</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43115</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43116</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43117</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43118</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43119</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43120</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43121</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43122</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43123</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43124</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43125</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43126</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43127</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43128</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43129</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43130</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43131</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8"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19"/>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0"/>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01.01.2018</v>
      </c>
      <c r="B332" s="37">
        <f>SUMIFS(СВЦЭМ!$J$34:$J$777,СВЦЭМ!$A$34:$A$777,$A332,СВЦЭМ!$B$34:$B$777,B$331)+'СЕТ СН'!$F$13</f>
        <v>538.92963027999997</v>
      </c>
      <c r="C332" s="37">
        <f>SUMIFS(СВЦЭМ!$J$34:$J$777,СВЦЭМ!$A$34:$A$777,$A332,СВЦЭМ!$B$34:$B$777,C$331)+'СЕТ СН'!$F$13</f>
        <v>553.49589550999997</v>
      </c>
      <c r="D332" s="37">
        <f>SUMIFS(СВЦЭМ!$J$34:$J$777,СВЦЭМ!$A$34:$A$777,$A332,СВЦЭМ!$B$34:$B$777,D$331)+'СЕТ СН'!$F$13</f>
        <v>570.72370331000002</v>
      </c>
      <c r="E332" s="37">
        <f>SUMIFS(СВЦЭМ!$J$34:$J$777,СВЦЭМ!$A$34:$A$777,$A332,СВЦЭМ!$B$34:$B$777,E$331)+'СЕТ СН'!$F$13</f>
        <v>581.93801501999997</v>
      </c>
      <c r="F332" s="37">
        <f>SUMIFS(СВЦЭМ!$J$34:$J$777,СВЦЭМ!$A$34:$A$777,$A332,СВЦЭМ!$B$34:$B$777,F$331)+'СЕТ СН'!$F$13</f>
        <v>587.05208947999995</v>
      </c>
      <c r="G332" s="37">
        <f>SUMIFS(СВЦЭМ!$J$34:$J$777,СВЦЭМ!$A$34:$A$777,$A332,СВЦЭМ!$B$34:$B$777,G$331)+'СЕТ СН'!$F$13</f>
        <v>591.75582969000004</v>
      </c>
      <c r="H332" s="37">
        <f>SUMIFS(СВЦЭМ!$J$34:$J$777,СВЦЭМ!$A$34:$A$777,$A332,СВЦЭМ!$B$34:$B$777,H$331)+'СЕТ СН'!$F$13</f>
        <v>596.96457637000003</v>
      </c>
      <c r="I332" s="37">
        <f>SUMIFS(СВЦЭМ!$J$34:$J$777,СВЦЭМ!$A$34:$A$777,$A332,СВЦЭМ!$B$34:$B$777,I$331)+'СЕТ СН'!$F$13</f>
        <v>567.90894963000005</v>
      </c>
      <c r="J332" s="37">
        <f>SUMIFS(СВЦЭМ!$J$34:$J$777,СВЦЭМ!$A$34:$A$777,$A332,СВЦЭМ!$B$34:$B$777,J$331)+'СЕТ СН'!$F$13</f>
        <v>540.03612396000005</v>
      </c>
      <c r="K332" s="37">
        <f>SUMIFS(СВЦЭМ!$J$34:$J$777,СВЦЭМ!$A$34:$A$777,$A332,СВЦЭМ!$B$34:$B$777,K$331)+'СЕТ СН'!$F$13</f>
        <v>528.82201964000001</v>
      </c>
      <c r="L332" s="37">
        <f>SUMIFS(СВЦЭМ!$J$34:$J$777,СВЦЭМ!$A$34:$A$777,$A332,СВЦЭМ!$B$34:$B$777,L$331)+'СЕТ СН'!$F$13</f>
        <v>513.45677436999995</v>
      </c>
      <c r="M332" s="37">
        <f>SUMIFS(СВЦЭМ!$J$34:$J$777,СВЦЭМ!$A$34:$A$777,$A332,СВЦЭМ!$B$34:$B$777,M$331)+'СЕТ СН'!$F$13</f>
        <v>508.25669703</v>
      </c>
      <c r="N332" s="37">
        <f>SUMIFS(СВЦЭМ!$J$34:$J$777,СВЦЭМ!$A$34:$A$777,$A332,СВЦЭМ!$B$34:$B$777,N$331)+'СЕТ СН'!$F$13</f>
        <v>510.37305020999997</v>
      </c>
      <c r="O332" s="37">
        <f>SUMIFS(СВЦЭМ!$J$34:$J$777,СВЦЭМ!$A$34:$A$777,$A332,СВЦЭМ!$B$34:$B$777,O$331)+'СЕТ СН'!$F$13</f>
        <v>518.82871388000001</v>
      </c>
      <c r="P332" s="37">
        <f>SUMIFS(СВЦЭМ!$J$34:$J$777,СВЦЭМ!$A$34:$A$777,$A332,СВЦЭМ!$B$34:$B$777,P$331)+'СЕТ СН'!$F$13</f>
        <v>527.01417320999997</v>
      </c>
      <c r="Q332" s="37">
        <f>SUMIFS(СВЦЭМ!$J$34:$J$777,СВЦЭМ!$A$34:$A$777,$A332,СВЦЭМ!$B$34:$B$777,Q$331)+'СЕТ СН'!$F$13</f>
        <v>532.02769585999999</v>
      </c>
      <c r="R332" s="37">
        <f>SUMIFS(СВЦЭМ!$J$34:$J$777,СВЦЭМ!$A$34:$A$777,$A332,СВЦЭМ!$B$34:$B$777,R$331)+'СЕТ СН'!$F$13</f>
        <v>528.66602001000001</v>
      </c>
      <c r="S332" s="37">
        <f>SUMIFS(СВЦЭМ!$J$34:$J$777,СВЦЭМ!$A$34:$A$777,$A332,СВЦЭМ!$B$34:$B$777,S$331)+'СЕТ СН'!$F$13</f>
        <v>514.34502999999995</v>
      </c>
      <c r="T332" s="37">
        <f>SUMIFS(СВЦЭМ!$J$34:$J$777,СВЦЭМ!$A$34:$A$777,$A332,СВЦЭМ!$B$34:$B$777,T$331)+'СЕТ СН'!$F$13</f>
        <v>489.66664657000001</v>
      </c>
      <c r="U332" s="37">
        <f>SUMIFS(СВЦЭМ!$J$34:$J$777,СВЦЭМ!$A$34:$A$777,$A332,СВЦЭМ!$B$34:$B$777,U$331)+'СЕТ СН'!$F$13</f>
        <v>487.98903122000002</v>
      </c>
      <c r="V332" s="37">
        <f>SUMIFS(СВЦЭМ!$J$34:$J$777,СВЦЭМ!$A$34:$A$777,$A332,СВЦЭМ!$B$34:$B$777,V$331)+'СЕТ СН'!$F$13</f>
        <v>490.27886948999998</v>
      </c>
      <c r="W332" s="37">
        <f>SUMIFS(СВЦЭМ!$J$34:$J$777,СВЦЭМ!$A$34:$A$777,$A332,СВЦЭМ!$B$34:$B$777,W$331)+'СЕТ СН'!$F$13</f>
        <v>490.30404915000003</v>
      </c>
      <c r="X332" s="37">
        <f>SUMIFS(СВЦЭМ!$J$34:$J$777,СВЦЭМ!$A$34:$A$777,$A332,СВЦЭМ!$B$34:$B$777,X$331)+'СЕТ СН'!$F$13</f>
        <v>506.62014345</v>
      </c>
      <c r="Y332" s="37">
        <f>SUMIFS(СВЦЭМ!$J$34:$J$777,СВЦЭМ!$A$34:$A$777,$A332,СВЦЭМ!$B$34:$B$777,Y$331)+'СЕТ СН'!$F$13</f>
        <v>548.11047341000005</v>
      </c>
      <c r="AA332" s="46"/>
    </row>
    <row r="333" spans="1:27" ht="15.75" x14ac:dyDescent="0.2">
      <c r="A333" s="36">
        <f>A332+1</f>
        <v>43102</v>
      </c>
      <c r="B333" s="37">
        <f>SUMIFS(СВЦЭМ!$J$34:$J$777,СВЦЭМ!$A$34:$A$777,$A333,СВЦЭМ!$B$34:$B$777,B$331)+'СЕТ СН'!$F$13</f>
        <v>577.76688979000005</v>
      </c>
      <c r="C333" s="37">
        <f>SUMIFS(СВЦЭМ!$J$34:$J$777,СВЦЭМ!$A$34:$A$777,$A333,СВЦЭМ!$B$34:$B$777,C$331)+'СЕТ СН'!$F$13</f>
        <v>601.48910249999994</v>
      </c>
      <c r="D333" s="37">
        <f>SUMIFS(СВЦЭМ!$J$34:$J$777,СВЦЭМ!$A$34:$A$777,$A333,СВЦЭМ!$B$34:$B$777,D$331)+'СЕТ СН'!$F$13</f>
        <v>611.12722012999996</v>
      </c>
      <c r="E333" s="37">
        <f>SUMIFS(СВЦЭМ!$J$34:$J$777,СВЦЭМ!$A$34:$A$777,$A333,СВЦЭМ!$B$34:$B$777,E$331)+'СЕТ СН'!$F$13</f>
        <v>608.48186231</v>
      </c>
      <c r="F333" s="37">
        <f>SUMIFS(СВЦЭМ!$J$34:$J$777,СВЦЭМ!$A$34:$A$777,$A333,СВЦЭМ!$B$34:$B$777,F$331)+'СЕТ СН'!$F$13</f>
        <v>607.62905834000003</v>
      </c>
      <c r="G333" s="37">
        <f>SUMIFS(СВЦЭМ!$J$34:$J$777,СВЦЭМ!$A$34:$A$777,$A333,СВЦЭМ!$B$34:$B$777,G$331)+'СЕТ СН'!$F$13</f>
        <v>608.43310058999998</v>
      </c>
      <c r="H333" s="37">
        <f>SUMIFS(СВЦЭМ!$J$34:$J$777,СВЦЭМ!$A$34:$A$777,$A333,СВЦЭМ!$B$34:$B$777,H$331)+'СЕТ СН'!$F$13</f>
        <v>611.46405801000003</v>
      </c>
      <c r="I333" s="37">
        <f>SUMIFS(СВЦЭМ!$J$34:$J$777,СВЦЭМ!$A$34:$A$777,$A333,СВЦЭМ!$B$34:$B$777,I$331)+'СЕТ СН'!$F$13</f>
        <v>596.06344801</v>
      </c>
      <c r="J333" s="37">
        <f>SUMIFS(СВЦЭМ!$J$34:$J$777,СВЦЭМ!$A$34:$A$777,$A333,СВЦЭМ!$B$34:$B$777,J$331)+'СЕТ СН'!$F$13</f>
        <v>552.84705311000005</v>
      </c>
      <c r="K333" s="37">
        <f>SUMIFS(СВЦЭМ!$J$34:$J$777,СВЦЭМ!$A$34:$A$777,$A333,СВЦЭМ!$B$34:$B$777,K$331)+'СЕТ СН'!$F$13</f>
        <v>502.39508345000002</v>
      </c>
      <c r="L333" s="37">
        <f>SUMIFS(СВЦЭМ!$J$34:$J$777,СВЦЭМ!$A$34:$A$777,$A333,СВЦЭМ!$B$34:$B$777,L$331)+'СЕТ СН'!$F$13</f>
        <v>444.53097336000002</v>
      </c>
      <c r="M333" s="37">
        <f>SUMIFS(СВЦЭМ!$J$34:$J$777,СВЦЭМ!$A$34:$A$777,$A333,СВЦЭМ!$B$34:$B$777,M$331)+'СЕТ СН'!$F$13</f>
        <v>434.49424112999998</v>
      </c>
      <c r="N333" s="37">
        <f>SUMIFS(СВЦЭМ!$J$34:$J$777,СВЦЭМ!$A$34:$A$777,$A333,СВЦЭМ!$B$34:$B$777,N$331)+'СЕТ СН'!$F$13</f>
        <v>434.55985141999997</v>
      </c>
      <c r="O333" s="37">
        <f>SUMIFS(СВЦЭМ!$J$34:$J$777,СВЦЭМ!$A$34:$A$777,$A333,СВЦЭМ!$B$34:$B$777,O$331)+'СЕТ СН'!$F$13</f>
        <v>443.93371205</v>
      </c>
      <c r="P333" s="37">
        <f>SUMIFS(СВЦЭМ!$J$34:$J$777,СВЦЭМ!$A$34:$A$777,$A333,СВЦЭМ!$B$34:$B$777,P$331)+'СЕТ СН'!$F$13</f>
        <v>454.05490318</v>
      </c>
      <c r="Q333" s="37">
        <f>SUMIFS(СВЦЭМ!$J$34:$J$777,СВЦЭМ!$A$34:$A$777,$A333,СВЦЭМ!$B$34:$B$777,Q$331)+'СЕТ СН'!$F$13</f>
        <v>458.07162733000001</v>
      </c>
      <c r="R333" s="37">
        <f>SUMIFS(СВЦЭМ!$J$34:$J$777,СВЦЭМ!$A$34:$A$777,$A333,СВЦЭМ!$B$34:$B$777,R$331)+'СЕТ СН'!$F$13</f>
        <v>459.73392924000001</v>
      </c>
      <c r="S333" s="37">
        <f>SUMIFS(СВЦЭМ!$J$34:$J$777,СВЦЭМ!$A$34:$A$777,$A333,СВЦЭМ!$B$34:$B$777,S$331)+'СЕТ СН'!$F$13</f>
        <v>445.73545385</v>
      </c>
      <c r="T333" s="37">
        <f>SUMIFS(СВЦЭМ!$J$34:$J$777,СВЦЭМ!$A$34:$A$777,$A333,СВЦЭМ!$B$34:$B$777,T$331)+'СЕТ СН'!$F$13</f>
        <v>442.98962456999999</v>
      </c>
      <c r="U333" s="37">
        <f>SUMIFS(СВЦЭМ!$J$34:$J$777,СВЦЭМ!$A$34:$A$777,$A333,СВЦЭМ!$B$34:$B$777,U$331)+'СЕТ СН'!$F$13</f>
        <v>439.51520947</v>
      </c>
      <c r="V333" s="37">
        <f>SUMIFS(СВЦЭМ!$J$34:$J$777,СВЦЭМ!$A$34:$A$777,$A333,СВЦЭМ!$B$34:$B$777,V$331)+'СЕТ СН'!$F$13</f>
        <v>439.76982998</v>
      </c>
      <c r="W333" s="37">
        <f>SUMIFS(СВЦЭМ!$J$34:$J$777,СВЦЭМ!$A$34:$A$777,$A333,СВЦЭМ!$B$34:$B$777,W$331)+'СЕТ СН'!$F$13</f>
        <v>470.62623101000003</v>
      </c>
      <c r="X333" s="37">
        <f>SUMIFS(СВЦЭМ!$J$34:$J$777,СВЦЭМ!$A$34:$A$777,$A333,СВЦЭМ!$B$34:$B$777,X$331)+'СЕТ СН'!$F$13</f>
        <v>521.67367065999997</v>
      </c>
      <c r="Y333" s="37">
        <f>SUMIFS(СВЦЭМ!$J$34:$J$777,СВЦЭМ!$A$34:$A$777,$A333,СВЦЭМ!$B$34:$B$777,Y$331)+'СЕТ СН'!$F$13</f>
        <v>562.34416182999996</v>
      </c>
    </row>
    <row r="334" spans="1:27" ht="15.75" x14ac:dyDescent="0.2">
      <c r="A334" s="36">
        <f t="shared" ref="A334:A362" si="9">A333+1</f>
        <v>43103</v>
      </c>
      <c r="B334" s="37">
        <f>SUMIFS(СВЦЭМ!$J$34:$J$777,СВЦЭМ!$A$34:$A$777,$A334,СВЦЭМ!$B$34:$B$777,B$331)+'СЕТ СН'!$F$13</f>
        <v>555.81819519999999</v>
      </c>
      <c r="C334" s="37">
        <f>SUMIFS(СВЦЭМ!$J$34:$J$777,СВЦЭМ!$A$34:$A$777,$A334,СВЦЭМ!$B$34:$B$777,C$331)+'СЕТ СН'!$F$13</f>
        <v>576.87049107999997</v>
      </c>
      <c r="D334" s="37">
        <f>SUMIFS(СВЦЭМ!$J$34:$J$777,СВЦЭМ!$A$34:$A$777,$A334,СВЦЭМ!$B$34:$B$777,D$331)+'СЕТ СН'!$F$13</f>
        <v>593.60964100000001</v>
      </c>
      <c r="E334" s="37">
        <f>SUMIFS(СВЦЭМ!$J$34:$J$777,СВЦЭМ!$A$34:$A$777,$A334,СВЦЭМ!$B$34:$B$777,E$331)+'СЕТ СН'!$F$13</f>
        <v>599.31715183999995</v>
      </c>
      <c r="F334" s="37">
        <f>SUMIFS(СВЦЭМ!$J$34:$J$777,СВЦЭМ!$A$34:$A$777,$A334,СВЦЭМ!$B$34:$B$777,F$331)+'СЕТ СН'!$F$13</f>
        <v>598.01831374000005</v>
      </c>
      <c r="G334" s="37">
        <f>SUMIFS(СВЦЭМ!$J$34:$J$777,СВЦЭМ!$A$34:$A$777,$A334,СВЦЭМ!$B$34:$B$777,G$331)+'СЕТ СН'!$F$13</f>
        <v>597.94541403000005</v>
      </c>
      <c r="H334" s="37">
        <f>SUMIFS(СВЦЭМ!$J$34:$J$777,СВЦЭМ!$A$34:$A$777,$A334,СВЦЭМ!$B$34:$B$777,H$331)+'СЕТ СН'!$F$13</f>
        <v>595.88301381999997</v>
      </c>
      <c r="I334" s="37">
        <f>SUMIFS(СВЦЭМ!$J$34:$J$777,СВЦЭМ!$A$34:$A$777,$A334,СВЦЭМ!$B$34:$B$777,I$331)+'СЕТ СН'!$F$13</f>
        <v>586.23826797000004</v>
      </c>
      <c r="J334" s="37">
        <f>SUMIFS(СВЦЭМ!$J$34:$J$777,СВЦЭМ!$A$34:$A$777,$A334,СВЦЭМ!$B$34:$B$777,J$331)+'СЕТ СН'!$F$13</f>
        <v>555.43311384000003</v>
      </c>
      <c r="K334" s="37">
        <f>SUMIFS(СВЦЭМ!$J$34:$J$777,СВЦЭМ!$A$34:$A$777,$A334,СВЦЭМ!$B$34:$B$777,K$331)+'СЕТ СН'!$F$13</f>
        <v>513.02603398999997</v>
      </c>
      <c r="L334" s="37">
        <f>SUMIFS(СВЦЭМ!$J$34:$J$777,СВЦЭМ!$A$34:$A$777,$A334,СВЦЭМ!$B$34:$B$777,L$331)+'СЕТ СН'!$F$13</f>
        <v>487.16155703999999</v>
      </c>
      <c r="M334" s="37">
        <f>SUMIFS(СВЦЭМ!$J$34:$J$777,СВЦЭМ!$A$34:$A$777,$A334,СВЦЭМ!$B$34:$B$777,M$331)+'СЕТ СН'!$F$13</f>
        <v>478.64747179</v>
      </c>
      <c r="N334" s="37">
        <f>SUMIFS(СВЦЭМ!$J$34:$J$777,СВЦЭМ!$A$34:$A$777,$A334,СВЦЭМ!$B$34:$B$777,N$331)+'СЕТ СН'!$F$13</f>
        <v>480.46302369</v>
      </c>
      <c r="O334" s="37">
        <f>SUMIFS(СВЦЭМ!$J$34:$J$777,СВЦЭМ!$A$34:$A$777,$A334,СВЦЭМ!$B$34:$B$777,O$331)+'СЕТ СН'!$F$13</f>
        <v>488.39715002999998</v>
      </c>
      <c r="P334" s="37">
        <f>SUMIFS(СВЦЭМ!$J$34:$J$777,СВЦЭМ!$A$34:$A$777,$A334,СВЦЭМ!$B$34:$B$777,P$331)+'СЕТ СН'!$F$13</f>
        <v>499.78938317000001</v>
      </c>
      <c r="Q334" s="37">
        <f>SUMIFS(СВЦЭМ!$J$34:$J$777,СВЦЭМ!$A$34:$A$777,$A334,СВЦЭМ!$B$34:$B$777,Q$331)+'СЕТ СН'!$F$13</f>
        <v>504.74356605999998</v>
      </c>
      <c r="R334" s="37">
        <f>SUMIFS(СВЦЭМ!$J$34:$J$777,СВЦЭМ!$A$34:$A$777,$A334,СВЦЭМ!$B$34:$B$777,R$331)+'СЕТ СН'!$F$13</f>
        <v>506.75339124999999</v>
      </c>
      <c r="S334" s="37">
        <f>SUMIFS(СВЦЭМ!$J$34:$J$777,СВЦЭМ!$A$34:$A$777,$A334,СВЦЭМ!$B$34:$B$777,S$331)+'СЕТ СН'!$F$13</f>
        <v>489.21466296</v>
      </c>
      <c r="T334" s="37">
        <f>SUMIFS(СВЦЭМ!$J$34:$J$777,СВЦЭМ!$A$34:$A$777,$A334,СВЦЭМ!$B$34:$B$777,T$331)+'СЕТ СН'!$F$13</f>
        <v>466.39568419</v>
      </c>
      <c r="U334" s="37">
        <f>SUMIFS(СВЦЭМ!$J$34:$J$777,СВЦЭМ!$A$34:$A$777,$A334,СВЦЭМ!$B$34:$B$777,U$331)+'СЕТ СН'!$F$13</f>
        <v>466.50894448999998</v>
      </c>
      <c r="V334" s="37">
        <f>SUMIFS(СВЦЭМ!$J$34:$J$777,СВЦЭМ!$A$34:$A$777,$A334,СВЦЭМ!$B$34:$B$777,V$331)+'СЕТ СН'!$F$13</f>
        <v>469.75690135999997</v>
      </c>
      <c r="W334" s="37">
        <f>SUMIFS(СВЦЭМ!$J$34:$J$777,СВЦЭМ!$A$34:$A$777,$A334,СВЦЭМ!$B$34:$B$777,W$331)+'СЕТ СН'!$F$13</f>
        <v>494.91591024000002</v>
      </c>
      <c r="X334" s="37">
        <f>SUMIFS(СВЦЭМ!$J$34:$J$777,СВЦЭМ!$A$34:$A$777,$A334,СВЦЭМ!$B$34:$B$777,X$331)+'СЕТ СН'!$F$13</f>
        <v>508.62893914</v>
      </c>
      <c r="Y334" s="37">
        <f>SUMIFS(СВЦЭМ!$J$34:$J$777,СВЦЭМ!$A$34:$A$777,$A334,СВЦЭМ!$B$34:$B$777,Y$331)+'СЕТ СН'!$F$13</f>
        <v>543.57018900000003</v>
      </c>
    </row>
    <row r="335" spans="1:27" ht="15.75" x14ac:dyDescent="0.2">
      <c r="A335" s="36">
        <f t="shared" si="9"/>
        <v>43104</v>
      </c>
      <c r="B335" s="37">
        <f>SUMIFS(СВЦЭМ!$J$34:$J$777,СВЦЭМ!$A$34:$A$777,$A335,СВЦЭМ!$B$34:$B$777,B$331)+'СЕТ СН'!$F$13</f>
        <v>589.15250834999995</v>
      </c>
      <c r="C335" s="37">
        <f>SUMIFS(СВЦЭМ!$J$34:$J$777,СВЦЭМ!$A$34:$A$777,$A335,СВЦЭМ!$B$34:$B$777,C$331)+'СЕТ СН'!$F$13</f>
        <v>603.80571132</v>
      </c>
      <c r="D335" s="37">
        <f>SUMIFS(СВЦЭМ!$J$34:$J$777,СВЦЭМ!$A$34:$A$777,$A335,СВЦЭМ!$B$34:$B$777,D$331)+'СЕТ СН'!$F$13</f>
        <v>611.67959561999999</v>
      </c>
      <c r="E335" s="37">
        <f>SUMIFS(СВЦЭМ!$J$34:$J$777,СВЦЭМ!$A$34:$A$777,$A335,СВЦЭМ!$B$34:$B$777,E$331)+'СЕТ СН'!$F$13</f>
        <v>610.16609727000002</v>
      </c>
      <c r="F335" s="37">
        <f>SUMIFS(СВЦЭМ!$J$34:$J$777,СВЦЭМ!$A$34:$A$777,$A335,СВЦЭМ!$B$34:$B$777,F$331)+'СЕТ СН'!$F$13</f>
        <v>609.67076486999997</v>
      </c>
      <c r="G335" s="37">
        <f>SUMIFS(СВЦЭМ!$J$34:$J$777,СВЦЭМ!$A$34:$A$777,$A335,СВЦЭМ!$B$34:$B$777,G$331)+'СЕТ СН'!$F$13</f>
        <v>611.09482694999997</v>
      </c>
      <c r="H335" s="37">
        <f>SUMIFS(СВЦЭМ!$J$34:$J$777,СВЦЭМ!$A$34:$A$777,$A335,СВЦЭМ!$B$34:$B$777,H$331)+'СЕТ СН'!$F$13</f>
        <v>612.27246976000004</v>
      </c>
      <c r="I335" s="37">
        <f>SUMIFS(СВЦЭМ!$J$34:$J$777,СВЦЭМ!$A$34:$A$777,$A335,СВЦЭМ!$B$34:$B$777,I$331)+'СЕТ СН'!$F$13</f>
        <v>606.62985243000003</v>
      </c>
      <c r="J335" s="37">
        <f>SUMIFS(СВЦЭМ!$J$34:$J$777,СВЦЭМ!$A$34:$A$777,$A335,СВЦЭМ!$B$34:$B$777,J$331)+'СЕТ СН'!$F$13</f>
        <v>565.49016877999998</v>
      </c>
      <c r="K335" s="37">
        <f>SUMIFS(СВЦЭМ!$J$34:$J$777,СВЦЭМ!$A$34:$A$777,$A335,СВЦЭМ!$B$34:$B$777,K$331)+'СЕТ СН'!$F$13</f>
        <v>509.88319461999998</v>
      </c>
      <c r="L335" s="37">
        <f>SUMIFS(СВЦЭМ!$J$34:$J$777,СВЦЭМ!$A$34:$A$777,$A335,СВЦЭМ!$B$34:$B$777,L$331)+'СЕТ СН'!$F$13</f>
        <v>456.86445651999998</v>
      </c>
      <c r="M335" s="37">
        <f>SUMIFS(СВЦЭМ!$J$34:$J$777,СВЦЭМ!$A$34:$A$777,$A335,СВЦЭМ!$B$34:$B$777,M$331)+'СЕТ СН'!$F$13</f>
        <v>446.05632008999999</v>
      </c>
      <c r="N335" s="37">
        <f>SUMIFS(СВЦЭМ!$J$34:$J$777,СВЦЭМ!$A$34:$A$777,$A335,СВЦЭМ!$B$34:$B$777,N$331)+'СЕТ СН'!$F$13</f>
        <v>450.13139772</v>
      </c>
      <c r="O335" s="37">
        <f>SUMIFS(СВЦЭМ!$J$34:$J$777,СВЦЭМ!$A$34:$A$777,$A335,СВЦЭМ!$B$34:$B$777,O$331)+'СЕТ СН'!$F$13</f>
        <v>460.54465434000002</v>
      </c>
      <c r="P335" s="37">
        <f>SUMIFS(СВЦЭМ!$J$34:$J$777,СВЦЭМ!$A$34:$A$777,$A335,СВЦЭМ!$B$34:$B$777,P$331)+'СЕТ СН'!$F$13</f>
        <v>469.35979455</v>
      </c>
      <c r="Q335" s="37">
        <f>SUMIFS(СВЦЭМ!$J$34:$J$777,СВЦЭМ!$A$34:$A$777,$A335,СВЦЭМ!$B$34:$B$777,Q$331)+'СЕТ СН'!$F$13</f>
        <v>471.85231784000001</v>
      </c>
      <c r="R335" s="37">
        <f>SUMIFS(СВЦЭМ!$J$34:$J$777,СВЦЭМ!$A$34:$A$777,$A335,СВЦЭМ!$B$34:$B$777,R$331)+'СЕТ СН'!$F$13</f>
        <v>471.21652740000002</v>
      </c>
      <c r="S335" s="37">
        <f>SUMIFS(СВЦЭМ!$J$34:$J$777,СВЦЭМ!$A$34:$A$777,$A335,СВЦЭМ!$B$34:$B$777,S$331)+'СЕТ СН'!$F$13</f>
        <v>453.61627665999998</v>
      </c>
      <c r="T335" s="37">
        <f>SUMIFS(СВЦЭМ!$J$34:$J$777,СВЦЭМ!$A$34:$A$777,$A335,СВЦЭМ!$B$34:$B$777,T$331)+'СЕТ СН'!$F$13</f>
        <v>448.80196154999999</v>
      </c>
      <c r="U335" s="37">
        <f>SUMIFS(СВЦЭМ!$J$34:$J$777,СВЦЭМ!$A$34:$A$777,$A335,СВЦЭМ!$B$34:$B$777,U$331)+'СЕТ СН'!$F$13</f>
        <v>446.43384851000002</v>
      </c>
      <c r="V335" s="37">
        <f>SUMIFS(СВЦЭМ!$J$34:$J$777,СВЦЭМ!$A$34:$A$777,$A335,СВЦЭМ!$B$34:$B$777,V$331)+'СЕТ СН'!$F$13</f>
        <v>448.85747483</v>
      </c>
      <c r="W335" s="37">
        <f>SUMIFS(СВЦЭМ!$J$34:$J$777,СВЦЭМ!$A$34:$A$777,$A335,СВЦЭМ!$B$34:$B$777,W$331)+'СЕТ СН'!$F$13</f>
        <v>485.09847966000001</v>
      </c>
      <c r="X335" s="37">
        <f>SUMIFS(СВЦЭМ!$J$34:$J$777,СВЦЭМ!$A$34:$A$777,$A335,СВЦЭМ!$B$34:$B$777,X$331)+'СЕТ СН'!$F$13</f>
        <v>530.25078816999996</v>
      </c>
      <c r="Y335" s="37">
        <f>SUMIFS(СВЦЭМ!$J$34:$J$777,СВЦЭМ!$A$34:$A$777,$A335,СВЦЭМ!$B$34:$B$777,Y$331)+'СЕТ СН'!$F$13</f>
        <v>553.75448131999997</v>
      </c>
    </row>
    <row r="336" spans="1:27" ht="15.75" x14ac:dyDescent="0.2">
      <c r="A336" s="36">
        <f t="shared" si="9"/>
        <v>43105</v>
      </c>
      <c r="B336" s="37">
        <f>SUMIFS(СВЦЭМ!$J$34:$J$777,СВЦЭМ!$A$34:$A$777,$A336,СВЦЭМ!$B$34:$B$777,B$331)+'СЕТ СН'!$F$13</f>
        <v>591.92643149000003</v>
      </c>
      <c r="C336" s="37">
        <f>SUMIFS(СВЦЭМ!$J$34:$J$777,СВЦЭМ!$A$34:$A$777,$A336,СВЦЭМ!$B$34:$B$777,C$331)+'СЕТ СН'!$F$13</f>
        <v>608.07592067999997</v>
      </c>
      <c r="D336" s="37">
        <f>SUMIFS(СВЦЭМ!$J$34:$J$777,СВЦЭМ!$A$34:$A$777,$A336,СВЦЭМ!$B$34:$B$777,D$331)+'СЕТ СН'!$F$13</f>
        <v>646.77610959000003</v>
      </c>
      <c r="E336" s="37">
        <f>SUMIFS(СВЦЭМ!$J$34:$J$777,СВЦЭМ!$A$34:$A$777,$A336,СВЦЭМ!$B$34:$B$777,E$331)+'СЕТ СН'!$F$13</f>
        <v>654.72444083000005</v>
      </c>
      <c r="F336" s="37">
        <f>SUMIFS(СВЦЭМ!$J$34:$J$777,СВЦЭМ!$A$34:$A$777,$A336,СВЦЭМ!$B$34:$B$777,F$331)+'СЕТ СН'!$F$13</f>
        <v>657.16727774000003</v>
      </c>
      <c r="G336" s="37">
        <f>SUMIFS(СВЦЭМ!$J$34:$J$777,СВЦЭМ!$A$34:$A$777,$A336,СВЦЭМ!$B$34:$B$777,G$331)+'СЕТ СН'!$F$13</f>
        <v>653.65354532000003</v>
      </c>
      <c r="H336" s="37">
        <f>SUMIFS(СВЦЭМ!$J$34:$J$777,СВЦЭМ!$A$34:$A$777,$A336,СВЦЭМ!$B$34:$B$777,H$331)+'СЕТ СН'!$F$13</f>
        <v>645.83206605999999</v>
      </c>
      <c r="I336" s="37">
        <f>SUMIFS(СВЦЭМ!$J$34:$J$777,СВЦЭМ!$A$34:$A$777,$A336,СВЦЭМ!$B$34:$B$777,I$331)+'СЕТ СН'!$F$13</f>
        <v>615.63019310000004</v>
      </c>
      <c r="J336" s="37">
        <f>SUMIFS(СВЦЭМ!$J$34:$J$777,СВЦЭМ!$A$34:$A$777,$A336,СВЦЭМ!$B$34:$B$777,J$331)+'СЕТ СН'!$F$13</f>
        <v>578.30458325999996</v>
      </c>
      <c r="K336" s="37">
        <f>SUMIFS(СВЦЭМ!$J$34:$J$777,СВЦЭМ!$A$34:$A$777,$A336,СВЦЭМ!$B$34:$B$777,K$331)+'СЕТ СН'!$F$13</f>
        <v>520.13808013000005</v>
      </c>
      <c r="L336" s="37">
        <f>SUMIFS(СВЦЭМ!$J$34:$J$777,СВЦЭМ!$A$34:$A$777,$A336,СВЦЭМ!$B$34:$B$777,L$331)+'СЕТ СН'!$F$13</f>
        <v>460.80058258000003</v>
      </c>
      <c r="M336" s="37">
        <f>SUMIFS(СВЦЭМ!$J$34:$J$777,СВЦЭМ!$A$34:$A$777,$A336,СВЦЭМ!$B$34:$B$777,M$331)+'СЕТ СН'!$F$13</f>
        <v>445.54877281</v>
      </c>
      <c r="N336" s="37">
        <f>SUMIFS(СВЦЭМ!$J$34:$J$777,СВЦЭМ!$A$34:$A$777,$A336,СВЦЭМ!$B$34:$B$777,N$331)+'СЕТ СН'!$F$13</f>
        <v>449.30381108</v>
      </c>
      <c r="O336" s="37">
        <f>SUMIFS(СВЦЭМ!$J$34:$J$777,СВЦЭМ!$A$34:$A$777,$A336,СВЦЭМ!$B$34:$B$777,O$331)+'СЕТ СН'!$F$13</f>
        <v>456.79251194</v>
      </c>
      <c r="P336" s="37">
        <f>SUMIFS(СВЦЭМ!$J$34:$J$777,СВЦЭМ!$A$34:$A$777,$A336,СВЦЭМ!$B$34:$B$777,P$331)+'СЕТ СН'!$F$13</f>
        <v>462.99271263000003</v>
      </c>
      <c r="Q336" s="37">
        <f>SUMIFS(СВЦЭМ!$J$34:$J$777,СВЦЭМ!$A$34:$A$777,$A336,СВЦЭМ!$B$34:$B$777,Q$331)+'СЕТ СН'!$F$13</f>
        <v>471.54383354999999</v>
      </c>
      <c r="R336" s="37">
        <f>SUMIFS(СВЦЭМ!$J$34:$J$777,СВЦЭМ!$A$34:$A$777,$A336,СВЦЭМ!$B$34:$B$777,R$331)+'СЕТ СН'!$F$13</f>
        <v>477.06904818999999</v>
      </c>
      <c r="S336" s="37">
        <f>SUMIFS(СВЦЭМ!$J$34:$J$777,СВЦЭМ!$A$34:$A$777,$A336,СВЦЭМ!$B$34:$B$777,S$331)+'СЕТ СН'!$F$13</f>
        <v>464.94152550000001</v>
      </c>
      <c r="T336" s="37">
        <f>SUMIFS(СВЦЭМ!$J$34:$J$777,СВЦЭМ!$A$34:$A$777,$A336,СВЦЭМ!$B$34:$B$777,T$331)+'СЕТ СН'!$F$13</f>
        <v>450.46395582999997</v>
      </c>
      <c r="U336" s="37">
        <f>SUMIFS(СВЦЭМ!$J$34:$J$777,СВЦЭМ!$A$34:$A$777,$A336,СВЦЭМ!$B$34:$B$777,U$331)+'СЕТ СН'!$F$13</f>
        <v>450.18655883000002</v>
      </c>
      <c r="V336" s="37">
        <f>SUMIFS(СВЦЭМ!$J$34:$J$777,СВЦЭМ!$A$34:$A$777,$A336,СВЦЭМ!$B$34:$B$777,V$331)+'СЕТ СН'!$F$13</f>
        <v>458.16890487000001</v>
      </c>
      <c r="W336" s="37">
        <f>SUMIFS(СВЦЭМ!$J$34:$J$777,СВЦЭМ!$A$34:$A$777,$A336,СВЦЭМ!$B$34:$B$777,W$331)+'СЕТ СН'!$F$13</f>
        <v>494.40283484000003</v>
      </c>
      <c r="X336" s="37">
        <f>SUMIFS(СВЦЭМ!$J$34:$J$777,СВЦЭМ!$A$34:$A$777,$A336,СВЦЭМ!$B$34:$B$777,X$331)+'СЕТ СН'!$F$13</f>
        <v>540.41220694000003</v>
      </c>
      <c r="Y336" s="37">
        <f>SUMIFS(СВЦЭМ!$J$34:$J$777,СВЦЭМ!$A$34:$A$777,$A336,СВЦЭМ!$B$34:$B$777,Y$331)+'СЕТ СН'!$F$13</f>
        <v>580.25913892000005</v>
      </c>
    </row>
    <row r="337" spans="1:25" ht="15.75" x14ac:dyDescent="0.2">
      <c r="A337" s="36">
        <f t="shared" si="9"/>
        <v>43106</v>
      </c>
      <c r="B337" s="37">
        <f>SUMIFS(СВЦЭМ!$J$34:$J$777,СВЦЭМ!$A$34:$A$777,$A337,СВЦЭМ!$B$34:$B$777,B$331)+'СЕТ СН'!$F$13</f>
        <v>608.70206141999995</v>
      </c>
      <c r="C337" s="37">
        <f>SUMIFS(СВЦЭМ!$J$34:$J$777,СВЦЭМ!$A$34:$A$777,$A337,СВЦЭМ!$B$34:$B$777,C$331)+'СЕТ СН'!$F$13</f>
        <v>630.59579783000004</v>
      </c>
      <c r="D337" s="37">
        <f>SUMIFS(СВЦЭМ!$J$34:$J$777,СВЦЭМ!$A$34:$A$777,$A337,СВЦЭМ!$B$34:$B$777,D$331)+'СЕТ СН'!$F$13</f>
        <v>656.35355463999997</v>
      </c>
      <c r="E337" s="37">
        <f>SUMIFS(СВЦЭМ!$J$34:$J$777,СВЦЭМ!$A$34:$A$777,$A337,СВЦЭМ!$B$34:$B$777,E$331)+'СЕТ СН'!$F$13</f>
        <v>662.22327514000006</v>
      </c>
      <c r="F337" s="37">
        <f>SUMIFS(СВЦЭМ!$J$34:$J$777,СВЦЭМ!$A$34:$A$777,$A337,СВЦЭМ!$B$34:$B$777,F$331)+'СЕТ СН'!$F$13</f>
        <v>662.86396520000005</v>
      </c>
      <c r="G337" s="37">
        <f>SUMIFS(СВЦЭМ!$J$34:$J$777,СВЦЭМ!$A$34:$A$777,$A337,СВЦЭМ!$B$34:$B$777,G$331)+'СЕТ СН'!$F$13</f>
        <v>659.95855277999999</v>
      </c>
      <c r="H337" s="37">
        <f>SUMIFS(СВЦЭМ!$J$34:$J$777,СВЦЭМ!$A$34:$A$777,$A337,СВЦЭМ!$B$34:$B$777,H$331)+'СЕТ СН'!$F$13</f>
        <v>648.25568776</v>
      </c>
      <c r="I337" s="37">
        <f>SUMIFS(СВЦЭМ!$J$34:$J$777,СВЦЭМ!$A$34:$A$777,$A337,СВЦЭМ!$B$34:$B$777,I$331)+'СЕТ СН'!$F$13</f>
        <v>616.21131906000005</v>
      </c>
      <c r="J337" s="37">
        <f>SUMIFS(СВЦЭМ!$J$34:$J$777,СВЦЭМ!$A$34:$A$777,$A337,СВЦЭМ!$B$34:$B$777,J$331)+'СЕТ СН'!$F$13</f>
        <v>579.18321986000001</v>
      </c>
      <c r="K337" s="37">
        <f>SUMIFS(СВЦЭМ!$J$34:$J$777,СВЦЭМ!$A$34:$A$777,$A337,СВЦЭМ!$B$34:$B$777,K$331)+'СЕТ СН'!$F$13</f>
        <v>521.45145747000004</v>
      </c>
      <c r="L337" s="37">
        <f>SUMIFS(СВЦЭМ!$J$34:$J$777,СВЦЭМ!$A$34:$A$777,$A337,СВЦЭМ!$B$34:$B$777,L$331)+'СЕТ СН'!$F$13</f>
        <v>462.54651478</v>
      </c>
      <c r="M337" s="37">
        <f>SUMIFS(СВЦЭМ!$J$34:$J$777,СВЦЭМ!$A$34:$A$777,$A337,СВЦЭМ!$B$34:$B$777,M$331)+'СЕТ СН'!$F$13</f>
        <v>452.06366219</v>
      </c>
      <c r="N337" s="37">
        <f>SUMIFS(СВЦЭМ!$J$34:$J$777,СВЦЭМ!$A$34:$A$777,$A337,СВЦЭМ!$B$34:$B$777,N$331)+'СЕТ СН'!$F$13</f>
        <v>458.72122737000001</v>
      </c>
      <c r="O337" s="37">
        <f>SUMIFS(СВЦЭМ!$J$34:$J$777,СВЦЭМ!$A$34:$A$777,$A337,СВЦЭМ!$B$34:$B$777,O$331)+'СЕТ СН'!$F$13</f>
        <v>464.93054216000002</v>
      </c>
      <c r="P337" s="37">
        <f>SUMIFS(СВЦЭМ!$J$34:$J$777,СВЦЭМ!$A$34:$A$777,$A337,СВЦЭМ!$B$34:$B$777,P$331)+'СЕТ СН'!$F$13</f>
        <v>475.77787088000002</v>
      </c>
      <c r="Q337" s="37">
        <f>SUMIFS(СВЦЭМ!$J$34:$J$777,СВЦЭМ!$A$34:$A$777,$A337,СВЦЭМ!$B$34:$B$777,Q$331)+'СЕТ СН'!$F$13</f>
        <v>480.67445523999999</v>
      </c>
      <c r="R337" s="37">
        <f>SUMIFS(СВЦЭМ!$J$34:$J$777,СВЦЭМ!$A$34:$A$777,$A337,СВЦЭМ!$B$34:$B$777,R$331)+'СЕТ СН'!$F$13</f>
        <v>479.84078670000002</v>
      </c>
      <c r="S337" s="37">
        <f>SUMIFS(СВЦЭМ!$J$34:$J$777,СВЦЭМ!$A$34:$A$777,$A337,СВЦЭМ!$B$34:$B$777,S$331)+'СЕТ СН'!$F$13</f>
        <v>464.46704426999997</v>
      </c>
      <c r="T337" s="37">
        <f>SUMIFS(СВЦЭМ!$J$34:$J$777,СВЦЭМ!$A$34:$A$777,$A337,СВЦЭМ!$B$34:$B$777,T$331)+'СЕТ СН'!$F$13</f>
        <v>451.05875981999998</v>
      </c>
      <c r="U337" s="37">
        <f>SUMIFS(СВЦЭМ!$J$34:$J$777,СВЦЭМ!$A$34:$A$777,$A337,СВЦЭМ!$B$34:$B$777,U$331)+'СЕТ СН'!$F$13</f>
        <v>451.71019127</v>
      </c>
      <c r="V337" s="37">
        <f>SUMIFS(СВЦЭМ!$J$34:$J$777,СВЦЭМ!$A$34:$A$777,$A337,СВЦЭМ!$B$34:$B$777,V$331)+'СЕТ СН'!$F$13</f>
        <v>458.37414775000002</v>
      </c>
      <c r="W337" s="37">
        <f>SUMIFS(СВЦЭМ!$J$34:$J$777,СВЦЭМ!$A$34:$A$777,$A337,СВЦЭМ!$B$34:$B$777,W$331)+'СЕТ СН'!$F$13</f>
        <v>495.20779764999997</v>
      </c>
      <c r="X337" s="37">
        <f>SUMIFS(СВЦЭМ!$J$34:$J$777,СВЦЭМ!$A$34:$A$777,$A337,СВЦЭМ!$B$34:$B$777,X$331)+'СЕТ СН'!$F$13</f>
        <v>546.76588674000004</v>
      </c>
      <c r="Y337" s="37">
        <f>SUMIFS(СВЦЭМ!$J$34:$J$777,СВЦЭМ!$A$34:$A$777,$A337,СВЦЭМ!$B$34:$B$777,Y$331)+'СЕТ СН'!$F$13</f>
        <v>584.97738035999998</v>
      </c>
    </row>
    <row r="338" spans="1:25" ht="15.75" x14ac:dyDescent="0.2">
      <c r="A338" s="36">
        <f t="shared" si="9"/>
        <v>43107</v>
      </c>
      <c r="B338" s="37">
        <f>SUMIFS(СВЦЭМ!$J$34:$J$777,СВЦЭМ!$A$34:$A$777,$A338,СВЦЭМ!$B$34:$B$777,B$331)+'СЕТ СН'!$F$13</f>
        <v>600.72275892000005</v>
      </c>
      <c r="C338" s="37">
        <f>SUMIFS(СВЦЭМ!$J$34:$J$777,СВЦЭМ!$A$34:$A$777,$A338,СВЦЭМ!$B$34:$B$777,C$331)+'СЕТ СН'!$F$13</f>
        <v>607.43922971999996</v>
      </c>
      <c r="D338" s="37">
        <f>SUMIFS(СВЦЭМ!$J$34:$J$777,СВЦЭМ!$A$34:$A$777,$A338,СВЦЭМ!$B$34:$B$777,D$331)+'СЕТ СН'!$F$13</f>
        <v>638.88524378</v>
      </c>
      <c r="E338" s="37">
        <f>SUMIFS(СВЦЭМ!$J$34:$J$777,СВЦЭМ!$A$34:$A$777,$A338,СВЦЭМ!$B$34:$B$777,E$331)+'СЕТ СН'!$F$13</f>
        <v>652.50647594999998</v>
      </c>
      <c r="F338" s="37">
        <f>SUMIFS(СВЦЭМ!$J$34:$J$777,СВЦЭМ!$A$34:$A$777,$A338,СВЦЭМ!$B$34:$B$777,F$331)+'СЕТ СН'!$F$13</f>
        <v>652.45457741999996</v>
      </c>
      <c r="G338" s="37">
        <f>SUMIFS(СВЦЭМ!$J$34:$J$777,СВЦЭМ!$A$34:$A$777,$A338,СВЦЭМ!$B$34:$B$777,G$331)+'СЕТ СН'!$F$13</f>
        <v>652.66054849</v>
      </c>
      <c r="H338" s="37">
        <f>SUMIFS(СВЦЭМ!$J$34:$J$777,СВЦЭМ!$A$34:$A$777,$A338,СВЦЭМ!$B$34:$B$777,H$331)+'СЕТ СН'!$F$13</f>
        <v>656.70161994</v>
      </c>
      <c r="I338" s="37">
        <f>SUMIFS(СВЦЭМ!$J$34:$J$777,СВЦЭМ!$A$34:$A$777,$A338,СВЦЭМ!$B$34:$B$777,I$331)+'СЕТ СН'!$F$13</f>
        <v>613.05591076999997</v>
      </c>
      <c r="J338" s="37">
        <f>SUMIFS(СВЦЭМ!$J$34:$J$777,СВЦЭМ!$A$34:$A$777,$A338,СВЦЭМ!$B$34:$B$777,J$331)+'СЕТ СН'!$F$13</f>
        <v>597.74486649999994</v>
      </c>
      <c r="K338" s="37">
        <f>SUMIFS(СВЦЭМ!$J$34:$J$777,СВЦЭМ!$A$34:$A$777,$A338,СВЦЭМ!$B$34:$B$777,K$331)+'СЕТ СН'!$F$13</f>
        <v>538.77510759999996</v>
      </c>
      <c r="L338" s="37">
        <f>SUMIFS(СВЦЭМ!$J$34:$J$777,СВЦЭМ!$A$34:$A$777,$A338,СВЦЭМ!$B$34:$B$777,L$331)+'СЕТ СН'!$F$13</f>
        <v>474.62151419999998</v>
      </c>
      <c r="M338" s="37">
        <f>SUMIFS(СВЦЭМ!$J$34:$J$777,СВЦЭМ!$A$34:$A$777,$A338,СВЦЭМ!$B$34:$B$777,M$331)+'СЕТ СН'!$F$13</f>
        <v>462.88984884000001</v>
      </c>
      <c r="N338" s="37">
        <f>SUMIFS(СВЦЭМ!$J$34:$J$777,СВЦЭМ!$A$34:$A$777,$A338,СВЦЭМ!$B$34:$B$777,N$331)+'СЕТ СН'!$F$13</f>
        <v>460.94518076999998</v>
      </c>
      <c r="O338" s="37">
        <f>SUMIFS(СВЦЭМ!$J$34:$J$777,СВЦЭМ!$A$34:$A$777,$A338,СВЦЭМ!$B$34:$B$777,O$331)+'СЕТ СН'!$F$13</f>
        <v>468.59988518</v>
      </c>
      <c r="P338" s="37">
        <f>SUMIFS(СВЦЭМ!$J$34:$J$777,СВЦЭМ!$A$34:$A$777,$A338,СВЦЭМ!$B$34:$B$777,P$331)+'СЕТ СН'!$F$13</f>
        <v>477.59245056999998</v>
      </c>
      <c r="Q338" s="37">
        <f>SUMIFS(СВЦЭМ!$J$34:$J$777,СВЦЭМ!$A$34:$A$777,$A338,СВЦЭМ!$B$34:$B$777,Q$331)+'СЕТ СН'!$F$13</f>
        <v>484.08700870000001</v>
      </c>
      <c r="R338" s="37">
        <f>SUMIFS(СВЦЭМ!$J$34:$J$777,СВЦЭМ!$A$34:$A$777,$A338,СВЦЭМ!$B$34:$B$777,R$331)+'СЕТ СН'!$F$13</f>
        <v>484.29330897</v>
      </c>
      <c r="S338" s="37">
        <f>SUMIFS(СВЦЭМ!$J$34:$J$777,СВЦЭМ!$A$34:$A$777,$A338,СВЦЭМ!$B$34:$B$777,S$331)+'СЕТ СН'!$F$13</f>
        <v>471.33241694999998</v>
      </c>
      <c r="T338" s="37">
        <f>SUMIFS(СВЦЭМ!$J$34:$J$777,СВЦЭМ!$A$34:$A$777,$A338,СВЦЭМ!$B$34:$B$777,T$331)+'СЕТ СН'!$F$13</f>
        <v>449.20637887999999</v>
      </c>
      <c r="U338" s="37">
        <f>SUMIFS(СВЦЭМ!$J$34:$J$777,СВЦЭМ!$A$34:$A$777,$A338,СВЦЭМ!$B$34:$B$777,U$331)+'СЕТ СН'!$F$13</f>
        <v>449.97655469</v>
      </c>
      <c r="V338" s="37">
        <f>SUMIFS(СВЦЭМ!$J$34:$J$777,СВЦЭМ!$A$34:$A$777,$A338,СВЦЭМ!$B$34:$B$777,V$331)+'СЕТ СН'!$F$13</f>
        <v>460.55941783999998</v>
      </c>
      <c r="W338" s="37">
        <f>SUMIFS(СВЦЭМ!$J$34:$J$777,СВЦЭМ!$A$34:$A$777,$A338,СВЦЭМ!$B$34:$B$777,W$331)+'СЕТ СН'!$F$13</f>
        <v>495.06020931</v>
      </c>
      <c r="X338" s="37">
        <f>SUMIFS(СВЦЭМ!$J$34:$J$777,СВЦЭМ!$A$34:$A$777,$A338,СВЦЭМ!$B$34:$B$777,X$331)+'СЕТ СН'!$F$13</f>
        <v>542.15344897</v>
      </c>
      <c r="Y338" s="37">
        <f>SUMIFS(СВЦЭМ!$J$34:$J$777,СВЦЭМ!$A$34:$A$777,$A338,СВЦЭМ!$B$34:$B$777,Y$331)+'СЕТ СН'!$F$13</f>
        <v>553.71090590999995</v>
      </c>
    </row>
    <row r="339" spans="1:25" ht="15.75" x14ac:dyDescent="0.2">
      <c r="A339" s="36">
        <f t="shared" si="9"/>
        <v>43108</v>
      </c>
      <c r="B339" s="37">
        <f>SUMIFS(СВЦЭМ!$J$34:$J$777,СВЦЭМ!$A$34:$A$777,$A339,СВЦЭМ!$B$34:$B$777,B$331)+'СЕТ СН'!$F$13</f>
        <v>555.85731400999998</v>
      </c>
      <c r="C339" s="37">
        <f>SUMIFS(СВЦЭМ!$J$34:$J$777,СВЦЭМ!$A$34:$A$777,$A339,СВЦЭМ!$B$34:$B$777,C$331)+'СЕТ СН'!$F$13</f>
        <v>601.43629098999997</v>
      </c>
      <c r="D339" s="37">
        <f>SUMIFS(СВЦЭМ!$J$34:$J$777,СВЦЭМ!$A$34:$A$777,$A339,СВЦЭМ!$B$34:$B$777,D$331)+'СЕТ СН'!$F$13</f>
        <v>644.32147698999995</v>
      </c>
      <c r="E339" s="37">
        <f>SUMIFS(СВЦЭМ!$J$34:$J$777,СВЦЭМ!$A$34:$A$777,$A339,СВЦЭМ!$B$34:$B$777,E$331)+'СЕТ СН'!$F$13</f>
        <v>653.35953026000004</v>
      </c>
      <c r="F339" s="37">
        <f>SUMIFS(СВЦЭМ!$J$34:$J$777,СВЦЭМ!$A$34:$A$777,$A339,СВЦЭМ!$B$34:$B$777,F$331)+'СЕТ СН'!$F$13</f>
        <v>654.96507670999995</v>
      </c>
      <c r="G339" s="37">
        <f>SUMIFS(СВЦЭМ!$J$34:$J$777,СВЦЭМ!$A$34:$A$777,$A339,СВЦЭМ!$B$34:$B$777,G$331)+'СЕТ СН'!$F$13</f>
        <v>656.38835281000001</v>
      </c>
      <c r="H339" s="37">
        <f>SUMIFS(СВЦЭМ!$J$34:$J$777,СВЦЭМ!$A$34:$A$777,$A339,СВЦЭМ!$B$34:$B$777,H$331)+'СЕТ СН'!$F$13</f>
        <v>659.36369090000005</v>
      </c>
      <c r="I339" s="37">
        <f>SUMIFS(СВЦЭМ!$J$34:$J$777,СВЦЭМ!$A$34:$A$777,$A339,СВЦЭМ!$B$34:$B$777,I$331)+'СЕТ СН'!$F$13</f>
        <v>641.61446457</v>
      </c>
      <c r="J339" s="37">
        <f>SUMIFS(СВЦЭМ!$J$34:$J$777,СВЦЭМ!$A$34:$A$777,$A339,СВЦЭМ!$B$34:$B$777,J$331)+'СЕТ СН'!$F$13</f>
        <v>598.48431661999996</v>
      </c>
      <c r="K339" s="37">
        <f>SUMIFS(СВЦЭМ!$J$34:$J$777,СВЦЭМ!$A$34:$A$777,$A339,СВЦЭМ!$B$34:$B$777,K$331)+'СЕТ СН'!$F$13</f>
        <v>540.63278874000002</v>
      </c>
      <c r="L339" s="37">
        <f>SUMIFS(СВЦЭМ!$J$34:$J$777,СВЦЭМ!$A$34:$A$777,$A339,СВЦЭМ!$B$34:$B$777,L$331)+'СЕТ СН'!$F$13</f>
        <v>483.72065056000002</v>
      </c>
      <c r="M339" s="37">
        <f>SUMIFS(СВЦЭМ!$J$34:$J$777,СВЦЭМ!$A$34:$A$777,$A339,СВЦЭМ!$B$34:$B$777,M$331)+'СЕТ СН'!$F$13</f>
        <v>471.98348150999999</v>
      </c>
      <c r="N339" s="37">
        <f>SUMIFS(СВЦЭМ!$J$34:$J$777,СВЦЭМ!$A$34:$A$777,$A339,СВЦЭМ!$B$34:$B$777,N$331)+'СЕТ СН'!$F$13</f>
        <v>473.16859137</v>
      </c>
      <c r="O339" s="37">
        <f>SUMIFS(СВЦЭМ!$J$34:$J$777,СВЦЭМ!$A$34:$A$777,$A339,СВЦЭМ!$B$34:$B$777,O$331)+'СЕТ СН'!$F$13</f>
        <v>480.74503361000001</v>
      </c>
      <c r="P339" s="37">
        <f>SUMIFS(СВЦЭМ!$J$34:$J$777,СВЦЭМ!$A$34:$A$777,$A339,СВЦЭМ!$B$34:$B$777,P$331)+'СЕТ СН'!$F$13</f>
        <v>487.77866103000002</v>
      </c>
      <c r="Q339" s="37">
        <f>SUMIFS(СВЦЭМ!$J$34:$J$777,СВЦЭМ!$A$34:$A$777,$A339,СВЦЭМ!$B$34:$B$777,Q$331)+'СЕТ СН'!$F$13</f>
        <v>489.79302142</v>
      </c>
      <c r="R339" s="37">
        <f>SUMIFS(СВЦЭМ!$J$34:$J$777,СВЦЭМ!$A$34:$A$777,$A339,СВЦЭМ!$B$34:$B$777,R$331)+'СЕТ СН'!$F$13</f>
        <v>488.62693675000003</v>
      </c>
      <c r="S339" s="37">
        <f>SUMIFS(СВЦЭМ!$J$34:$J$777,СВЦЭМ!$A$34:$A$777,$A339,СВЦЭМ!$B$34:$B$777,S$331)+'СЕТ СН'!$F$13</f>
        <v>484.15223441000001</v>
      </c>
      <c r="T339" s="37">
        <f>SUMIFS(СВЦЭМ!$J$34:$J$777,СВЦЭМ!$A$34:$A$777,$A339,СВЦЭМ!$B$34:$B$777,T$331)+'СЕТ СН'!$F$13</f>
        <v>465.06390873999999</v>
      </c>
      <c r="U339" s="37">
        <f>SUMIFS(СВЦЭМ!$J$34:$J$777,СВЦЭМ!$A$34:$A$777,$A339,СВЦЭМ!$B$34:$B$777,U$331)+'СЕТ СН'!$F$13</f>
        <v>462.3328775</v>
      </c>
      <c r="V339" s="37">
        <f>SUMIFS(СВЦЭМ!$J$34:$J$777,СВЦЭМ!$A$34:$A$777,$A339,СВЦЭМ!$B$34:$B$777,V$331)+'СЕТ СН'!$F$13</f>
        <v>473.45542704000002</v>
      </c>
      <c r="W339" s="37">
        <f>SUMIFS(СВЦЭМ!$J$34:$J$777,СВЦЭМ!$A$34:$A$777,$A339,СВЦЭМ!$B$34:$B$777,W$331)+'СЕТ СН'!$F$13</f>
        <v>504.59878438999999</v>
      </c>
      <c r="X339" s="37">
        <f>SUMIFS(СВЦЭМ!$J$34:$J$777,СВЦЭМ!$A$34:$A$777,$A339,СВЦЭМ!$B$34:$B$777,X$331)+'СЕТ СН'!$F$13</f>
        <v>551.43861218999996</v>
      </c>
      <c r="Y339" s="37">
        <f>SUMIFS(СВЦЭМ!$J$34:$J$777,СВЦЭМ!$A$34:$A$777,$A339,СВЦЭМ!$B$34:$B$777,Y$331)+'СЕТ СН'!$F$13</f>
        <v>569.46348927999998</v>
      </c>
    </row>
    <row r="340" spans="1:25" ht="15.75" x14ac:dyDescent="0.2">
      <c r="A340" s="36">
        <f t="shared" si="9"/>
        <v>43109</v>
      </c>
      <c r="B340" s="37">
        <f>SUMIFS(СВЦЭМ!$J$34:$J$777,СВЦЭМ!$A$34:$A$777,$A340,СВЦЭМ!$B$34:$B$777,B$331)+'СЕТ СН'!$F$13</f>
        <v>623.95871807000003</v>
      </c>
      <c r="C340" s="37">
        <f>SUMIFS(СВЦЭМ!$J$34:$J$777,СВЦЭМ!$A$34:$A$777,$A340,СВЦЭМ!$B$34:$B$777,C$331)+'СЕТ СН'!$F$13</f>
        <v>638.33703183</v>
      </c>
      <c r="D340" s="37">
        <f>SUMIFS(СВЦЭМ!$J$34:$J$777,СВЦЭМ!$A$34:$A$777,$A340,СВЦЭМ!$B$34:$B$777,D$331)+'СЕТ СН'!$F$13</f>
        <v>673.99414732000002</v>
      </c>
      <c r="E340" s="37">
        <f>SUMIFS(СВЦЭМ!$J$34:$J$777,СВЦЭМ!$A$34:$A$777,$A340,СВЦЭМ!$B$34:$B$777,E$331)+'СЕТ СН'!$F$13</f>
        <v>683.23300836999999</v>
      </c>
      <c r="F340" s="37">
        <f>SUMIFS(СВЦЭМ!$J$34:$J$777,СВЦЭМ!$A$34:$A$777,$A340,СВЦЭМ!$B$34:$B$777,F$331)+'СЕТ СН'!$F$13</f>
        <v>681.00609833999999</v>
      </c>
      <c r="G340" s="37">
        <f>SUMIFS(СВЦЭМ!$J$34:$J$777,СВЦЭМ!$A$34:$A$777,$A340,СВЦЭМ!$B$34:$B$777,G$331)+'СЕТ СН'!$F$13</f>
        <v>674.17976552000005</v>
      </c>
      <c r="H340" s="37">
        <f>SUMIFS(СВЦЭМ!$J$34:$J$777,СВЦЭМ!$A$34:$A$777,$A340,СВЦЭМ!$B$34:$B$777,H$331)+'СЕТ СН'!$F$13</f>
        <v>639.70247901000005</v>
      </c>
      <c r="I340" s="37">
        <f>SUMIFS(СВЦЭМ!$J$34:$J$777,СВЦЭМ!$A$34:$A$777,$A340,СВЦЭМ!$B$34:$B$777,I$331)+'СЕТ СН'!$F$13</f>
        <v>611.29596533999995</v>
      </c>
      <c r="J340" s="37">
        <f>SUMIFS(СВЦЭМ!$J$34:$J$777,СВЦЭМ!$A$34:$A$777,$A340,СВЦЭМ!$B$34:$B$777,J$331)+'СЕТ СН'!$F$13</f>
        <v>589.60740083999997</v>
      </c>
      <c r="K340" s="37">
        <f>SUMIFS(СВЦЭМ!$J$34:$J$777,СВЦЭМ!$A$34:$A$777,$A340,СВЦЭМ!$B$34:$B$777,K$331)+'СЕТ СН'!$F$13</f>
        <v>557.38314919000004</v>
      </c>
      <c r="L340" s="37">
        <f>SUMIFS(СВЦЭМ!$J$34:$J$777,СВЦЭМ!$A$34:$A$777,$A340,СВЦЭМ!$B$34:$B$777,L$331)+'СЕТ СН'!$F$13</f>
        <v>523.41375196000001</v>
      </c>
      <c r="M340" s="37">
        <f>SUMIFS(СВЦЭМ!$J$34:$J$777,СВЦЭМ!$A$34:$A$777,$A340,СВЦЭМ!$B$34:$B$777,M$331)+'СЕТ СН'!$F$13</f>
        <v>520.26765813999998</v>
      </c>
      <c r="N340" s="37">
        <f>SUMIFS(СВЦЭМ!$J$34:$J$777,СВЦЭМ!$A$34:$A$777,$A340,СВЦЭМ!$B$34:$B$777,N$331)+'СЕТ СН'!$F$13</f>
        <v>518.44894398999998</v>
      </c>
      <c r="O340" s="37">
        <f>SUMIFS(СВЦЭМ!$J$34:$J$777,СВЦЭМ!$A$34:$A$777,$A340,СВЦЭМ!$B$34:$B$777,O$331)+'СЕТ СН'!$F$13</f>
        <v>519.89233593999995</v>
      </c>
      <c r="P340" s="37">
        <f>SUMIFS(СВЦЭМ!$J$34:$J$777,СВЦЭМ!$A$34:$A$777,$A340,СВЦЭМ!$B$34:$B$777,P$331)+'СЕТ СН'!$F$13</f>
        <v>522.89798261999999</v>
      </c>
      <c r="Q340" s="37">
        <f>SUMIFS(СВЦЭМ!$J$34:$J$777,СВЦЭМ!$A$34:$A$777,$A340,СВЦЭМ!$B$34:$B$777,Q$331)+'СЕТ СН'!$F$13</f>
        <v>520.98811074000002</v>
      </c>
      <c r="R340" s="37">
        <f>SUMIFS(СВЦЭМ!$J$34:$J$777,СВЦЭМ!$A$34:$A$777,$A340,СВЦЭМ!$B$34:$B$777,R$331)+'СЕТ СН'!$F$13</f>
        <v>522.8683029</v>
      </c>
      <c r="S340" s="37">
        <f>SUMIFS(СВЦЭМ!$J$34:$J$777,СВЦЭМ!$A$34:$A$777,$A340,СВЦЭМ!$B$34:$B$777,S$331)+'СЕТ СН'!$F$13</f>
        <v>513.81013737000001</v>
      </c>
      <c r="T340" s="37">
        <f>SUMIFS(СВЦЭМ!$J$34:$J$777,СВЦЭМ!$A$34:$A$777,$A340,СВЦЭМ!$B$34:$B$777,T$331)+'СЕТ СН'!$F$13</f>
        <v>507.97708390999998</v>
      </c>
      <c r="U340" s="37">
        <f>SUMIFS(СВЦЭМ!$J$34:$J$777,СВЦЭМ!$A$34:$A$777,$A340,СВЦЭМ!$B$34:$B$777,U$331)+'СЕТ СН'!$F$13</f>
        <v>511.00869348999998</v>
      </c>
      <c r="V340" s="37">
        <f>SUMIFS(СВЦЭМ!$J$34:$J$777,СВЦЭМ!$A$34:$A$777,$A340,СВЦЭМ!$B$34:$B$777,V$331)+'СЕТ СН'!$F$13</f>
        <v>515.47797390999995</v>
      </c>
      <c r="W340" s="37">
        <f>SUMIFS(СВЦЭМ!$J$34:$J$777,СВЦЭМ!$A$34:$A$777,$A340,СВЦЭМ!$B$34:$B$777,W$331)+'СЕТ СН'!$F$13</f>
        <v>543.77887972999997</v>
      </c>
      <c r="X340" s="37">
        <f>SUMIFS(СВЦЭМ!$J$34:$J$777,СВЦЭМ!$A$34:$A$777,$A340,СВЦЭМ!$B$34:$B$777,X$331)+'СЕТ СН'!$F$13</f>
        <v>582.11266393999995</v>
      </c>
      <c r="Y340" s="37">
        <f>SUMIFS(СВЦЭМ!$J$34:$J$777,СВЦЭМ!$A$34:$A$777,$A340,СВЦЭМ!$B$34:$B$777,Y$331)+'СЕТ СН'!$F$13</f>
        <v>626.26224099000001</v>
      </c>
    </row>
    <row r="341" spans="1:25" ht="15.75" x14ac:dyDescent="0.2">
      <c r="A341" s="36">
        <f t="shared" si="9"/>
        <v>43110</v>
      </c>
      <c r="B341" s="37">
        <f>SUMIFS(СВЦЭМ!$J$34:$J$777,СВЦЭМ!$A$34:$A$777,$A341,СВЦЭМ!$B$34:$B$777,B$331)+'СЕТ СН'!$F$13</f>
        <v>627.44031264</v>
      </c>
      <c r="C341" s="37">
        <f>SUMIFS(СВЦЭМ!$J$34:$J$777,СВЦЭМ!$A$34:$A$777,$A341,СВЦЭМ!$B$34:$B$777,C$331)+'СЕТ СН'!$F$13</f>
        <v>660.32568828000001</v>
      </c>
      <c r="D341" s="37">
        <f>SUMIFS(СВЦЭМ!$J$34:$J$777,СВЦЭМ!$A$34:$A$777,$A341,СВЦЭМ!$B$34:$B$777,D$331)+'СЕТ СН'!$F$13</f>
        <v>674.82952900999999</v>
      </c>
      <c r="E341" s="37">
        <f>SUMIFS(СВЦЭМ!$J$34:$J$777,СВЦЭМ!$A$34:$A$777,$A341,СВЦЭМ!$B$34:$B$777,E$331)+'СЕТ СН'!$F$13</f>
        <v>673.53726026000004</v>
      </c>
      <c r="F341" s="37">
        <f>SUMIFS(СВЦЭМ!$J$34:$J$777,СВЦЭМ!$A$34:$A$777,$A341,СВЦЭМ!$B$34:$B$777,F$331)+'СЕТ СН'!$F$13</f>
        <v>673.63838865000002</v>
      </c>
      <c r="G341" s="37">
        <f>SUMIFS(СВЦЭМ!$J$34:$J$777,СВЦЭМ!$A$34:$A$777,$A341,СВЦЭМ!$B$34:$B$777,G$331)+'СЕТ СН'!$F$13</f>
        <v>675.07105761000003</v>
      </c>
      <c r="H341" s="37">
        <f>SUMIFS(СВЦЭМ!$J$34:$J$777,СВЦЭМ!$A$34:$A$777,$A341,СВЦЭМ!$B$34:$B$777,H$331)+'СЕТ СН'!$F$13</f>
        <v>647.48204558999998</v>
      </c>
      <c r="I341" s="37">
        <f>SUMIFS(СВЦЭМ!$J$34:$J$777,СВЦЭМ!$A$34:$A$777,$A341,СВЦЭМ!$B$34:$B$777,I$331)+'СЕТ СН'!$F$13</f>
        <v>606.57786556999997</v>
      </c>
      <c r="J341" s="37">
        <f>SUMIFS(СВЦЭМ!$J$34:$J$777,СВЦЭМ!$A$34:$A$777,$A341,СВЦЭМ!$B$34:$B$777,J$331)+'СЕТ СН'!$F$13</f>
        <v>574.38229014000001</v>
      </c>
      <c r="K341" s="37">
        <f>SUMIFS(СВЦЭМ!$J$34:$J$777,СВЦЭМ!$A$34:$A$777,$A341,СВЦЭМ!$B$34:$B$777,K$331)+'СЕТ СН'!$F$13</f>
        <v>530.7746793</v>
      </c>
      <c r="L341" s="37">
        <f>SUMIFS(СВЦЭМ!$J$34:$J$777,СВЦЭМ!$A$34:$A$777,$A341,СВЦЭМ!$B$34:$B$777,L$331)+'СЕТ СН'!$F$13</f>
        <v>487.87684925999997</v>
      </c>
      <c r="M341" s="37">
        <f>SUMIFS(СВЦЭМ!$J$34:$J$777,СВЦЭМ!$A$34:$A$777,$A341,СВЦЭМ!$B$34:$B$777,M$331)+'СЕТ СН'!$F$13</f>
        <v>482.81073516999999</v>
      </c>
      <c r="N341" s="37">
        <f>SUMIFS(СВЦЭМ!$J$34:$J$777,СВЦЭМ!$A$34:$A$777,$A341,СВЦЭМ!$B$34:$B$777,N$331)+'СЕТ СН'!$F$13</f>
        <v>487.41850184999998</v>
      </c>
      <c r="O341" s="37">
        <f>SUMIFS(СВЦЭМ!$J$34:$J$777,СВЦЭМ!$A$34:$A$777,$A341,СВЦЭМ!$B$34:$B$777,O$331)+'СЕТ СН'!$F$13</f>
        <v>489.21888001000002</v>
      </c>
      <c r="P341" s="37">
        <f>SUMIFS(СВЦЭМ!$J$34:$J$777,СВЦЭМ!$A$34:$A$777,$A341,СВЦЭМ!$B$34:$B$777,P$331)+'СЕТ СН'!$F$13</f>
        <v>495.49613362000002</v>
      </c>
      <c r="Q341" s="37">
        <f>SUMIFS(СВЦЭМ!$J$34:$J$777,СВЦЭМ!$A$34:$A$777,$A341,СВЦЭМ!$B$34:$B$777,Q$331)+'СЕТ СН'!$F$13</f>
        <v>498.96441822999998</v>
      </c>
      <c r="R341" s="37">
        <f>SUMIFS(СВЦЭМ!$J$34:$J$777,СВЦЭМ!$A$34:$A$777,$A341,СВЦЭМ!$B$34:$B$777,R$331)+'СЕТ СН'!$F$13</f>
        <v>498.70574009000001</v>
      </c>
      <c r="S341" s="37">
        <f>SUMIFS(СВЦЭМ!$J$34:$J$777,СВЦЭМ!$A$34:$A$777,$A341,СВЦЭМ!$B$34:$B$777,S$331)+'СЕТ СН'!$F$13</f>
        <v>484.70741908999997</v>
      </c>
      <c r="T341" s="37">
        <f>SUMIFS(СВЦЭМ!$J$34:$J$777,СВЦЭМ!$A$34:$A$777,$A341,СВЦЭМ!$B$34:$B$777,T$331)+'СЕТ СН'!$F$13</f>
        <v>464.94795518000001</v>
      </c>
      <c r="U341" s="37">
        <f>SUMIFS(СВЦЭМ!$J$34:$J$777,СВЦЭМ!$A$34:$A$777,$A341,СВЦЭМ!$B$34:$B$777,U$331)+'СЕТ СН'!$F$13</f>
        <v>466.35803356999998</v>
      </c>
      <c r="V341" s="37">
        <f>SUMIFS(СВЦЭМ!$J$34:$J$777,СВЦЭМ!$A$34:$A$777,$A341,СВЦЭМ!$B$34:$B$777,V$331)+'СЕТ СН'!$F$13</f>
        <v>471.02492244000001</v>
      </c>
      <c r="W341" s="37">
        <f>SUMIFS(СВЦЭМ!$J$34:$J$777,СВЦЭМ!$A$34:$A$777,$A341,СВЦЭМ!$B$34:$B$777,W$331)+'СЕТ СН'!$F$13</f>
        <v>499.18601226999999</v>
      </c>
      <c r="X341" s="37">
        <f>SUMIFS(СВЦЭМ!$J$34:$J$777,СВЦЭМ!$A$34:$A$777,$A341,СВЦЭМ!$B$34:$B$777,X$331)+'СЕТ СН'!$F$13</f>
        <v>545.96518064999998</v>
      </c>
      <c r="Y341" s="37">
        <f>SUMIFS(СВЦЭМ!$J$34:$J$777,СВЦЭМ!$A$34:$A$777,$A341,СВЦЭМ!$B$34:$B$777,Y$331)+'СЕТ СН'!$F$13</f>
        <v>589.12096699999995</v>
      </c>
    </row>
    <row r="342" spans="1:25" ht="15.75" x14ac:dyDescent="0.2">
      <c r="A342" s="36">
        <f t="shared" si="9"/>
        <v>43111</v>
      </c>
      <c r="B342" s="37">
        <f>SUMIFS(СВЦЭМ!$J$34:$J$777,СВЦЭМ!$A$34:$A$777,$A342,СВЦЭМ!$B$34:$B$777,B$331)+'СЕТ СН'!$F$13</f>
        <v>637.83799935000002</v>
      </c>
      <c r="C342" s="37">
        <f>SUMIFS(СВЦЭМ!$J$34:$J$777,СВЦЭМ!$A$34:$A$777,$A342,СВЦЭМ!$B$34:$B$777,C$331)+'СЕТ СН'!$F$13</f>
        <v>664.20996735999995</v>
      </c>
      <c r="D342" s="37">
        <f>SUMIFS(СВЦЭМ!$J$34:$J$777,СВЦЭМ!$A$34:$A$777,$A342,СВЦЭМ!$B$34:$B$777,D$331)+'СЕТ СН'!$F$13</f>
        <v>686.77682553</v>
      </c>
      <c r="E342" s="37">
        <f>SUMIFS(СВЦЭМ!$J$34:$J$777,СВЦЭМ!$A$34:$A$777,$A342,СВЦЭМ!$B$34:$B$777,E$331)+'СЕТ СН'!$F$13</f>
        <v>686.79516391000004</v>
      </c>
      <c r="F342" s="37">
        <f>SUMIFS(СВЦЭМ!$J$34:$J$777,СВЦЭМ!$A$34:$A$777,$A342,СВЦЭМ!$B$34:$B$777,F$331)+'СЕТ СН'!$F$13</f>
        <v>686.76708542999995</v>
      </c>
      <c r="G342" s="37">
        <f>SUMIFS(СВЦЭМ!$J$34:$J$777,СВЦЭМ!$A$34:$A$777,$A342,СВЦЭМ!$B$34:$B$777,G$331)+'СЕТ СН'!$F$13</f>
        <v>683.14535956999998</v>
      </c>
      <c r="H342" s="37">
        <f>SUMIFS(СВЦЭМ!$J$34:$J$777,СВЦЭМ!$A$34:$A$777,$A342,СВЦЭМ!$B$34:$B$777,H$331)+'СЕТ СН'!$F$13</f>
        <v>652.61484943999994</v>
      </c>
      <c r="I342" s="37">
        <f>SUMIFS(СВЦЭМ!$J$34:$J$777,СВЦЭМ!$A$34:$A$777,$A342,СВЦЭМ!$B$34:$B$777,I$331)+'СЕТ СН'!$F$13</f>
        <v>606.43593385999998</v>
      </c>
      <c r="J342" s="37">
        <f>SUMIFS(СВЦЭМ!$J$34:$J$777,СВЦЭМ!$A$34:$A$777,$A342,СВЦЭМ!$B$34:$B$777,J$331)+'СЕТ СН'!$F$13</f>
        <v>575.94841726000004</v>
      </c>
      <c r="K342" s="37">
        <f>SUMIFS(СВЦЭМ!$J$34:$J$777,СВЦЭМ!$A$34:$A$777,$A342,СВЦЭМ!$B$34:$B$777,K$331)+'СЕТ СН'!$F$13</f>
        <v>531.92734625000003</v>
      </c>
      <c r="L342" s="37">
        <f>SUMIFS(СВЦЭМ!$J$34:$J$777,СВЦЭМ!$A$34:$A$777,$A342,СВЦЭМ!$B$34:$B$777,L$331)+'СЕТ СН'!$F$13</f>
        <v>484.38963849999999</v>
      </c>
      <c r="M342" s="37">
        <f>SUMIFS(СВЦЭМ!$J$34:$J$777,СВЦЭМ!$A$34:$A$777,$A342,СВЦЭМ!$B$34:$B$777,M$331)+'СЕТ СН'!$F$13</f>
        <v>478.75051782000003</v>
      </c>
      <c r="N342" s="37">
        <f>SUMIFS(СВЦЭМ!$J$34:$J$777,СВЦЭМ!$A$34:$A$777,$A342,СВЦЭМ!$B$34:$B$777,N$331)+'СЕТ СН'!$F$13</f>
        <v>485.26859214000001</v>
      </c>
      <c r="O342" s="37">
        <f>SUMIFS(СВЦЭМ!$J$34:$J$777,СВЦЭМ!$A$34:$A$777,$A342,СВЦЭМ!$B$34:$B$777,O$331)+'СЕТ СН'!$F$13</f>
        <v>494.76974931000001</v>
      </c>
      <c r="P342" s="37">
        <f>SUMIFS(СВЦЭМ!$J$34:$J$777,СВЦЭМ!$A$34:$A$777,$A342,СВЦЭМ!$B$34:$B$777,P$331)+'СЕТ СН'!$F$13</f>
        <v>500.79840775999998</v>
      </c>
      <c r="Q342" s="37">
        <f>SUMIFS(СВЦЭМ!$J$34:$J$777,СВЦЭМ!$A$34:$A$777,$A342,СВЦЭМ!$B$34:$B$777,Q$331)+'СЕТ СН'!$F$13</f>
        <v>504.94307757000001</v>
      </c>
      <c r="R342" s="37">
        <f>SUMIFS(СВЦЭМ!$J$34:$J$777,СВЦЭМ!$A$34:$A$777,$A342,СВЦЭМ!$B$34:$B$777,R$331)+'СЕТ СН'!$F$13</f>
        <v>503.73293503000002</v>
      </c>
      <c r="S342" s="37">
        <f>SUMIFS(СВЦЭМ!$J$34:$J$777,СВЦЭМ!$A$34:$A$777,$A342,СВЦЭМ!$B$34:$B$777,S$331)+'СЕТ СН'!$F$13</f>
        <v>491.55049384</v>
      </c>
      <c r="T342" s="37">
        <f>SUMIFS(СВЦЭМ!$J$34:$J$777,СВЦЭМ!$A$34:$A$777,$A342,СВЦЭМ!$B$34:$B$777,T$331)+'СЕТ СН'!$F$13</f>
        <v>478.59031182000001</v>
      </c>
      <c r="U342" s="37">
        <f>SUMIFS(СВЦЭМ!$J$34:$J$777,СВЦЭМ!$A$34:$A$777,$A342,СВЦЭМ!$B$34:$B$777,U$331)+'СЕТ СН'!$F$13</f>
        <v>477.87589775999999</v>
      </c>
      <c r="V342" s="37">
        <f>SUMIFS(СВЦЭМ!$J$34:$J$777,СВЦЭМ!$A$34:$A$777,$A342,СВЦЭМ!$B$34:$B$777,V$331)+'СЕТ СН'!$F$13</f>
        <v>484.16816492999999</v>
      </c>
      <c r="W342" s="37">
        <f>SUMIFS(СВЦЭМ!$J$34:$J$777,СВЦЭМ!$A$34:$A$777,$A342,СВЦЭМ!$B$34:$B$777,W$331)+'СЕТ СН'!$F$13</f>
        <v>519.16229462000001</v>
      </c>
      <c r="X342" s="37">
        <f>SUMIFS(СВЦЭМ!$J$34:$J$777,СВЦЭМ!$A$34:$A$777,$A342,СВЦЭМ!$B$34:$B$777,X$331)+'СЕТ СН'!$F$13</f>
        <v>569.37096623000002</v>
      </c>
      <c r="Y342" s="37">
        <f>SUMIFS(СВЦЭМ!$J$34:$J$777,СВЦЭМ!$A$34:$A$777,$A342,СВЦЭМ!$B$34:$B$777,Y$331)+'СЕТ СН'!$F$13</f>
        <v>618.28224978000003</v>
      </c>
    </row>
    <row r="343" spans="1:25" ht="15.75" x14ac:dyDescent="0.2">
      <c r="A343" s="36">
        <f t="shared" si="9"/>
        <v>43112</v>
      </c>
      <c r="B343" s="37">
        <f>SUMIFS(СВЦЭМ!$J$34:$J$777,СВЦЭМ!$A$34:$A$777,$A343,СВЦЭМ!$B$34:$B$777,B$331)+'СЕТ СН'!$F$13</f>
        <v>632.21990482000001</v>
      </c>
      <c r="C343" s="37">
        <f>SUMIFS(СВЦЭМ!$J$34:$J$777,СВЦЭМ!$A$34:$A$777,$A343,СВЦЭМ!$B$34:$B$777,C$331)+'СЕТ СН'!$F$13</f>
        <v>631.32181748999994</v>
      </c>
      <c r="D343" s="37">
        <f>SUMIFS(СВЦЭМ!$J$34:$J$777,СВЦЭМ!$A$34:$A$777,$A343,СВЦЭМ!$B$34:$B$777,D$331)+'СЕТ СН'!$F$13</f>
        <v>653.52890759000002</v>
      </c>
      <c r="E343" s="37">
        <f>SUMIFS(СВЦЭМ!$J$34:$J$777,СВЦЭМ!$A$34:$A$777,$A343,СВЦЭМ!$B$34:$B$777,E$331)+'СЕТ СН'!$F$13</f>
        <v>663.24296494999999</v>
      </c>
      <c r="F343" s="37">
        <f>SUMIFS(СВЦЭМ!$J$34:$J$777,СВЦЭМ!$A$34:$A$777,$A343,СВЦЭМ!$B$34:$B$777,F$331)+'СЕТ СН'!$F$13</f>
        <v>657.97025036000002</v>
      </c>
      <c r="G343" s="37">
        <f>SUMIFS(СВЦЭМ!$J$34:$J$777,СВЦЭМ!$A$34:$A$777,$A343,СВЦЭМ!$B$34:$B$777,G$331)+'СЕТ СН'!$F$13</f>
        <v>647.29511983999998</v>
      </c>
      <c r="H343" s="37">
        <f>SUMIFS(СВЦЭМ!$J$34:$J$777,СВЦЭМ!$A$34:$A$777,$A343,СВЦЭМ!$B$34:$B$777,H$331)+'СЕТ СН'!$F$13</f>
        <v>630.64730374999999</v>
      </c>
      <c r="I343" s="37">
        <f>SUMIFS(СВЦЭМ!$J$34:$J$777,СВЦЭМ!$A$34:$A$777,$A343,СВЦЭМ!$B$34:$B$777,I$331)+'СЕТ СН'!$F$13</f>
        <v>599.54844433999995</v>
      </c>
      <c r="J343" s="37">
        <f>SUMIFS(СВЦЭМ!$J$34:$J$777,СВЦЭМ!$A$34:$A$777,$A343,СВЦЭМ!$B$34:$B$777,J$331)+'СЕТ СН'!$F$13</f>
        <v>567.26921087000005</v>
      </c>
      <c r="K343" s="37">
        <f>SUMIFS(СВЦЭМ!$J$34:$J$777,СВЦЭМ!$A$34:$A$777,$A343,СВЦЭМ!$B$34:$B$777,K$331)+'СЕТ СН'!$F$13</f>
        <v>528.31124276000003</v>
      </c>
      <c r="L343" s="37">
        <f>SUMIFS(СВЦЭМ!$J$34:$J$777,СВЦЭМ!$A$34:$A$777,$A343,СВЦЭМ!$B$34:$B$777,L$331)+'СЕТ СН'!$F$13</f>
        <v>489.32924717999998</v>
      </c>
      <c r="M343" s="37">
        <f>SUMIFS(СВЦЭМ!$J$34:$J$777,СВЦЭМ!$A$34:$A$777,$A343,СВЦЭМ!$B$34:$B$777,M$331)+'СЕТ СН'!$F$13</f>
        <v>482.29635812999999</v>
      </c>
      <c r="N343" s="37">
        <f>SUMIFS(СВЦЭМ!$J$34:$J$777,СВЦЭМ!$A$34:$A$777,$A343,СВЦЭМ!$B$34:$B$777,N$331)+'СЕТ СН'!$F$13</f>
        <v>489.17512925</v>
      </c>
      <c r="O343" s="37">
        <f>SUMIFS(СВЦЭМ!$J$34:$J$777,СВЦЭМ!$A$34:$A$777,$A343,СВЦЭМ!$B$34:$B$777,O$331)+'СЕТ СН'!$F$13</f>
        <v>493.01620400000002</v>
      </c>
      <c r="P343" s="37">
        <f>SUMIFS(СВЦЭМ!$J$34:$J$777,СВЦЭМ!$A$34:$A$777,$A343,СВЦЭМ!$B$34:$B$777,P$331)+'СЕТ СН'!$F$13</f>
        <v>502.38297507999999</v>
      </c>
      <c r="Q343" s="37">
        <f>SUMIFS(СВЦЭМ!$J$34:$J$777,СВЦЭМ!$A$34:$A$777,$A343,СВЦЭМ!$B$34:$B$777,Q$331)+'СЕТ СН'!$F$13</f>
        <v>505.98585212</v>
      </c>
      <c r="R343" s="37">
        <f>SUMIFS(СВЦЭМ!$J$34:$J$777,СВЦЭМ!$A$34:$A$777,$A343,СВЦЭМ!$B$34:$B$777,R$331)+'СЕТ СН'!$F$13</f>
        <v>506.94044501000002</v>
      </c>
      <c r="S343" s="37">
        <f>SUMIFS(СВЦЭМ!$J$34:$J$777,СВЦЭМ!$A$34:$A$777,$A343,СВЦЭМ!$B$34:$B$777,S$331)+'СЕТ СН'!$F$13</f>
        <v>492.40468914000002</v>
      </c>
      <c r="T343" s="37">
        <f>SUMIFS(СВЦЭМ!$J$34:$J$777,СВЦЭМ!$A$34:$A$777,$A343,СВЦЭМ!$B$34:$B$777,T$331)+'СЕТ СН'!$F$13</f>
        <v>475.43010392999997</v>
      </c>
      <c r="U343" s="37">
        <f>SUMIFS(СВЦЭМ!$J$34:$J$777,СВЦЭМ!$A$34:$A$777,$A343,СВЦЭМ!$B$34:$B$777,U$331)+'СЕТ СН'!$F$13</f>
        <v>476.57532485000002</v>
      </c>
      <c r="V343" s="37">
        <f>SUMIFS(СВЦЭМ!$J$34:$J$777,СВЦЭМ!$A$34:$A$777,$A343,СВЦЭМ!$B$34:$B$777,V$331)+'СЕТ СН'!$F$13</f>
        <v>481.20834652999997</v>
      </c>
      <c r="W343" s="37">
        <f>SUMIFS(СВЦЭМ!$J$34:$J$777,СВЦЭМ!$A$34:$A$777,$A343,СВЦЭМ!$B$34:$B$777,W$331)+'СЕТ СН'!$F$13</f>
        <v>511.15976964999999</v>
      </c>
      <c r="X343" s="37">
        <f>SUMIFS(СВЦЭМ!$J$34:$J$777,СВЦЭМ!$A$34:$A$777,$A343,СВЦЭМ!$B$34:$B$777,X$331)+'СЕТ СН'!$F$13</f>
        <v>560.26070123</v>
      </c>
      <c r="Y343" s="37">
        <f>SUMIFS(СВЦЭМ!$J$34:$J$777,СВЦЭМ!$A$34:$A$777,$A343,СВЦЭМ!$B$34:$B$777,Y$331)+'СЕТ СН'!$F$13</f>
        <v>606.49671894000005</v>
      </c>
    </row>
    <row r="344" spans="1:25" ht="15.75" x14ac:dyDescent="0.2">
      <c r="A344" s="36">
        <f t="shared" si="9"/>
        <v>43113</v>
      </c>
      <c r="B344" s="37">
        <f>SUMIFS(СВЦЭМ!$J$34:$J$777,СВЦЭМ!$A$34:$A$777,$A344,СВЦЭМ!$B$34:$B$777,B$331)+'СЕТ СН'!$F$13</f>
        <v>621.85241392</v>
      </c>
      <c r="C344" s="37">
        <f>SUMIFS(СВЦЭМ!$J$34:$J$777,СВЦЭМ!$A$34:$A$777,$A344,СВЦЭМ!$B$34:$B$777,C$331)+'СЕТ СН'!$F$13</f>
        <v>644.75627554000005</v>
      </c>
      <c r="D344" s="37">
        <f>SUMIFS(СВЦЭМ!$J$34:$J$777,СВЦЭМ!$A$34:$A$777,$A344,СВЦЭМ!$B$34:$B$777,D$331)+'СЕТ СН'!$F$13</f>
        <v>667.48084498000003</v>
      </c>
      <c r="E344" s="37">
        <f>SUMIFS(СВЦЭМ!$J$34:$J$777,СВЦЭМ!$A$34:$A$777,$A344,СВЦЭМ!$B$34:$B$777,E$331)+'СЕТ СН'!$F$13</f>
        <v>674.70679425000003</v>
      </c>
      <c r="F344" s="37">
        <f>SUMIFS(СВЦЭМ!$J$34:$J$777,СВЦЭМ!$A$34:$A$777,$A344,СВЦЭМ!$B$34:$B$777,F$331)+'СЕТ СН'!$F$13</f>
        <v>673.81946464999999</v>
      </c>
      <c r="G344" s="37">
        <f>SUMIFS(СВЦЭМ!$J$34:$J$777,СВЦЭМ!$A$34:$A$777,$A344,СВЦЭМ!$B$34:$B$777,G$331)+'СЕТ СН'!$F$13</f>
        <v>665.71787825000001</v>
      </c>
      <c r="H344" s="37">
        <f>SUMIFS(СВЦЭМ!$J$34:$J$777,СВЦЭМ!$A$34:$A$777,$A344,СВЦЭМ!$B$34:$B$777,H$331)+'СЕТ СН'!$F$13</f>
        <v>657.80199058999995</v>
      </c>
      <c r="I344" s="37">
        <f>SUMIFS(СВЦЭМ!$J$34:$J$777,СВЦЭМ!$A$34:$A$777,$A344,СВЦЭМ!$B$34:$B$777,I$331)+'СЕТ СН'!$F$13</f>
        <v>626.26335117999997</v>
      </c>
      <c r="J344" s="37">
        <f>SUMIFS(СВЦЭМ!$J$34:$J$777,СВЦЭМ!$A$34:$A$777,$A344,СВЦЭМ!$B$34:$B$777,J$331)+'СЕТ СН'!$F$13</f>
        <v>603.42564106999998</v>
      </c>
      <c r="K344" s="37">
        <f>SUMIFS(СВЦЭМ!$J$34:$J$777,СВЦЭМ!$A$34:$A$777,$A344,СВЦЭМ!$B$34:$B$777,K$331)+'СЕТ СН'!$F$13</f>
        <v>553.45397621999996</v>
      </c>
      <c r="L344" s="37">
        <f>SUMIFS(СВЦЭМ!$J$34:$J$777,СВЦЭМ!$A$34:$A$777,$A344,СВЦЭМ!$B$34:$B$777,L$331)+'СЕТ СН'!$F$13</f>
        <v>501.98686309999999</v>
      </c>
      <c r="M344" s="37">
        <f>SUMIFS(СВЦЭМ!$J$34:$J$777,СВЦЭМ!$A$34:$A$777,$A344,СВЦЭМ!$B$34:$B$777,M$331)+'СЕТ СН'!$F$13</f>
        <v>490.61519079999999</v>
      </c>
      <c r="N344" s="37">
        <f>SUMIFS(СВЦЭМ!$J$34:$J$777,СВЦЭМ!$A$34:$A$777,$A344,СВЦЭМ!$B$34:$B$777,N$331)+'СЕТ СН'!$F$13</f>
        <v>486.09100472</v>
      </c>
      <c r="O344" s="37">
        <f>SUMIFS(СВЦЭМ!$J$34:$J$777,СВЦЭМ!$A$34:$A$777,$A344,СВЦЭМ!$B$34:$B$777,O$331)+'СЕТ СН'!$F$13</f>
        <v>491.33379546999998</v>
      </c>
      <c r="P344" s="37">
        <f>SUMIFS(СВЦЭМ!$J$34:$J$777,СВЦЭМ!$A$34:$A$777,$A344,СВЦЭМ!$B$34:$B$777,P$331)+'СЕТ СН'!$F$13</f>
        <v>497.00438280999998</v>
      </c>
      <c r="Q344" s="37">
        <f>SUMIFS(СВЦЭМ!$J$34:$J$777,СВЦЭМ!$A$34:$A$777,$A344,СВЦЭМ!$B$34:$B$777,Q$331)+'СЕТ СН'!$F$13</f>
        <v>498.49824216000002</v>
      </c>
      <c r="R344" s="37">
        <f>SUMIFS(СВЦЭМ!$J$34:$J$777,СВЦЭМ!$A$34:$A$777,$A344,СВЦЭМ!$B$34:$B$777,R$331)+'СЕТ СН'!$F$13</f>
        <v>498.99090353000003</v>
      </c>
      <c r="S344" s="37">
        <f>SUMIFS(СВЦЭМ!$J$34:$J$777,СВЦЭМ!$A$34:$A$777,$A344,СВЦЭМ!$B$34:$B$777,S$331)+'СЕТ СН'!$F$13</f>
        <v>487.42801796999998</v>
      </c>
      <c r="T344" s="37">
        <f>SUMIFS(СВЦЭМ!$J$34:$J$777,СВЦЭМ!$A$34:$A$777,$A344,СВЦЭМ!$B$34:$B$777,T$331)+'СЕТ СН'!$F$13</f>
        <v>465.95497239999997</v>
      </c>
      <c r="U344" s="37">
        <f>SUMIFS(СВЦЭМ!$J$34:$J$777,СВЦЭМ!$A$34:$A$777,$A344,СВЦЭМ!$B$34:$B$777,U$331)+'СЕТ СН'!$F$13</f>
        <v>464.61371279000002</v>
      </c>
      <c r="V344" s="37">
        <f>SUMIFS(СВЦЭМ!$J$34:$J$777,СВЦЭМ!$A$34:$A$777,$A344,СВЦЭМ!$B$34:$B$777,V$331)+'СЕТ СН'!$F$13</f>
        <v>472.45331546</v>
      </c>
      <c r="W344" s="37">
        <f>SUMIFS(СВЦЭМ!$J$34:$J$777,СВЦЭМ!$A$34:$A$777,$A344,СВЦЭМ!$B$34:$B$777,W$331)+'СЕТ СН'!$F$13</f>
        <v>502.61754796000002</v>
      </c>
      <c r="X344" s="37">
        <f>SUMIFS(СВЦЭМ!$J$34:$J$777,СВЦЭМ!$A$34:$A$777,$A344,СВЦЭМ!$B$34:$B$777,X$331)+'СЕТ СН'!$F$13</f>
        <v>552.02226623000001</v>
      </c>
      <c r="Y344" s="37">
        <f>SUMIFS(СВЦЭМ!$J$34:$J$777,СВЦЭМ!$A$34:$A$777,$A344,СВЦЭМ!$B$34:$B$777,Y$331)+'СЕТ СН'!$F$13</f>
        <v>597.64728604000004</v>
      </c>
    </row>
    <row r="345" spans="1:25" ht="15.75" x14ac:dyDescent="0.2">
      <c r="A345" s="36">
        <f t="shared" si="9"/>
        <v>43114</v>
      </c>
      <c r="B345" s="37">
        <f>SUMIFS(СВЦЭМ!$J$34:$J$777,СВЦЭМ!$A$34:$A$777,$A345,СВЦЭМ!$B$34:$B$777,B$331)+'СЕТ СН'!$F$13</f>
        <v>631.73646803999998</v>
      </c>
      <c r="C345" s="37">
        <f>SUMIFS(СВЦЭМ!$J$34:$J$777,СВЦЭМ!$A$34:$A$777,$A345,СВЦЭМ!$B$34:$B$777,C$331)+'СЕТ СН'!$F$13</f>
        <v>653.41839258000005</v>
      </c>
      <c r="D345" s="37">
        <f>SUMIFS(СВЦЭМ!$J$34:$J$777,СВЦЭМ!$A$34:$A$777,$A345,СВЦЭМ!$B$34:$B$777,D$331)+'СЕТ СН'!$F$13</f>
        <v>674.73766810999996</v>
      </c>
      <c r="E345" s="37">
        <f>SUMIFS(СВЦЭМ!$J$34:$J$777,СВЦЭМ!$A$34:$A$777,$A345,СВЦЭМ!$B$34:$B$777,E$331)+'СЕТ СН'!$F$13</f>
        <v>681.80480265000006</v>
      </c>
      <c r="F345" s="37">
        <f>SUMIFS(СВЦЭМ!$J$34:$J$777,СВЦЭМ!$A$34:$A$777,$A345,СВЦЭМ!$B$34:$B$777,F$331)+'СЕТ СН'!$F$13</f>
        <v>681.68072013000005</v>
      </c>
      <c r="G345" s="37">
        <f>SUMIFS(СВЦЭМ!$J$34:$J$777,СВЦЭМ!$A$34:$A$777,$A345,СВЦЭМ!$B$34:$B$777,G$331)+'СЕТ СН'!$F$13</f>
        <v>676.34153873000002</v>
      </c>
      <c r="H345" s="37">
        <f>SUMIFS(СВЦЭМ!$J$34:$J$777,СВЦЭМ!$A$34:$A$777,$A345,СВЦЭМ!$B$34:$B$777,H$331)+'СЕТ СН'!$F$13</f>
        <v>672.36198372000001</v>
      </c>
      <c r="I345" s="37">
        <f>SUMIFS(СВЦЭМ!$J$34:$J$777,СВЦЭМ!$A$34:$A$777,$A345,СВЦЭМ!$B$34:$B$777,I$331)+'СЕТ СН'!$F$13</f>
        <v>648.46090365999999</v>
      </c>
      <c r="J345" s="37">
        <f>SUMIFS(СВЦЭМ!$J$34:$J$777,СВЦЭМ!$A$34:$A$777,$A345,СВЦЭМ!$B$34:$B$777,J$331)+'СЕТ СН'!$F$13</f>
        <v>610.63817095000002</v>
      </c>
      <c r="K345" s="37">
        <f>SUMIFS(СВЦЭМ!$J$34:$J$777,СВЦЭМ!$A$34:$A$777,$A345,СВЦЭМ!$B$34:$B$777,K$331)+'СЕТ СН'!$F$13</f>
        <v>552.91564854000001</v>
      </c>
      <c r="L345" s="37">
        <f>SUMIFS(СВЦЭМ!$J$34:$J$777,СВЦЭМ!$A$34:$A$777,$A345,СВЦЭМ!$B$34:$B$777,L$331)+'СЕТ СН'!$F$13</f>
        <v>492.66830794999998</v>
      </c>
      <c r="M345" s="37">
        <f>SUMIFS(СВЦЭМ!$J$34:$J$777,СВЦЭМ!$A$34:$A$777,$A345,СВЦЭМ!$B$34:$B$777,M$331)+'СЕТ СН'!$F$13</f>
        <v>485.97241947999999</v>
      </c>
      <c r="N345" s="37">
        <f>SUMIFS(СВЦЭМ!$J$34:$J$777,СВЦЭМ!$A$34:$A$777,$A345,СВЦЭМ!$B$34:$B$777,N$331)+'СЕТ СН'!$F$13</f>
        <v>491.50494946999999</v>
      </c>
      <c r="O345" s="37">
        <f>SUMIFS(СВЦЭМ!$J$34:$J$777,СВЦЭМ!$A$34:$A$777,$A345,СВЦЭМ!$B$34:$B$777,O$331)+'СЕТ СН'!$F$13</f>
        <v>494.66066455999999</v>
      </c>
      <c r="P345" s="37">
        <f>SUMIFS(СВЦЭМ!$J$34:$J$777,СВЦЭМ!$A$34:$A$777,$A345,СВЦЭМ!$B$34:$B$777,P$331)+'СЕТ СН'!$F$13</f>
        <v>498.66097087999998</v>
      </c>
      <c r="Q345" s="37">
        <f>SUMIFS(СВЦЭМ!$J$34:$J$777,СВЦЭМ!$A$34:$A$777,$A345,СВЦЭМ!$B$34:$B$777,Q$331)+'СЕТ СН'!$F$13</f>
        <v>500.56902396999999</v>
      </c>
      <c r="R345" s="37">
        <f>SUMIFS(СВЦЭМ!$J$34:$J$777,СВЦЭМ!$A$34:$A$777,$A345,СВЦЭМ!$B$34:$B$777,R$331)+'СЕТ СН'!$F$13</f>
        <v>502.18451363999998</v>
      </c>
      <c r="S345" s="37">
        <f>SUMIFS(СВЦЭМ!$J$34:$J$777,СВЦЭМ!$A$34:$A$777,$A345,СВЦЭМ!$B$34:$B$777,S$331)+'СЕТ СН'!$F$13</f>
        <v>485.28726066000002</v>
      </c>
      <c r="T345" s="37">
        <f>SUMIFS(СВЦЭМ!$J$34:$J$777,СВЦЭМ!$A$34:$A$777,$A345,СВЦЭМ!$B$34:$B$777,T$331)+'СЕТ СН'!$F$13</f>
        <v>464.05326639999998</v>
      </c>
      <c r="U345" s="37">
        <f>SUMIFS(СВЦЭМ!$J$34:$J$777,СВЦЭМ!$A$34:$A$777,$A345,СВЦЭМ!$B$34:$B$777,U$331)+'СЕТ СН'!$F$13</f>
        <v>464.00707158</v>
      </c>
      <c r="V345" s="37">
        <f>SUMIFS(СВЦЭМ!$J$34:$J$777,СВЦЭМ!$A$34:$A$777,$A345,СВЦЭМ!$B$34:$B$777,V$331)+'СЕТ СН'!$F$13</f>
        <v>472.37318556000002</v>
      </c>
      <c r="W345" s="37">
        <f>SUMIFS(СВЦЭМ!$J$34:$J$777,СВЦЭМ!$A$34:$A$777,$A345,СВЦЭМ!$B$34:$B$777,W$331)+'СЕТ СН'!$F$13</f>
        <v>504.52655414999998</v>
      </c>
      <c r="X345" s="37">
        <f>SUMIFS(СВЦЭМ!$J$34:$J$777,СВЦЭМ!$A$34:$A$777,$A345,СВЦЭМ!$B$34:$B$777,X$331)+'СЕТ СН'!$F$13</f>
        <v>545.903233</v>
      </c>
      <c r="Y345" s="37">
        <f>SUMIFS(СВЦЭМ!$J$34:$J$777,СВЦЭМ!$A$34:$A$777,$A345,СВЦЭМ!$B$34:$B$777,Y$331)+'СЕТ СН'!$F$13</f>
        <v>593.79550324000002</v>
      </c>
    </row>
    <row r="346" spans="1:25" ht="15.75" x14ac:dyDescent="0.2">
      <c r="A346" s="36">
        <f t="shared" si="9"/>
        <v>43115</v>
      </c>
      <c r="B346" s="37">
        <f>SUMIFS(СВЦЭМ!$J$34:$J$777,СВЦЭМ!$A$34:$A$777,$A346,СВЦЭМ!$B$34:$B$777,B$331)+'СЕТ СН'!$F$13</f>
        <v>606.57267962000003</v>
      </c>
      <c r="C346" s="37">
        <f>SUMIFS(СВЦЭМ!$J$34:$J$777,СВЦЭМ!$A$34:$A$777,$A346,СВЦЭМ!$B$34:$B$777,C$331)+'СЕТ СН'!$F$13</f>
        <v>629.57481834999999</v>
      </c>
      <c r="D346" s="37">
        <f>SUMIFS(СВЦЭМ!$J$34:$J$777,СВЦЭМ!$A$34:$A$777,$A346,СВЦЭМ!$B$34:$B$777,D$331)+'СЕТ СН'!$F$13</f>
        <v>653.66468192000002</v>
      </c>
      <c r="E346" s="37">
        <f>SUMIFS(СВЦЭМ!$J$34:$J$777,СВЦЭМ!$A$34:$A$777,$A346,СВЦЭМ!$B$34:$B$777,E$331)+'СЕТ СН'!$F$13</f>
        <v>664.73247128000003</v>
      </c>
      <c r="F346" s="37">
        <f>SUMIFS(СВЦЭМ!$J$34:$J$777,СВЦЭМ!$A$34:$A$777,$A346,СВЦЭМ!$B$34:$B$777,F$331)+'СЕТ СН'!$F$13</f>
        <v>661.55156943999998</v>
      </c>
      <c r="G346" s="37">
        <f>SUMIFS(СВЦЭМ!$J$34:$J$777,СВЦЭМ!$A$34:$A$777,$A346,СВЦЭМ!$B$34:$B$777,G$331)+'СЕТ СН'!$F$13</f>
        <v>650.71210538000003</v>
      </c>
      <c r="H346" s="37">
        <f>SUMIFS(СВЦЭМ!$J$34:$J$777,СВЦЭМ!$A$34:$A$777,$A346,СВЦЭМ!$B$34:$B$777,H$331)+'СЕТ СН'!$F$13</f>
        <v>630.50494041000002</v>
      </c>
      <c r="I346" s="37">
        <f>SUMIFS(СВЦЭМ!$J$34:$J$777,СВЦЭМ!$A$34:$A$777,$A346,СВЦЭМ!$B$34:$B$777,I$331)+'СЕТ СН'!$F$13</f>
        <v>598.79129369999998</v>
      </c>
      <c r="J346" s="37">
        <f>SUMIFS(СВЦЭМ!$J$34:$J$777,СВЦЭМ!$A$34:$A$777,$A346,СВЦЭМ!$B$34:$B$777,J$331)+'СЕТ СН'!$F$13</f>
        <v>581.5073261</v>
      </c>
      <c r="K346" s="37">
        <f>SUMIFS(СВЦЭМ!$J$34:$J$777,СВЦЭМ!$A$34:$A$777,$A346,СВЦЭМ!$B$34:$B$777,K$331)+'СЕТ СН'!$F$13</f>
        <v>539.42316505999997</v>
      </c>
      <c r="L346" s="37">
        <f>SUMIFS(СВЦЭМ!$J$34:$J$777,СВЦЭМ!$A$34:$A$777,$A346,СВЦЭМ!$B$34:$B$777,L$331)+'СЕТ СН'!$F$13</f>
        <v>488.38285887000001</v>
      </c>
      <c r="M346" s="37">
        <f>SUMIFS(СВЦЭМ!$J$34:$J$777,СВЦЭМ!$A$34:$A$777,$A346,СВЦЭМ!$B$34:$B$777,M$331)+'СЕТ СН'!$F$13</f>
        <v>479.94034405000002</v>
      </c>
      <c r="N346" s="37">
        <f>SUMIFS(СВЦЭМ!$J$34:$J$777,СВЦЭМ!$A$34:$A$777,$A346,СВЦЭМ!$B$34:$B$777,N$331)+'СЕТ СН'!$F$13</f>
        <v>486.76082680000002</v>
      </c>
      <c r="O346" s="37">
        <f>SUMIFS(СВЦЭМ!$J$34:$J$777,СВЦЭМ!$A$34:$A$777,$A346,СВЦЭМ!$B$34:$B$777,O$331)+'СЕТ СН'!$F$13</f>
        <v>487.37690459999999</v>
      </c>
      <c r="P346" s="37">
        <f>SUMIFS(СВЦЭМ!$J$34:$J$777,СВЦЭМ!$A$34:$A$777,$A346,СВЦЭМ!$B$34:$B$777,P$331)+'СЕТ СН'!$F$13</f>
        <v>487.35564837999999</v>
      </c>
      <c r="Q346" s="37">
        <f>SUMIFS(СВЦЭМ!$J$34:$J$777,СВЦЭМ!$A$34:$A$777,$A346,СВЦЭМ!$B$34:$B$777,Q$331)+'СЕТ СН'!$F$13</f>
        <v>490.82541064999998</v>
      </c>
      <c r="R346" s="37">
        <f>SUMIFS(СВЦЭМ!$J$34:$J$777,СВЦЭМ!$A$34:$A$777,$A346,СВЦЭМ!$B$34:$B$777,R$331)+'СЕТ СН'!$F$13</f>
        <v>489.30383662999998</v>
      </c>
      <c r="S346" s="37">
        <f>SUMIFS(СВЦЭМ!$J$34:$J$777,СВЦЭМ!$A$34:$A$777,$A346,СВЦЭМ!$B$34:$B$777,S$331)+'СЕТ СН'!$F$13</f>
        <v>475.12998342999998</v>
      </c>
      <c r="T346" s="37">
        <f>SUMIFS(СВЦЭМ!$J$34:$J$777,СВЦЭМ!$A$34:$A$777,$A346,СВЦЭМ!$B$34:$B$777,T$331)+'СЕТ СН'!$F$13</f>
        <v>457.53175648000001</v>
      </c>
      <c r="U346" s="37">
        <f>SUMIFS(СВЦЭМ!$J$34:$J$777,СВЦЭМ!$A$34:$A$777,$A346,СВЦЭМ!$B$34:$B$777,U$331)+'СЕТ СН'!$F$13</f>
        <v>456.61029599</v>
      </c>
      <c r="V346" s="37">
        <f>SUMIFS(СВЦЭМ!$J$34:$J$777,СВЦЭМ!$A$34:$A$777,$A346,СВЦЭМ!$B$34:$B$777,V$331)+'СЕТ СН'!$F$13</f>
        <v>465.14499561000002</v>
      </c>
      <c r="W346" s="37">
        <f>SUMIFS(СВЦЭМ!$J$34:$J$777,СВЦЭМ!$A$34:$A$777,$A346,СВЦЭМ!$B$34:$B$777,W$331)+'СЕТ СН'!$F$13</f>
        <v>495.82027585999998</v>
      </c>
      <c r="X346" s="37">
        <f>SUMIFS(СВЦЭМ!$J$34:$J$777,СВЦЭМ!$A$34:$A$777,$A346,СВЦЭМ!$B$34:$B$777,X$331)+'СЕТ СН'!$F$13</f>
        <v>541.02910612000005</v>
      </c>
      <c r="Y346" s="37">
        <f>SUMIFS(СВЦЭМ!$J$34:$J$777,СВЦЭМ!$A$34:$A$777,$A346,СВЦЭМ!$B$34:$B$777,Y$331)+'СЕТ СН'!$F$13</f>
        <v>590.20111010000005</v>
      </c>
    </row>
    <row r="347" spans="1:25" ht="15.75" x14ac:dyDescent="0.2">
      <c r="A347" s="36">
        <f t="shared" si="9"/>
        <v>43116</v>
      </c>
      <c r="B347" s="37">
        <f>SUMIFS(СВЦЭМ!$J$34:$J$777,СВЦЭМ!$A$34:$A$777,$A347,СВЦЭМ!$B$34:$B$777,B$331)+'СЕТ СН'!$F$13</f>
        <v>594.73547564</v>
      </c>
      <c r="C347" s="37">
        <f>SUMIFS(СВЦЭМ!$J$34:$J$777,СВЦЭМ!$A$34:$A$777,$A347,СВЦЭМ!$B$34:$B$777,C$331)+'СЕТ СН'!$F$13</f>
        <v>612.97228058999997</v>
      </c>
      <c r="D347" s="37">
        <f>SUMIFS(СВЦЭМ!$J$34:$J$777,СВЦЭМ!$A$34:$A$777,$A347,СВЦЭМ!$B$34:$B$777,D$331)+'СЕТ СН'!$F$13</f>
        <v>633.62690168999995</v>
      </c>
      <c r="E347" s="37">
        <f>SUMIFS(СВЦЭМ!$J$34:$J$777,СВЦЭМ!$A$34:$A$777,$A347,СВЦЭМ!$B$34:$B$777,E$331)+'СЕТ СН'!$F$13</f>
        <v>630.01532458999998</v>
      </c>
      <c r="F347" s="37">
        <f>SUMIFS(СВЦЭМ!$J$34:$J$777,СВЦЭМ!$A$34:$A$777,$A347,СВЦЭМ!$B$34:$B$777,F$331)+'СЕТ СН'!$F$13</f>
        <v>621.18701750000002</v>
      </c>
      <c r="G347" s="37">
        <f>SUMIFS(СВЦЭМ!$J$34:$J$777,СВЦЭМ!$A$34:$A$777,$A347,СВЦЭМ!$B$34:$B$777,G$331)+'СЕТ СН'!$F$13</f>
        <v>615.73837066999999</v>
      </c>
      <c r="H347" s="37">
        <f>SUMIFS(СВЦЭМ!$J$34:$J$777,СВЦЭМ!$A$34:$A$777,$A347,СВЦЭМ!$B$34:$B$777,H$331)+'СЕТ СН'!$F$13</f>
        <v>607.40835846000004</v>
      </c>
      <c r="I347" s="37">
        <f>SUMIFS(СВЦЭМ!$J$34:$J$777,СВЦЭМ!$A$34:$A$777,$A347,СВЦЭМ!$B$34:$B$777,I$331)+'СЕТ СН'!$F$13</f>
        <v>571.17833007000002</v>
      </c>
      <c r="J347" s="37">
        <f>SUMIFS(СВЦЭМ!$J$34:$J$777,СВЦЭМ!$A$34:$A$777,$A347,СВЦЭМ!$B$34:$B$777,J$331)+'СЕТ СН'!$F$13</f>
        <v>550.72248324999998</v>
      </c>
      <c r="K347" s="37">
        <f>SUMIFS(СВЦЭМ!$J$34:$J$777,СВЦЭМ!$A$34:$A$777,$A347,СВЦЭМ!$B$34:$B$777,K$331)+'СЕТ СН'!$F$13</f>
        <v>502.81735397</v>
      </c>
      <c r="L347" s="37">
        <f>SUMIFS(СВЦЭМ!$J$34:$J$777,СВЦЭМ!$A$34:$A$777,$A347,СВЦЭМ!$B$34:$B$777,L$331)+'СЕТ СН'!$F$13</f>
        <v>481.96853657999998</v>
      </c>
      <c r="M347" s="37">
        <f>SUMIFS(СВЦЭМ!$J$34:$J$777,СВЦЭМ!$A$34:$A$777,$A347,СВЦЭМ!$B$34:$B$777,M$331)+'СЕТ СН'!$F$13</f>
        <v>485.38251716000002</v>
      </c>
      <c r="N347" s="37">
        <f>SUMIFS(СВЦЭМ!$J$34:$J$777,СВЦЭМ!$A$34:$A$777,$A347,СВЦЭМ!$B$34:$B$777,N$331)+'СЕТ СН'!$F$13</f>
        <v>493.62038696000002</v>
      </c>
      <c r="O347" s="37">
        <f>SUMIFS(СВЦЭМ!$J$34:$J$777,СВЦЭМ!$A$34:$A$777,$A347,СВЦЭМ!$B$34:$B$777,O$331)+'СЕТ СН'!$F$13</f>
        <v>497.63290432999997</v>
      </c>
      <c r="P347" s="37">
        <f>SUMIFS(СВЦЭМ!$J$34:$J$777,СВЦЭМ!$A$34:$A$777,$A347,СВЦЭМ!$B$34:$B$777,P$331)+'СЕТ СН'!$F$13</f>
        <v>503.22835565999998</v>
      </c>
      <c r="Q347" s="37">
        <f>SUMIFS(СВЦЭМ!$J$34:$J$777,СВЦЭМ!$A$34:$A$777,$A347,СВЦЭМ!$B$34:$B$777,Q$331)+'СЕТ СН'!$F$13</f>
        <v>504.67282668000001</v>
      </c>
      <c r="R347" s="37">
        <f>SUMIFS(СВЦЭМ!$J$34:$J$777,СВЦЭМ!$A$34:$A$777,$A347,СВЦЭМ!$B$34:$B$777,R$331)+'СЕТ СН'!$F$13</f>
        <v>504.73104716</v>
      </c>
      <c r="S347" s="37">
        <f>SUMIFS(СВЦЭМ!$J$34:$J$777,СВЦЭМ!$A$34:$A$777,$A347,СВЦЭМ!$B$34:$B$777,S$331)+'СЕТ СН'!$F$13</f>
        <v>494.82626716999999</v>
      </c>
      <c r="T347" s="37">
        <f>SUMIFS(СВЦЭМ!$J$34:$J$777,СВЦЭМ!$A$34:$A$777,$A347,СВЦЭМ!$B$34:$B$777,T$331)+'СЕТ СН'!$F$13</f>
        <v>471.50910728999997</v>
      </c>
      <c r="U347" s="37">
        <f>SUMIFS(СВЦЭМ!$J$34:$J$777,СВЦЭМ!$A$34:$A$777,$A347,СВЦЭМ!$B$34:$B$777,U$331)+'СЕТ СН'!$F$13</f>
        <v>471.12937298999998</v>
      </c>
      <c r="V347" s="37">
        <f>SUMIFS(СВЦЭМ!$J$34:$J$777,СВЦЭМ!$A$34:$A$777,$A347,СВЦЭМ!$B$34:$B$777,V$331)+'СЕТ СН'!$F$13</f>
        <v>481.33474704999998</v>
      </c>
      <c r="W347" s="37">
        <f>SUMIFS(СВЦЭМ!$J$34:$J$777,СВЦЭМ!$A$34:$A$777,$A347,СВЦЭМ!$B$34:$B$777,W$331)+'СЕТ СН'!$F$13</f>
        <v>490.68082378000003</v>
      </c>
      <c r="X347" s="37">
        <f>SUMIFS(СВЦЭМ!$J$34:$J$777,СВЦЭМ!$A$34:$A$777,$A347,СВЦЭМ!$B$34:$B$777,X$331)+'СЕТ СН'!$F$13</f>
        <v>524.54475936999995</v>
      </c>
      <c r="Y347" s="37">
        <f>SUMIFS(СВЦЭМ!$J$34:$J$777,СВЦЭМ!$A$34:$A$777,$A347,СВЦЭМ!$B$34:$B$777,Y$331)+'СЕТ СН'!$F$13</f>
        <v>564.88708823000002</v>
      </c>
    </row>
    <row r="348" spans="1:25" ht="15.75" x14ac:dyDescent="0.2">
      <c r="A348" s="36">
        <f t="shared" si="9"/>
        <v>43117</v>
      </c>
      <c r="B348" s="37">
        <f>SUMIFS(СВЦЭМ!$J$34:$J$777,СВЦЭМ!$A$34:$A$777,$A348,СВЦЭМ!$B$34:$B$777,B$331)+'СЕТ СН'!$F$13</f>
        <v>602.62645639000004</v>
      </c>
      <c r="C348" s="37">
        <f>SUMIFS(СВЦЭМ!$J$34:$J$777,СВЦЭМ!$A$34:$A$777,$A348,СВЦЭМ!$B$34:$B$777,C$331)+'СЕТ СН'!$F$13</f>
        <v>627.31473762999997</v>
      </c>
      <c r="D348" s="37">
        <f>SUMIFS(СВЦЭМ!$J$34:$J$777,СВЦЭМ!$A$34:$A$777,$A348,СВЦЭМ!$B$34:$B$777,D$331)+'СЕТ СН'!$F$13</f>
        <v>652.22829180999997</v>
      </c>
      <c r="E348" s="37">
        <f>SUMIFS(СВЦЭМ!$J$34:$J$777,СВЦЭМ!$A$34:$A$777,$A348,СВЦЭМ!$B$34:$B$777,E$331)+'СЕТ СН'!$F$13</f>
        <v>659.58046496999998</v>
      </c>
      <c r="F348" s="37">
        <f>SUMIFS(СВЦЭМ!$J$34:$J$777,СВЦЭМ!$A$34:$A$777,$A348,СВЦЭМ!$B$34:$B$777,F$331)+'СЕТ СН'!$F$13</f>
        <v>661.56378159999997</v>
      </c>
      <c r="G348" s="37">
        <f>SUMIFS(СВЦЭМ!$J$34:$J$777,СВЦЭМ!$A$34:$A$777,$A348,СВЦЭМ!$B$34:$B$777,G$331)+'СЕТ СН'!$F$13</f>
        <v>647.29084051999996</v>
      </c>
      <c r="H348" s="37">
        <f>SUMIFS(СВЦЭМ!$J$34:$J$777,СВЦЭМ!$A$34:$A$777,$A348,СВЦЭМ!$B$34:$B$777,H$331)+'СЕТ СН'!$F$13</f>
        <v>613.14941062000003</v>
      </c>
      <c r="I348" s="37">
        <f>SUMIFS(СВЦЭМ!$J$34:$J$777,СВЦЭМ!$A$34:$A$777,$A348,СВЦЭМ!$B$34:$B$777,I$331)+'СЕТ СН'!$F$13</f>
        <v>572.88997775999997</v>
      </c>
      <c r="J348" s="37">
        <f>SUMIFS(СВЦЭМ!$J$34:$J$777,СВЦЭМ!$A$34:$A$777,$A348,СВЦЭМ!$B$34:$B$777,J$331)+'СЕТ СН'!$F$13</f>
        <v>541.99234980999995</v>
      </c>
      <c r="K348" s="37">
        <f>SUMIFS(СВЦЭМ!$J$34:$J$777,СВЦЭМ!$A$34:$A$777,$A348,СВЦЭМ!$B$34:$B$777,K$331)+'СЕТ СН'!$F$13</f>
        <v>502.43577404000001</v>
      </c>
      <c r="L348" s="37">
        <f>SUMIFS(СВЦЭМ!$J$34:$J$777,СВЦЭМ!$A$34:$A$777,$A348,СВЦЭМ!$B$34:$B$777,L$331)+'СЕТ СН'!$F$13</f>
        <v>485.50181291000001</v>
      </c>
      <c r="M348" s="37">
        <f>SUMIFS(СВЦЭМ!$J$34:$J$777,СВЦЭМ!$A$34:$A$777,$A348,СВЦЭМ!$B$34:$B$777,M$331)+'СЕТ СН'!$F$13</f>
        <v>487.94168109999998</v>
      </c>
      <c r="N348" s="37">
        <f>SUMIFS(СВЦЭМ!$J$34:$J$777,СВЦЭМ!$A$34:$A$777,$A348,СВЦЭМ!$B$34:$B$777,N$331)+'СЕТ СН'!$F$13</f>
        <v>491.50109780999998</v>
      </c>
      <c r="O348" s="37">
        <f>SUMIFS(СВЦЭМ!$J$34:$J$777,СВЦЭМ!$A$34:$A$777,$A348,СВЦЭМ!$B$34:$B$777,O$331)+'СЕТ СН'!$F$13</f>
        <v>494.79120146000002</v>
      </c>
      <c r="P348" s="37">
        <f>SUMIFS(СВЦЭМ!$J$34:$J$777,СВЦЭМ!$A$34:$A$777,$A348,СВЦЭМ!$B$34:$B$777,P$331)+'СЕТ СН'!$F$13</f>
        <v>503.53839391999998</v>
      </c>
      <c r="Q348" s="37">
        <f>SUMIFS(СВЦЭМ!$J$34:$J$777,СВЦЭМ!$A$34:$A$777,$A348,СВЦЭМ!$B$34:$B$777,Q$331)+'СЕТ СН'!$F$13</f>
        <v>509.34416023</v>
      </c>
      <c r="R348" s="37">
        <f>SUMIFS(СВЦЭМ!$J$34:$J$777,СВЦЭМ!$A$34:$A$777,$A348,СВЦЭМ!$B$34:$B$777,R$331)+'СЕТ СН'!$F$13</f>
        <v>515.02288752000004</v>
      </c>
      <c r="S348" s="37">
        <f>SUMIFS(СВЦЭМ!$J$34:$J$777,СВЦЭМ!$A$34:$A$777,$A348,СВЦЭМ!$B$34:$B$777,S$331)+'СЕТ СН'!$F$13</f>
        <v>512.11193595999998</v>
      </c>
      <c r="T348" s="37">
        <f>SUMIFS(СВЦЭМ!$J$34:$J$777,СВЦЭМ!$A$34:$A$777,$A348,СВЦЭМ!$B$34:$B$777,T$331)+'СЕТ СН'!$F$13</f>
        <v>499.49653395000001</v>
      </c>
      <c r="U348" s="37">
        <f>SUMIFS(СВЦЭМ!$J$34:$J$777,СВЦЭМ!$A$34:$A$777,$A348,СВЦЭМ!$B$34:$B$777,U$331)+'СЕТ СН'!$F$13</f>
        <v>506.73338315000001</v>
      </c>
      <c r="V348" s="37">
        <f>SUMIFS(СВЦЭМ!$J$34:$J$777,СВЦЭМ!$A$34:$A$777,$A348,СВЦЭМ!$B$34:$B$777,V$331)+'СЕТ СН'!$F$13</f>
        <v>516.11667826999997</v>
      </c>
      <c r="W348" s="37">
        <f>SUMIFS(СВЦЭМ!$J$34:$J$777,СВЦЭМ!$A$34:$A$777,$A348,СВЦЭМ!$B$34:$B$777,W$331)+'СЕТ СН'!$F$13</f>
        <v>510.78135591</v>
      </c>
      <c r="X348" s="37">
        <f>SUMIFS(СВЦЭМ!$J$34:$J$777,СВЦЭМ!$A$34:$A$777,$A348,СВЦЭМ!$B$34:$B$777,X$331)+'СЕТ СН'!$F$13</f>
        <v>522.70711502999995</v>
      </c>
      <c r="Y348" s="37">
        <f>SUMIFS(СВЦЭМ!$J$34:$J$777,СВЦЭМ!$A$34:$A$777,$A348,СВЦЭМ!$B$34:$B$777,Y$331)+'СЕТ СН'!$F$13</f>
        <v>567.67830957000001</v>
      </c>
    </row>
    <row r="349" spans="1:25" ht="15.75" x14ac:dyDescent="0.2">
      <c r="A349" s="36">
        <f t="shared" si="9"/>
        <v>43118</v>
      </c>
      <c r="B349" s="37">
        <f>SUMIFS(СВЦЭМ!$J$34:$J$777,СВЦЭМ!$A$34:$A$777,$A349,СВЦЭМ!$B$34:$B$777,B$331)+'СЕТ СН'!$F$13</f>
        <v>612.84603262999997</v>
      </c>
      <c r="C349" s="37">
        <f>SUMIFS(СВЦЭМ!$J$34:$J$777,СВЦЭМ!$A$34:$A$777,$A349,СВЦЭМ!$B$34:$B$777,C$331)+'СЕТ СН'!$F$13</f>
        <v>641.89004207000005</v>
      </c>
      <c r="D349" s="37">
        <f>SUMIFS(СВЦЭМ!$J$34:$J$777,СВЦЭМ!$A$34:$A$777,$A349,СВЦЭМ!$B$34:$B$777,D$331)+'СЕТ СН'!$F$13</f>
        <v>665.61102033999998</v>
      </c>
      <c r="E349" s="37">
        <f>SUMIFS(СВЦЭМ!$J$34:$J$777,СВЦЭМ!$A$34:$A$777,$A349,СВЦЭМ!$B$34:$B$777,E$331)+'СЕТ СН'!$F$13</f>
        <v>669.80519364999998</v>
      </c>
      <c r="F349" s="37">
        <f>SUMIFS(СВЦЭМ!$J$34:$J$777,СВЦЭМ!$A$34:$A$777,$A349,СВЦЭМ!$B$34:$B$777,F$331)+'СЕТ СН'!$F$13</f>
        <v>668.90490423000006</v>
      </c>
      <c r="G349" s="37">
        <f>SUMIFS(СВЦЭМ!$J$34:$J$777,СВЦЭМ!$A$34:$A$777,$A349,СВЦЭМ!$B$34:$B$777,G$331)+'СЕТ СН'!$F$13</f>
        <v>656.77712994000001</v>
      </c>
      <c r="H349" s="37">
        <f>SUMIFS(СВЦЭМ!$J$34:$J$777,СВЦЭМ!$A$34:$A$777,$A349,СВЦЭМ!$B$34:$B$777,H$331)+'СЕТ СН'!$F$13</f>
        <v>623.81041010000001</v>
      </c>
      <c r="I349" s="37">
        <f>SUMIFS(СВЦЭМ!$J$34:$J$777,СВЦЭМ!$A$34:$A$777,$A349,СВЦЭМ!$B$34:$B$777,I$331)+'СЕТ СН'!$F$13</f>
        <v>582.54865685000004</v>
      </c>
      <c r="J349" s="37">
        <f>SUMIFS(СВЦЭМ!$J$34:$J$777,СВЦЭМ!$A$34:$A$777,$A349,СВЦЭМ!$B$34:$B$777,J$331)+'СЕТ СН'!$F$13</f>
        <v>554.21340094000004</v>
      </c>
      <c r="K349" s="37">
        <f>SUMIFS(СВЦЭМ!$J$34:$J$777,СВЦЭМ!$A$34:$A$777,$A349,СВЦЭМ!$B$34:$B$777,K$331)+'СЕТ СН'!$F$13</f>
        <v>513.57993763000002</v>
      </c>
      <c r="L349" s="37">
        <f>SUMIFS(СВЦЭМ!$J$34:$J$777,СВЦЭМ!$A$34:$A$777,$A349,СВЦЭМ!$B$34:$B$777,L$331)+'СЕТ СН'!$F$13</f>
        <v>494.82445453999998</v>
      </c>
      <c r="M349" s="37">
        <f>SUMIFS(СВЦЭМ!$J$34:$J$777,СВЦЭМ!$A$34:$A$777,$A349,СВЦЭМ!$B$34:$B$777,M$331)+'СЕТ СН'!$F$13</f>
        <v>497.15877770999998</v>
      </c>
      <c r="N349" s="37">
        <f>SUMIFS(СВЦЭМ!$J$34:$J$777,СВЦЭМ!$A$34:$A$777,$A349,СВЦЭМ!$B$34:$B$777,N$331)+'СЕТ СН'!$F$13</f>
        <v>503.2610009</v>
      </c>
      <c r="O349" s="37">
        <f>SUMIFS(СВЦЭМ!$J$34:$J$777,СВЦЭМ!$A$34:$A$777,$A349,СВЦЭМ!$B$34:$B$777,O$331)+'СЕТ СН'!$F$13</f>
        <v>501.77906036000002</v>
      </c>
      <c r="P349" s="37">
        <f>SUMIFS(СВЦЭМ!$J$34:$J$777,СВЦЭМ!$A$34:$A$777,$A349,СВЦЭМ!$B$34:$B$777,P$331)+'СЕТ СН'!$F$13</f>
        <v>510.49906032000001</v>
      </c>
      <c r="Q349" s="37">
        <f>SUMIFS(СВЦЭМ!$J$34:$J$777,СВЦЭМ!$A$34:$A$777,$A349,СВЦЭМ!$B$34:$B$777,Q$331)+'СЕТ СН'!$F$13</f>
        <v>521.99173446999998</v>
      </c>
      <c r="R349" s="37">
        <f>SUMIFS(СВЦЭМ!$J$34:$J$777,СВЦЭМ!$A$34:$A$777,$A349,СВЦЭМ!$B$34:$B$777,R$331)+'СЕТ СН'!$F$13</f>
        <v>521.19505885000001</v>
      </c>
      <c r="S349" s="37">
        <f>SUMIFS(СВЦЭМ!$J$34:$J$777,СВЦЭМ!$A$34:$A$777,$A349,СВЦЭМ!$B$34:$B$777,S$331)+'СЕТ СН'!$F$13</f>
        <v>514.99053745000003</v>
      </c>
      <c r="T349" s="37">
        <f>SUMIFS(СВЦЭМ!$J$34:$J$777,СВЦЭМ!$A$34:$A$777,$A349,СВЦЭМ!$B$34:$B$777,T$331)+'СЕТ СН'!$F$13</f>
        <v>494.79835000999998</v>
      </c>
      <c r="U349" s="37">
        <f>SUMIFS(СВЦЭМ!$J$34:$J$777,СВЦЭМ!$A$34:$A$777,$A349,СВЦЭМ!$B$34:$B$777,U$331)+'СЕТ СН'!$F$13</f>
        <v>500.95040181000002</v>
      </c>
      <c r="V349" s="37">
        <f>SUMIFS(СВЦЭМ!$J$34:$J$777,СВЦЭМ!$A$34:$A$777,$A349,СВЦЭМ!$B$34:$B$777,V$331)+'СЕТ СН'!$F$13</f>
        <v>510.72705564</v>
      </c>
      <c r="W349" s="37">
        <f>SUMIFS(СВЦЭМ!$J$34:$J$777,СВЦЭМ!$A$34:$A$777,$A349,СВЦЭМ!$B$34:$B$777,W$331)+'СЕТ СН'!$F$13</f>
        <v>514.04736445000003</v>
      </c>
      <c r="X349" s="37">
        <f>SUMIFS(СВЦЭМ!$J$34:$J$777,СВЦЭМ!$A$34:$A$777,$A349,СВЦЭМ!$B$34:$B$777,X$331)+'СЕТ СН'!$F$13</f>
        <v>546.70786771999997</v>
      </c>
      <c r="Y349" s="37">
        <f>SUMIFS(СВЦЭМ!$J$34:$J$777,СВЦЭМ!$A$34:$A$777,$A349,СВЦЭМ!$B$34:$B$777,Y$331)+'СЕТ СН'!$F$13</f>
        <v>592.18718150999996</v>
      </c>
    </row>
    <row r="350" spans="1:25" ht="15.75" x14ac:dyDescent="0.2">
      <c r="A350" s="36">
        <f t="shared" si="9"/>
        <v>43119</v>
      </c>
      <c r="B350" s="37">
        <f>SUMIFS(СВЦЭМ!$J$34:$J$777,СВЦЭМ!$A$34:$A$777,$A350,СВЦЭМ!$B$34:$B$777,B$331)+'СЕТ СН'!$F$13</f>
        <v>600.92246531000001</v>
      </c>
      <c r="C350" s="37">
        <f>SUMIFS(СВЦЭМ!$J$34:$J$777,СВЦЭМ!$A$34:$A$777,$A350,СВЦЭМ!$B$34:$B$777,C$331)+'СЕТ СН'!$F$13</f>
        <v>626.71379689000003</v>
      </c>
      <c r="D350" s="37">
        <f>SUMIFS(СВЦЭМ!$J$34:$J$777,СВЦЭМ!$A$34:$A$777,$A350,СВЦЭМ!$B$34:$B$777,D$331)+'СЕТ СН'!$F$13</f>
        <v>652.63745914000003</v>
      </c>
      <c r="E350" s="37">
        <f>SUMIFS(СВЦЭМ!$J$34:$J$777,СВЦЭМ!$A$34:$A$777,$A350,СВЦЭМ!$B$34:$B$777,E$331)+'СЕТ СН'!$F$13</f>
        <v>657.21525760999998</v>
      </c>
      <c r="F350" s="37">
        <f>SUMIFS(СВЦЭМ!$J$34:$J$777,СВЦЭМ!$A$34:$A$777,$A350,СВЦЭМ!$B$34:$B$777,F$331)+'СЕТ СН'!$F$13</f>
        <v>657.66894351999997</v>
      </c>
      <c r="G350" s="37">
        <f>SUMIFS(СВЦЭМ!$J$34:$J$777,СВЦЭМ!$A$34:$A$777,$A350,СВЦЭМ!$B$34:$B$777,G$331)+'СЕТ СН'!$F$13</f>
        <v>645.92593873999999</v>
      </c>
      <c r="H350" s="37">
        <f>SUMIFS(СВЦЭМ!$J$34:$J$777,СВЦЭМ!$A$34:$A$777,$A350,СВЦЭМ!$B$34:$B$777,H$331)+'СЕТ СН'!$F$13</f>
        <v>615.49095190000003</v>
      </c>
      <c r="I350" s="37">
        <f>SUMIFS(СВЦЭМ!$J$34:$J$777,СВЦЭМ!$A$34:$A$777,$A350,СВЦЭМ!$B$34:$B$777,I$331)+'СЕТ СН'!$F$13</f>
        <v>577.28666364000003</v>
      </c>
      <c r="J350" s="37">
        <f>SUMIFS(СВЦЭМ!$J$34:$J$777,СВЦЭМ!$A$34:$A$777,$A350,СВЦЭМ!$B$34:$B$777,J$331)+'СЕТ СН'!$F$13</f>
        <v>549.66089526999997</v>
      </c>
      <c r="K350" s="37">
        <f>SUMIFS(СВЦЭМ!$J$34:$J$777,СВЦЭМ!$A$34:$A$777,$A350,СВЦЭМ!$B$34:$B$777,K$331)+'СЕТ СН'!$F$13</f>
        <v>514.25103920000004</v>
      </c>
      <c r="L350" s="37">
        <f>SUMIFS(СВЦЭМ!$J$34:$J$777,СВЦЭМ!$A$34:$A$777,$A350,СВЦЭМ!$B$34:$B$777,L$331)+'СЕТ СН'!$F$13</f>
        <v>501.57314523999997</v>
      </c>
      <c r="M350" s="37">
        <f>SUMIFS(СВЦЭМ!$J$34:$J$777,СВЦЭМ!$A$34:$A$777,$A350,СВЦЭМ!$B$34:$B$777,M$331)+'СЕТ СН'!$F$13</f>
        <v>504.81962350999999</v>
      </c>
      <c r="N350" s="37">
        <f>SUMIFS(СВЦЭМ!$J$34:$J$777,СВЦЭМ!$A$34:$A$777,$A350,СВЦЭМ!$B$34:$B$777,N$331)+'СЕТ СН'!$F$13</f>
        <v>513.20718192000004</v>
      </c>
      <c r="O350" s="37">
        <f>SUMIFS(СВЦЭМ!$J$34:$J$777,СВЦЭМ!$A$34:$A$777,$A350,СВЦЭМ!$B$34:$B$777,O$331)+'СЕТ СН'!$F$13</f>
        <v>509.46050319</v>
      </c>
      <c r="P350" s="37">
        <f>SUMIFS(СВЦЭМ!$J$34:$J$777,СВЦЭМ!$A$34:$A$777,$A350,СВЦЭМ!$B$34:$B$777,P$331)+'СЕТ СН'!$F$13</f>
        <v>519.2366475</v>
      </c>
      <c r="Q350" s="37">
        <f>SUMIFS(СВЦЭМ!$J$34:$J$777,СВЦЭМ!$A$34:$A$777,$A350,СВЦЭМ!$B$34:$B$777,Q$331)+'СЕТ СН'!$F$13</f>
        <v>525.26839141999994</v>
      </c>
      <c r="R350" s="37">
        <f>SUMIFS(СВЦЭМ!$J$34:$J$777,СВЦЭМ!$A$34:$A$777,$A350,СВЦЭМ!$B$34:$B$777,R$331)+'СЕТ СН'!$F$13</f>
        <v>527.94490476999999</v>
      </c>
      <c r="S350" s="37">
        <f>SUMIFS(СВЦЭМ!$J$34:$J$777,СВЦЭМ!$A$34:$A$777,$A350,СВЦЭМ!$B$34:$B$777,S$331)+'СЕТ СН'!$F$13</f>
        <v>521.62957562999998</v>
      </c>
      <c r="T350" s="37">
        <f>SUMIFS(СВЦЭМ!$J$34:$J$777,СВЦЭМ!$A$34:$A$777,$A350,СВЦЭМ!$B$34:$B$777,T$331)+'СЕТ СН'!$F$13</f>
        <v>497.54025626999999</v>
      </c>
      <c r="U350" s="37">
        <f>SUMIFS(СВЦЭМ!$J$34:$J$777,СВЦЭМ!$A$34:$A$777,$A350,СВЦЭМ!$B$34:$B$777,U$331)+'СЕТ СН'!$F$13</f>
        <v>501.78371564000003</v>
      </c>
      <c r="V350" s="37">
        <f>SUMIFS(СВЦЭМ!$J$34:$J$777,СВЦЭМ!$A$34:$A$777,$A350,СВЦЭМ!$B$34:$B$777,V$331)+'СЕТ СН'!$F$13</f>
        <v>511.88543619000001</v>
      </c>
      <c r="W350" s="37">
        <f>SUMIFS(СВЦЭМ!$J$34:$J$777,СВЦЭМ!$A$34:$A$777,$A350,СВЦЭМ!$B$34:$B$777,W$331)+'СЕТ СН'!$F$13</f>
        <v>503.50591644000002</v>
      </c>
      <c r="X350" s="37">
        <f>SUMIFS(СВЦЭМ!$J$34:$J$777,СВЦЭМ!$A$34:$A$777,$A350,СВЦЭМ!$B$34:$B$777,X$331)+'СЕТ СН'!$F$13</f>
        <v>533.42668901000002</v>
      </c>
      <c r="Y350" s="37">
        <f>SUMIFS(СВЦЭМ!$J$34:$J$777,СВЦЭМ!$A$34:$A$777,$A350,СВЦЭМ!$B$34:$B$777,Y$331)+'СЕТ СН'!$F$13</f>
        <v>580.95420480999996</v>
      </c>
    </row>
    <row r="351" spans="1:25" ht="15.75" x14ac:dyDescent="0.2">
      <c r="A351" s="36">
        <f t="shared" si="9"/>
        <v>43120</v>
      </c>
      <c r="B351" s="37">
        <f>SUMIFS(СВЦЭМ!$J$34:$J$777,СВЦЭМ!$A$34:$A$777,$A351,СВЦЭМ!$B$34:$B$777,B$331)+'СЕТ СН'!$F$13</f>
        <v>600.59897914999999</v>
      </c>
      <c r="C351" s="37">
        <f>SUMIFS(СВЦЭМ!$J$34:$J$777,СВЦЭМ!$A$34:$A$777,$A351,СВЦЭМ!$B$34:$B$777,C$331)+'СЕТ СН'!$F$13</f>
        <v>624.89119281000001</v>
      </c>
      <c r="D351" s="37">
        <f>SUMIFS(СВЦЭМ!$J$34:$J$777,СВЦЭМ!$A$34:$A$777,$A351,СВЦЭМ!$B$34:$B$777,D$331)+'СЕТ СН'!$F$13</f>
        <v>647.62915911000005</v>
      </c>
      <c r="E351" s="37">
        <f>SUMIFS(СВЦЭМ!$J$34:$J$777,СВЦЭМ!$A$34:$A$777,$A351,СВЦЭМ!$B$34:$B$777,E$331)+'СЕТ СН'!$F$13</f>
        <v>651.17309653999996</v>
      </c>
      <c r="F351" s="37">
        <f>SUMIFS(СВЦЭМ!$J$34:$J$777,СВЦЭМ!$A$34:$A$777,$A351,СВЦЭМ!$B$34:$B$777,F$331)+'СЕТ СН'!$F$13</f>
        <v>648.13499234000005</v>
      </c>
      <c r="G351" s="37">
        <f>SUMIFS(СВЦЭМ!$J$34:$J$777,СВЦЭМ!$A$34:$A$777,$A351,СВЦЭМ!$B$34:$B$777,G$331)+'СЕТ СН'!$F$13</f>
        <v>640.29851123000003</v>
      </c>
      <c r="H351" s="37">
        <f>SUMIFS(СВЦЭМ!$J$34:$J$777,СВЦЭМ!$A$34:$A$777,$A351,СВЦЭМ!$B$34:$B$777,H$331)+'СЕТ СН'!$F$13</f>
        <v>629.75734169999998</v>
      </c>
      <c r="I351" s="37">
        <f>SUMIFS(СВЦЭМ!$J$34:$J$777,СВЦЭМ!$A$34:$A$777,$A351,СВЦЭМ!$B$34:$B$777,I$331)+'СЕТ СН'!$F$13</f>
        <v>605.40449445000002</v>
      </c>
      <c r="J351" s="37">
        <f>SUMIFS(СВЦЭМ!$J$34:$J$777,СВЦЭМ!$A$34:$A$777,$A351,СВЦЭМ!$B$34:$B$777,J$331)+'СЕТ СН'!$F$13</f>
        <v>567.74579487000005</v>
      </c>
      <c r="K351" s="37">
        <f>SUMIFS(СВЦЭМ!$J$34:$J$777,СВЦЭМ!$A$34:$A$777,$A351,СВЦЭМ!$B$34:$B$777,K$331)+'СЕТ СН'!$F$13</f>
        <v>517.39734969000006</v>
      </c>
      <c r="L351" s="37">
        <f>SUMIFS(СВЦЭМ!$J$34:$J$777,СВЦЭМ!$A$34:$A$777,$A351,СВЦЭМ!$B$34:$B$777,L$331)+'СЕТ СН'!$F$13</f>
        <v>488.38602659999998</v>
      </c>
      <c r="M351" s="37">
        <f>SUMIFS(СВЦЭМ!$J$34:$J$777,СВЦЭМ!$A$34:$A$777,$A351,СВЦЭМ!$B$34:$B$777,M$331)+'СЕТ СН'!$F$13</f>
        <v>494.11202093999998</v>
      </c>
      <c r="N351" s="37">
        <f>SUMIFS(СВЦЭМ!$J$34:$J$777,СВЦЭМ!$A$34:$A$777,$A351,СВЦЭМ!$B$34:$B$777,N$331)+'СЕТ СН'!$F$13</f>
        <v>498.29449942999997</v>
      </c>
      <c r="O351" s="37">
        <f>SUMIFS(СВЦЭМ!$J$34:$J$777,СВЦЭМ!$A$34:$A$777,$A351,СВЦЭМ!$B$34:$B$777,O$331)+'СЕТ СН'!$F$13</f>
        <v>512.04182372000002</v>
      </c>
      <c r="P351" s="37">
        <f>SUMIFS(СВЦЭМ!$J$34:$J$777,СВЦЭМ!$A$34:$A$777,$A351,СВЦЭМ!$B$34:$B$777,P$331)+'СЕТ СН'!$F$13</f>
        <v>521.44199674000004</v>
      </c>
      <c r="Q351" s="37">
        <f>SUMIFS(СВЦЭМ!$J$34:$J$777,СВЦЭМ!$A$34:$A$777,$A351,СВЦЭМ!$B$34:$B$777,Q$331)+'СЕТ СН'!$F$13</f>
        <v>521.35934257999997</v>
      </c>
      <c r="R351" s="37">
        <f>SUMIFS(СВЦЭМ!$J$34:$J$777,СВЦЭМ!$A$34:$A$777,$A351,СВЦЭМ!$B$34:$B$777,R$331)+'СЕТ СН'!$F$13</f>
        <v>522.51489729000002</v>
      </c>
      <c r="S351" s="37">
        <f>SUMIFS(СВЦЭМ!$J$34:$J$777,СВЦЭМ!$A$34:$A$777,$A351,СВЦЭМ!$B$34:$B$777,S$331)+'СЕТ СН'!$F$13</f>
        <v>506.67269132000001</v>
      </c>
      <c r="T351" s="37">
        <f>SUMIFS(СВЦЭМ!$J$34:$J$777,СВЦЭМ!$A$34:$A$777,$A351,СВЦЭМ!$B$34:$B$777,T$331)+'СЕТ СН'!$F$13</f>
        <v>480.95303944</v>
      </c>
      <c r="U351" s="37">
        <f>SUMIFS(СВЦЭМ!$J$34:$J$777,СВЦЭМ!$A$34:$A$777,$A351,СВЦЭМ!$B$34:$B$777,U$331)+'СЕТ СН'!$F$13</f>
        <v>481.61500246999998</v>
      </c>
      <c r="V351" s="37">
        <f>SUMIFS(СВЦЭМ!$J$34:$J$777,СВЦЭМ!$A$34:$A$777,$A351,СВЦЭМ!$B$34:$B$777,V$331)+'СЕТ СН'!$F$13</f>
        <v>494.72559342</v>
      </c>
      <c r="W351" s="37">
        <f>SUMIFS(СВЦЭМ!$J$34:$J$777,СВЦЭМ!$A$34:$A$777,$A351,СВЦЭМ!$B$34:$B$777,W$331)+'СЕТ СН'!$F$13</f>
        <v>497.70028006000001</v>
      </c>
      <c r="X351" s="37">
        <f>SUMIFS(СВЦЭМ!$J$34:$J$777,СВЦЭМ!$A$34:$A$777,$A351,СВЦЭМ!$B$34:$B$777,X$331)+'СЕТ СН'!$F$13</f>
        <v>539.52307231999998</v>
      </c>
      <c r="Y351" s="37">
        <f>SUMIFS(СВЦЭМ!$J$34:$J$777,СВЦЭМ!$A$34:$A$777,$A351,СВЦЭМ!$B$34:$B$777,Y$331)+'СЕТ СН'!$F$13</f>
        <v>581.86723461999998</v>
      </c>
    </row>
    <row r="352" spans="1:25" ht="15.75" x14ac:dyDescent="0.2">
      <c r="A352" s="36">
        <f t="shared" si="9"/>
        <v>43121</v>
      </c>
      <c r="B352" s="37">
        <f>SUMIFS(СВЦЭМ!$J$34:$J$777,СВЦЭМ!$A$34:$A$777,$A352,СВЦЭМ!$B$34:$B$777,B$331)+'СЕТ СН'!$F$13</f>
        <v>609.56261373999996</v>
      </c>
      <c r="C352" s="37">
        <f>SUMIFS(СВЦЭМ!$J$34:$J$777,СВЦЭМ!$A$34:$A$777,$A352,СВЦЭМ!$B$34:$B$777,C$331)+'СЕТ СН'!$F$13</f>
        <v>637.95089414999995</v>
      </c>
      <c r="D352" s="37">
        <f>SUMIFS(СВЦЭМ!$J$34:$J$777,СВЦЭМ!$A$34:$A$777,$A352,СВЦЭМ!$B$34:$B$777,D$331)+'СЕТ СН'!$F$13</f>
        <v>661.06561811999995</v>
      </c>
      <c r="E352" s="37">
        <f>SUMIFS(СВЦЭМ!$J$34:$J$777,СВЦЭМ!$A$34:$A$777,$A352,СВЦЭМ!$B$34:$B$777,E$331)+'СЕТ СН'!$F$13</f>
        <v>667.51250233999997</v>
      </c>
      <c r="F352" s="37">
        <f>SUMIFS(СВЦЭМ!$J$34:$J$777,СВЦЭМ!$A$34:$A$777,$A352,СВЦЭМ!$B$34:$B$777,F$331)+'СЕТ СН'!$F$13</f>
        <v>671.08635344000004</v>
      </c>
      <c r="G352" s="37">
        <f>SUMIFS(СВЦЭМ!$J$34:$J$777,СВЦЭМ!$A$34:$A$777,$A352,СВЦЭМ!$B$34:$B$777,G$331)+'СЕТ СН'!$F$13</f>
        <v>665.62653452999996</v>
      </c>
      <c r="H352" s="37">
        <f>SUMIFS(СВЦЭМ!$J$34:$J$777,СВЦЭМ!$A$34:$A$777,$A352,СВЦЭМ!$B$34:$B$777,H$331)+'СЕТ СН'!$F$13</f>
        <v>644.06916472</v>
      </c>
      <c r="I352" s="37">
        <f>SUMIFS(СВЦЭМ!$J$34:$J$777,СВЦЭМ!$A$34:$A$777,$A352,СВЦЭМ!$B$34:$B$777,I$331)+'СЕТ СН'!$F$13</f>
        <v>612.67011588000003</v>
      </c>
      <c r="J352" s="37">
        <f>SUMIFS(СВЦЭМ!$J$34:$J$777,СВЦЭМ!$A$34:$A$777,$A352,СВЦЭМ!$B$34:$B$777,J$331)+'СЕТ СН'!$F$13</f>
        <v>574.76803924000001</v>
      </c>
      <c r="K352" s="37">
        <f>SUMIFS(СВЦЭМ!$J$34:$J$777,СВЦЭМ!$A$34:$A$777,$A352,СВЦЭМ!$B$34:$B$777,K$331)+'СЕТ СН'!$F$13</f>
        <v>531.14759013000003</v>
      </c>
      <c r="L352" s="37">
        <f>SUMIFS(СВЦЭМ!$J$34:$J$777,СВЦЭМ!$A$34:$A$777,$A352,СВЦЭМ!$B$34:$B$777,L$331)+'СЕТ СН'!$F$13</f>
        <v>502.56877933999999</v>
      </c>
      <c r="M352" s="37">
        <f>SUMIFS(СВЦЭМ!$J$34:$J$777,СВЦЭМ!$A$34:$A$777,$A352,СВЦЭМ!$B$34:$B$777,M$331)+'СЕТ СН'!$F$13</f>
        <v>500.46790937999998</v>
      </c>
      <c r="N352" s="37">
        <f>SUMIFS(СВЦЭМ!$J$34:$J$777,СВЦЭМ!$A$34:$A$777,$A352,СВЦЭМ!$B$34:$B$777,N$331)+'СЕТ СН'!$F$13</f>
        <v>505.40328504000001</v>
      </c>
      <c r="O352" s="37">
        <f>SUMIFS(СВЦЭМ!$J$34:$J$777,СВЦЭМ!$A$34:$A$777,$A352,СВЦЭМ!$B$34:$B$777,O$331)+'СЕТ СН'!$F$13</f>
        <v>508.34713431</v>
      </c>
      <c r="P352" s="37">
        <f>SUMIFS(СВЦЭМ!$J$34:$J$777,СВЦЭМ!$A$34:$A$777,$A352,СВЦЭМ!$B$34:$B$777,P$331)+'СЕТ СН'!$F$13</f>
        <v>517.46637963000001</v>
      </c>
      <c r="Q352" s="37">
        <f>SUMIFS(СВЦЭМ!$J$34:$J$777,СВЦЭМ!$A$34:$A$777,$A352,СВЦЭМ!$B$34:$B$777,Q$331)+'СЕТ СН'!$F$13</f>
        <v>520.10569982000004</v>
      </c>
      <c r="R352" s="37">
        <f>SUMIFS(СВЦЭМ!$J$34:$J$777,СВЦЭМ!$A$34:$A$777,$A352,СВЦЭМ!$B$34:$B$777,R$331)+'СЕТ СН'!$F$13</f>
        <v>519.32350235000001</v>
      </c>
      <c r="S352" s="37">
        <f>SUMIFS(СВЦЭМ!$J$34:$J$777,СВЦЭМ!$A$34:$A$777,$A352,СВЦЭМ!$B$34:$B$777,S$331)+'СЕТ СН'!$F$13</f>
        <v>503.03921364000001</v>
      </c>
      <c r="T352" s="37">
        <f>SUMIFS(СВЦЭМ!$J$34:$J$777,СВЦЭМ!$A$34:$A$777,$A352,СВЦЭМ!$B$34:$B$777,T$331)+'СЕТ СН'!$F$13</f>
        <v>482.2522725</v>
      </c>
      <c r="U352" s="37">
        <f>SUMIFS(СВЦЭМ!$J$34:$J$777,СВЦЭМ!$A$34:$A$777,$A352,СВЦЭМ!$B$34:$B$777,U$331)+'СЕТ СН'!$F$13</f>
        <v>479.36551267999999</v>
      </c>
      <c r="V352" s="37">
        <f>SUMIFS(СВЦЭМ!$J$34:$J$777,СВЦЭМ!$A$34:$A$777,$A352,СВЦЭМ!$B$34:$B$777,V$331)+'СЕТ СН'!$F$13</f>
        <v>486.13470369999999</v>
      </c>
      <c r="W352" s="37">
        <f>SUMIFS(СВЦЭМ!$J$34:$J$777,СВЦЭМ!$A$34:$A$777,$A352,СВЦЭМ!$B$34:$B$777,W$331)+'СЕТ СН'!$F$13</f>
        <v>489.96564436</v>
      </c>
      <c r="X352" s="37">
        <f>SUMIFS(СВЦЭМ!$J$34:$J$777,СВЦЭМ!$A$34:$A$777,$A352,СВЦЭМ!$B$34:$B$777,X$331)+'СЕТ СН'!$F$13</f>
        <v>535.99579855000002</v>
      </c>
      <c r="Y352" s="37">
        <f>SUMIFS(СВЦЭМ!$J$34:$J$777,СВЦЭМ!$A$34:$A$777,$A352,СВЦЭМ!$B$34:$B$777,Y$331)+'СЕТ СН'!$F$13</f>
        <v>574.59188515999995</v>
      </c>
    </row>
    <row r="353" spans="1:27" ht="15.75" x14ac:dyDescent="0.2">
      <c r="A353" s="36">
        <f t="shared" si="9"/>
        <v>43122</v>
      </c>
      <c r="B353" s="37">
        <f>SUMIFS(СВЦЭМ!$J$34:$J$777,СВЦЭМ!$A$34:$A$777,$A353,СВЦЭМ!$B$34:$B$777,B$331)+'СЕТ СН'!$F$13</f>
        <v>624.47837703000005</v>
      </c>
      <c r="C353" s="37">
        <f>SUMIFS(СВЦЭМ!$J$34:$J$777,СВЦЭМ!$A$34:$A$777,$A353,СВЦЭМ!$B$34:$B$777,C$331)+'СЕТ СН'!$F$13</f>
        <v>649.37861810000004</v>
      </c>
      <c r="D353" s="37">
        <f>SUMIFS(СВЦЭМ!$J$34:$J$777,СВЦЭМ!$A$34:$A$777,$A353,СВЦЭМ!$B$34:$B$777,D$331)+'СЕТ СН'!$F$13</f>
        <v>672.14951787999996</v>
      </c>
      <c r="E353" s="37">
        <f>SUMIFS(СВЦЭМ!$J$34:$J$777,СВЦЭМ!$A$34:$A$777,$A353,СВЦЭМ!$B$34:$B$777,E$331)+'СЕТ СН'!$F$13</f>
        <v>680.54101564999996</v>
      </c>
      <c r="F353" s="37">
        <f>SUMIFS(СВЦЭМ!$J$34:$J$777,СВЦЭМ!$A$34:$A$777,$A353,СВЦЭМ!$B$34:$B$777,F$331)+'СЕТ СН'!$F$13</f>
        <v>677.82347735999997</v>
      </c>
      <c r="G353" s="37">
        <f>SUMIFS(СВЦЭМ!$J$34:$J$777,СВЦЭМ!$A$34:$A$777,$A353,СВЦЭМ!$B$34:$B$777,G$331)+'СЕТ СН'!$F$13</f>
        <v>662.24886994999997</v>
      </c>
      <c r="H353" s="37">
        <f>SUMIFS(СВЦЭМ!$J$34:$J$777,СВЦЭМ!$A$34:$A$777,$A353,СВЦЭМ!$B$34:$B$777,H$331)+'СЕТ СН'!$F$13</f>
        <v>633.22754525000005</v>
      </c>
      <c r="I353" s="37">
        <f>SUMIFS(СВЦЭМ!$J$34:$J$777,СВЦЭМ!$A$34:$A$777,$A353,СВЦЭМ!$B$34:$B$777,I$331)+'СЕТ СН'!$F$13</f>
        <v>587.94026424000003</v>
      </c>
      <c r="J353" s="37">
        <f>SUMIFS(СВЦЭМ!$J$34:$J$777,СВЦЭМ!$A$34:$A$777,$A353,СВЦЭМ!$B$34:$B$777,J$331)+'СЕТ СН'!$F$13</f>
        <v>560.75353779</v>
      </c>
      <c r="K353" s="37">
        <f>SUMIFS(СВЦЭМ!$J$34:$J$777,СВЦЭМ!$A$34:$A$777,$A353,СВЦЭМ!$B$34:$B$777,K$331)+'СЕТ СН'!$F$13</f>
        <v>519.69346040999994</v>
      </c>
      <c r="L353" s="37">
        <f>SUMIFS(СВЦЭМ!$J$34:$J$777,СВЦЭМ!$A$34:$A$777,$A353,СВЦЭМ!$B$34:$B$777,L$331)+'СЕТ СН'!$F$13</f>
        <v>502.43935174000001</v>
      </c>
      <c r="M353" s="37">
        <f>SUMIFS(СВЦЭМ!$J$34:$J$777,СВЦЭМ!$A$34:$A$777,$A353,СВЦЭМ!$B$34:$B$777,M$331)+'СЕТ СН'!$F$13</f>
        <v>508.63261073000001</v>
      </c>
      <c r="N353" s="37">
        <f>SUMIFS(СВЦЭМ!$J$34:$J$777,СВЦЭМ!$A$34:$A$777,$A353,СВЦЭМ!$B$34:$B$777,N$331)+'СЕТ СН'!$F$13</f>
        <v>518.65365489999999</v>
      </c>
      <c r="O353" s="37">
        <f>SUMIFS(СВЦЭМ!$J$34:$J$777,СВЦЭМ!$A$34:$A$777,$A353,СВЦЭМ!$B$34:$B$777,O$331)+'СЕТ СН'!$F$13</f>
        <v>524.50136053999995</v>
      </c>
      <c r="P353" s="37">
        <f>SUMIFS(СВЦЭМ!$J$34:$J$777,СВЦЭМ!$A$34:$A$777,$A353,СВЦЭМ!$B$34:$B$777,P$331)+'СЕТ СН'!$F$13</f>
        <v>532.18135165000001</v>
      </c>
      <c r="Q353" s="37">
        <f>SUMIFS(СВЦЭМ!$J$34:$J$777,СВЦЭМ!$A$34:$A$777,$A353,СВЦЭМ!$B$34:$B$777,Q$331)+'СЕТ СН'!$F$13</f>
        <v>536.47169588999998</v>
      </c>
      <c r="R353" s="37">
        <f>SUMIFS(СВЦЭМ!$J$34:$J$777,СВЦЭМ!$A$34:$A$777,$A353,СВЦЭМ!$B$34:$B$777,R$331)+'СЕТ СН'!$F$13</f>
        <v>536.10979408000003</v>
      </c>
      <c r="S353" s="37">
        <f>SUMIFS(СВЦЭМ!$J$34:$J$777,СВЦЭМ!$A$34:$A$777,$A353,СВЦЭМ!$B$34:$B$777,S$331)+'СЕТ СН'!$F$13</f>
        <v>520.74016540000002</v>
      </c>
      <c r="T353" s="37">
        <f>SUMIFS(СВЦЭМ!$J$34:$J$777,СВЦЭМ!$A$34:$A$777,$A353,СВЦЭМ!$B$34:$B$777,T$331)+'СЕТ СН'!$F$13</f>
        <v>494.39854274999999</v>
      </c>
      <c r="U353" s="37">
        <f>SUMIFS(СВЦЭМ!$J$34:$J$777,СВЦЭМ!$A$34:$A$777,$A353,СВЦЭМ!$B$34:$B$777,U$331)+'СЕТ СН'!$F$13</f>
        <v>494.88205797000001</v>
      </c>
      <c r="V353" s="37">
        <f>SUMIFS(СВЦЭМ!$J$34:$J$777,СВЦЭМ!$A$34:$A$777,$A353,СВЦЭМ!$B$34:$B$777,V$331)+'СЕТ СН'!$F$13</f>
        <v>504.85112230999999</v>
      </c>
      <c r="W353" s="37">
        <f>SUMIFS(СВЦЭМ!$J$34:$J$777,СВЦЭМ!$A$34:$A$777,$A353,СВЦЭМ!$B$34:$B$777,W$331)+'СЕТ СН'!$F$13</f>
        <v>511.59281664999997</v>
      </c>
      <c r="X353" s="37">
        <f>SUMIFS(СВЦЭМ!$J$34:$J$777,СВЦЭМ!$A$34:$A$777,$A353,СВЦЭМ!$B$34:$B$777,X$331)+'СЕТ СН'!$F$13</f>
        <v>547.72355376999997</v>
      </c>
      <c r="Y353" s="37">
        <f>SUMIFS(СВЦЭМ!$J$34:$J$777,СВЦЭМ!$A$34:$A$777,$A353,СВЦЭМ!$B$34:$B$777,Y$331)+'СЕТ СН'!$F$13</f>
        <v>592.86160715999995</v>
      </c>
    </row>
    <row r="354" spans="1:27" ht="15.75" x14ac:dyDescent="0.2">
      <c r="A354" s="36">
        <f t="shared" si="9"/>
        <v>43123</v>
      </c>
      <c r="B354" s="37">
        <f>SUMIFS(СВЦЭМ!$J$34:$J$777,СВЦЭМ!$A$34:$A$777,$A354,СВЦЭМ!$B$34:$B$777,B$331)+'СЕТ СН'!$F$13</f>
        <v>612.02128081000001</v>
      </c>
      <c r="C354" s="37">
        <f>SUMIFS(СВЦЭМ!$J$34:$J$777,СВЦЭМ!$A$34:$A$777,$A354,СВЦЭМ!$B$34:$B$777,C$331)+'СЕТ СН'!$F$13</f>
        <v>637.38083807999999</v>
      </c>
      <c r="D354" s="37">
        <f>SUMIFS(СВЦЭМ!$J$34:$J$777,СВЦЭМ!$A$34:$A$777,$A354,СВЦЭМ!$B$34:$B$777,D$331)+'СЕТ СН'!$F$13</f>
        <v>660.73860783999999</v>
      </c>
      <c r="E354" s="37">
        <f>SUMIFS(СВЦЭМ!$J$34:$J$777,СВЦЭМ!$A$34:$A$777,$A354,СВЦЭМ!$B$34:$B$777,E$331)+'СЕТ СН'!$F$13</f>
        <v>666.68262317999995</v>
      </c>
      <c r="F354" s="37">
        <f>SUMIFS(СВЦЭМ!$J$34:$J$777,СВЦЭМ!$A$34:$A$777,$A354,СВЦЭМ!$B$34:$B$777,F$331)+'СЕТ СН'!$F$13</f>
        <v>667.90597189000005</v>
      </c>
      <c r="G354" s="37">
        <f>SUMIFS(СВЦЭМ!$J$34:$J$777,СВЦЭМ!$A$34:$A$777,$A354,СВЦЭМ!$B$34:$B$777,G$331)+'СЕТ СН'!$F$13</f>
        <v>657.47312627999997</v>
      </c>
      <c r="H354" s="37">
        <f>SUMIFS(СВЦЭМ!$J$34:$J$777,СВЦЭМ!$A$34:$A$777,$A354,СВЦЭМ!$B$34:$B$777,H$331)+'СЕТ СН'!$F$13</f>
        <v>626.32330715000001</v>
      </c>
      <c r="I354" s="37">
        <f>SUMIFS(СВЦЭМ!$J$34:$J$777,СВЦЭМ!$A$34:$A$777,$A354,СВЦЭМ!$B$34:$B$777,I$331)+'СЕТ СН'!$F$13</f>
        <v>582.26769098</v>
      </c>
      <c r="J354" s="37">
        <f>SUMIFS(СВЦЭМ!$J$34:$J$777,СВЦЭМ!$A$34:$A$777,$A354,СВЦЭМ!$B$34:$B$777,J$331)+'СЕТ СН'!$F$13</f>
        <v>552.37576037999997</v>
      </c>
      <c r="K354" s="37">
        <f>SUMIFS(СВЦЭМ!$J$34:$J$777,СВЦЭМ!$A$34:$A$777,$A354,СВЦЭМ!$B$34:$B$777,K$331)+'СЕТ СН'!$F$13</f>
        <v>509.43326091</v>
      </c>
      <c r="L354" s="37">
        <f>SUMIFS(СВЦЭМ!$J$34:$J$777,СВЦЭМ!$A$34:$A$777,$A354,СВЦЭМ!$B$34:$B$777,L$331)+'СЕТ СН'!$F$13</f>
        <v>494.91919167999998</v>
      </c>
      <c r="M354" s="37">
        <f>SUMIFS(СВЦЭМ!$J$34:$J$777,СВЦЭМ!$A$34:$A$777,$A354,СВЦЭМ!$B$34:$B$777,M$331)+'СЕТ СН'!$F$13</f>
        <v>499.91776220000003</v>
      </c>
      <c r="N354" s="37">
        <f>SUMIFS(СВЦЭМ!$J$34:$J$777,СВЦЭМ!$A$34:$A$777,$A354,СВЦЭМ!$B$34:$B$777,N$331)+'СЕТ СН'!$F$13</f>
        <v>510.40514264000001</v>
      </c>
      <c r="O354" s="37">
        <f>SUMIFS(СВЦЭМ!$J$34:$J$777,СВЦЭМ!$A$34:$A$777,$A354,СВЦЭМ!$B$34:$B$777,O$331)+'СЕТ СН'!$F$13</f>
        <v>511.26102089</v>
      </c>
      <c r="P354" s="37">
        <f>SUMIFS(СВЦЭМ!$J$34:$J$777,СВЦЭМ!$A$34:$A$777,$A354,СВЦЭМ!$B$34:$B$777,P$331)+'СЕТ СН'!$F$13</f>
        <v>519.88398631999996</v>
      </c>
      <c r="Q354" s="37">
        <f>SUMIFS(СВЦЭМ!$J$34:$J$777,СВЦЭМ!$A$34:$A$777,$A354,СВЦЭМ!$B$34:$B$777,Q$331)+'СЕТ СН'!$F$13</f>
        <v>524.59092924000004</v>
      </c>
      <c r="R354" s="37">
        <f>SUMIFS(СВЦЭМ!$J$34:$J$777,СВЦЭМ!$A$34:$A$777,$A354,СВЦЭМ!$B$34:$B$777,R$331)+'СЕТ СН'!$F$13</f>
        <v>525.13095824000004</v>
      </c>
      <c r="S354" s="37">
        <f>SUMIFS(СВЦЭМ!$J$34:$J$777,СВЦЭМ!$A$34:$A$777,$A354,СВЦЭМ!$B$34:$B$777,S$331)+'СЕТ СН'!$F$13</f>
        <v>515.85047413999996</v>
      </c>
      <c r="T354" s="37">
        <f>SUMIFS(СВЦЭМ!$J$34:$J$777,СВЦЭМ!$A$34:$A$777,$A354,СВЦЭМ!$B$34:$B$777,T$331)+'СЕТ СН'!$F$13</f>
        <v>491.73341663999997</v>
      </c>
      <c r="U354" s="37">
        <f>SUMIFS(СВЦЭМ!$J$34:$J$777,СВЦЭМ!$A$34:$A$777,$A354,СВЦЭМ!$B$34:$B$777,U$331)+'СЕТ СН'!$F$13</f>
        <v>487.86746726000001</v>
      </c>
      <c r="V354" s="37">
        <f>SUMIFS(СВЦЭМ!$J$34:$J$777,СВЦЭМ!$A$34:$A$777,$A354,СВЦЭМ!$B$34:$B$777,V$331)+'СЕТ СН'!$F$13</f>
        <v>496.83365338999999</v>
      </c>
      <c r="W354" s="37">
        <f>SUMIFS(СВЦЭМ!$J$34:$J$777,СВЦЭМ!$A$34:$A$777,$A354,СВЦЭМ!$B$34:$B$777,W$331)+'СЕТ СН'!$F$13</f>
        <v>501.43421932000001</v>
      </c>
      <c r="X354" s="37">
        <f>SUMIFS(СВЦЭМ!$J$34:$J$777,СВЦЭМ!$A$34:$A$777,$A354,СВЦЭМ!$B$34:$B$777,X$331)+'СЕТ СН'!$F$13</f>
        <v>537.13677694</v>
      </c>
      <c r="Y354" s="37">
        <f>SUMIFS(СВЦЭМ!$J$34:$J$777,СВЦЭМ!$A$34:$A$777,$A354,СВЦЭМ!$B$34:$B$777,Y$331)+'СЕТ СН'!$F$13</f>
        <v>582.16178075000005</v>
      </c>
    </row>
    <row r="355" spans="1:27" ht="15.75" x14ac:dyDescent="0.2">
      <c r="A355" s="36">
        <f t="shared" si="9"/>
        <v>43124</v>
      </c>
      <c r="B355" s="37">
        <f>SUMIFS(СВЦЭМ!$J$34:$J$777,СВЦЭМ!$A$34:$A$777,$A355,СВЦЭМ!$B$34:$B$777,B$331)+'СЕТ СН'!$F$13</f>
        <v>626.12071019999996</v>
      </c>
      <c r="C355" s="37">
        <f>SUMIFS(СВЦЭМ!$J$34:$J$777,СВЦЭМ!$A$34:$A$777,$A355,СВЦЭМ!$B$34:$B$777,C$331)+'СЕТ СН'!$F$13</f>
        <v>653.43629942999996</v>
      </c>
      <c r="D355" s="37">
        <f>SUMIFS(СВЦЭМ!$J$34:$J$777,СВЦЭМ!$A$34:$A$777,$A355,СВЦЭМ!$B$34:$B$777,D$331)+'СЕТ СН'!$F$13</f>
        <v>674.50325914999996</v>
      </c>
      <c r="E355" s="37">
        <f>SUMIFS(СВЦЭМ!$J$34:$J$777,СВЦЭМ!$A$34:$A$777,$A355,СВЦЭМ!$B$34:$B$777,E$331)+'СЕТ СН'!$F$13</f>
        <v>687.08372379000002</v>
      </c>
      <c r="F355" s="37">
        <f>SUMIFS(СВЦЭМ!$J$34:$J$777,СВЦЭМ!$A$34:$A$777,$A355,СВЦЭМ!$B$34:$B$777,F$331)+'СЕТ СН'!$F$13</f>
        <v>682.51645306</v>
      </c>
      <c r="G355" s="37">
        <f>SUMIFS(СВЦЭМ!$J$34:$J$777,СВЦЭМ!$A$34:$A$777,$A355,СВЦЭМ!$B$34:$B$777,G$331)+'СЕТ СН'!$F$13</f>
        <v>667.42770294000002</v>
      </c>
      <c r="H355" s="37">
        <f>SUMIFS(СВЦЭМ!$J$34:$J$777,СВЦЭМ!$A$34:$A$777,$A355,СВЦЭМ!$B$34:$B$777,H$331)+'СЕТ СН'!$F$13</f>
        <v>638.76676301999998</v>
      </c>
      <c r="I355" s="37">
        <f>SUMIFS(СВЦЭМ!$J$34:$J$777,СВЦЭМ!$A$34:$A$777,$A355,СВЦЭМ!$B$34:$B$777,I$331)+'СЕТ СН'!$F$13</f>
        <v>599.45708263999995</v>
      </c>
      <c r="J355" s="37">
        <f>SUMIFS(СВЦЭМ!$J$34:$J$777,СВЦЭМ!$A$34:$A$777,$A355,СВЦЭМ!$B$34:$B$777,J$331)+'СЕТ СН'!$F$13</f>
        <v>567.18529447000003</v>
      </c>
      <c r="K355" s="37">
        <f>SUMIFS(СВЦЭМ!$J$34:$J$777,СВЦЭМ!$A$34:$A$777,$A355,СВЦЭМ!$B$34:$B$777,K$331)+'СЕТ СН'!$F$13</f>
        <v>527.48673144999998</v>
      </c>
      <c r="L355" s="37">
        <f>SUMIFS(СВЦЭМ!$J$34:$J$777,СВЦЭМ!$A$34:$A$777,$A355,СВЦЭМ!$B$34:$B$777,L$331)+'СЕТ СН'!$F$13</f>
        <v>511.13532211</v>
      </c>
      <c r="M355" s="37">
        <f>SUMIFS(СВЦЭМ!$J$34:$J$777,СВЦЭМ!$A$34:$A$777,$A355,СВЦЭМ!$B$34:$B$777,M$331)+'СЕТ СН'!$F$13</f>
        <v>515.63248711000006</v>
      </c>
      <c r="N355" s="37">
        <f>SUMIFS(СВЦЭМ!$J$34:$J$777,СВЦЭМ!$A$34:$A$777,$A355,СВЦЭМ!$B$34:$B$777,N$331)+'СЕТ СН'!$F$13</f>
        <v>525.00508010999999</v>
      </c>
      <c r="O355" s="37">
        <f>SUMIFS(СВЦЭМ!$J$34:$J$777,СВЦЭМ!$A$34:$A$777,$A355,СВЦЭМ!$B$34:$B$777,O$331)+'СЕТ СН'!$F$13</f>
        <v>528.15535122999995</v>
      </c>
      <c r="P355" s="37">
        <f>SUMIFS(СВЦЭМ!$J$34:$J$777,СВЦЭМ!$A$34:$A$777,$A355,СВЦЭМ!$B$34:$B$777,P$331)+'СЕТ СН'!$F$13</f>
        <v>534.66022440999996</v>
      </c>
      <c r="Q355" s="37">
        <f>SUMIFS(СВЦЭМ!$J$34:$J$777,СВЦЭМ!$A$34:$A$777,$A355,СВЦЭМ!$B$34:$B$777,Q$331)+'СЕТ СН'!$F$13</f>
        <v>538.39473753000004</v>
      </c>
      <c r="R355" s="37">
        <f>SUMIFS(СВЦЭМ!$J$34:$J$777,СВЦЭМ!$A$34:$A$777,$A355,СВЦЭМ!$B$34:$B$777,R$331)+'СЕТ СН'!$F$13</f>
        <v>540.16730332999998</v>
      </c>
      <c r="S355" s="37">
        <f>SUMIFS(СВЦЭМ!$J$34:$J$777,СВЦЭМ!$A$34:$A$777,$A355,СВЦЭМ!$B$34:$B$777,S$331)+'СЕТ СН'!$F$13</f>
        <v>530.15742514999999</v>
      </c>
      <c r="T355" s="37">
        <f>SUMIFS(СВЦЭМ!$J$34:$J$777,СВЦЭМ!$A$34:$A$777,$A355,СВЦЭМ!$B$34:$B$777,T$331)+'СЕТ СН'!$F$13</f>
        <v>506.17131179</v>
      </c>
      <c r="U355" s="37">
        <f>SUMIFS(СВЦЭМ!$J$34:$J$777,СВЦЭМ!$A$34:$A$777,$A355,СВЦЭМ!$B$34:$B$777,U$331)+'СЕТ СН'!$F$13</f>
        <v>504.39260983000003</v>
      </c>
      <c r="V355" s="37">
        <f>SUMIFS(СВЦЭМ!$J$34:$J$777,СВЦЭМ!$A$34:$A$777,$A355,СВЦЭМ!$B$34:$B$777,V$331)+'СЕТ СН'!$F$13</f>
        <v>511.64016735000001</v>
      </c>
      <c r="W355" s="37">
        <f>SUMIFS(СВЦЭМ!$J$34:$J$777,СВЦЭМ!$A$34:$A$777,$A355,СВЦЭМ!$B$34:$B$777,W$331)+'СЕТ СН'!$F$13</f>
        <v>519.74349690999998</v>
      </c>
      <c r="X355" s="37">
        <f>SUMIFS(СВЦЭМ!$J$34:$J$777,СВЦЭМ!$A$34:$A$777,$A355,СВЦЭМ!$B$34:$B$777,X$331)+'СЕТ СН'!$F$13</f>
        <v>553.44746199999997</v>
      </c>
      <c r="Y355" s="37">
        <f>SUMIFS(СВЦЭМ!$J$34:$J$777,СВЦЭМ!$A$34:$A$777,$A355,СВЦЭМ!$B$34:$B$777,Y$331)+'СЕТ СН'!$F$13</f>
        <v>595.85747846000004</v>
      </c>
    </row>
    <row r="356" spans="1:27" ht="15.75" x14ac:dyDescent="0.2">
      <c r="A356" s="36">
        <f t="shared" si="9"/>
        <v>43125</v>
      </c>
      <c r="B356" s="37">
        <f>SUMIFS(СВЦЭМ!$J$34:$J$777,СВЦЭМ!$A$34:$A$777,$A356,СВЦЭМ!$B$34:$B$777,B$331)+'СЕТ СН'!$F$13</f>
        <v>607.73873956</v>
      </c>
      <c r="C356" s="37">
        <f>SUMIFS(СВЦЭМ!$J$34:$J$777,СВЦЭМ!$A$34:$A$777,$A356,СВЦЭМ!$B$34:$B$777,C$331)+'СЕТ СН'!$F$13</f>
        <v>637.78503092999995</v>
      </c>
      <c r="D356" s="37">
        <f>SUMIFS(СВЦЭМ!$J$34:$J$777,СВЦЭМ!$A$34:$A$777,$A356,СВЦЭМ!$B$34:$B$777,D$331)+'СЕТ СН'!$F$13</f>
        <v>656.98005622000005</v>
      </c>
      <c r="E356" s="37">
        <f>SUMIFS(СВЦЭМ!$J$34:$J$777,СВЦЭМ!$A$34:$A$777,$A356,СВЦЭМ!$B$34:$B$777,E$331)+'СЕТ СН'!$F$13</f>
        <v>660.70275289000006</v>
      </c>
      <c r="F356" s="37">
        <f>SUMIFS(СВЦЭМ!$J$34:$J$777,СВЦЭМ!$A$34:$A$777,$A356,СВЦЭМ!$B$34:$B$777,F$331)+'СЕТ СН'!$F$13</f>
        <v>661.41188431</v>
      </c>
      <c r="G356" s="37">
        <f>SUMIFS(СВЦЭМ!$J$34:$J$777,СВЦЭМ!$A$34:$A$777,$A356,СВЦЭМ!$B$34:$B$777,G$331)+'СЕТ СН'!$F$13</f>
        <v>652.98634257000003</v>
      </c>
      <c r="H356" s="37">
        <f>SUMIFS(СВЦЭМ!$J$34:$J$777,СВЦЭМ!$A$34:$A$777,$A356,СВЦЭМ!$B$34:$B$777,H$331)+'СЕТ СН'!$F$13</f>
        <v>624.64429393</v>
      </c>
      <c r="I356" s="37">
        <f>SUMIFS(СВЦЭМ!$J$34:$J$777,СВЦЭМ!$A$34:$A$777,$A356,СВЦЭМ!$B$34:$B$777,I$331)+'СЕТ СН'!$F$13</f>
        <v>590.65746250999996</v>
      </c>
      <c r="J356" s="37">
        <f>SUMIFS(СВЦЭМ!$J$34:$J$777,СВЦЭМ!$A$34:$A$777,$A356,СВЦЭМ!$B$34:$B$777,J$331)+'СЕТ СН'!$F$13</f>
        <v>565.33459207999999</v>
      </c>
      <c r="K356" s="37">
        <f>SUMIFS(СВЦЭМ!$J$34:$J$777,СВЦЭМ!$A$34:$A$777,$A356,СВЦЭМ!$B$34:$B$777,K$331)+'СЕТ СН'!$F$13</f>
        <v>533.85351694999997</v>
      </c>
      <c r="L356" s="37">
        <f>SUMIFS(СВЦЭМ!$J$34:$J$777,СВЦЭМ!$A$34:$A$777,$A356,СВЦЭМ!$B$34:$B$777,L$331)+'СЕТ СН'!$F$13</f>
        <v>523.60511415999997</v>
      </c>
      <c r="M356" s="37">
        <f>SUMIFS(СВЦЭМ!$J$34:$J$777,СВЦЭМ!$A$34:$A$777,$A356,СВЦЭМ!$B$34:$B$777,M$331)+'СЕТ СН'!$F$13</f>
        <v>526.95258453999998</v>
      </c>
      <c r="N356" s="37">
        <f>SUMIFS(СВЦЭМ!$J$34:$J$777,СВЦЭМ!$A$34:$A$777,$A356,СВЦЭМ!$B$34:$B$777,N$331)+'СЕТ СН'!$F$13</f>
        <v>529.21997636000003</v>
      </c>
      <c r="O356" s="37">
        <f>SUMIFS(СВЦЭМ!$J$34:$J$777,СВЦЭМ!$A$34:$A$777,$A356,СВЦЭМ!$B$34:$B$777,O$331)+'СЕТ СН'!$F$13</f>
        <v>528.62609049000002</v>
      </c>
      <c r="P356" s="37">
        <f>SUMIFS(СВЦЭМ!$J$34:$J$777,СВЦЭМ!$A$34:$A$777,$A356,СВЦЭМ!$B$34:$B$777,P$331)+'СЕТ СН'!$F$13</f>
        <v>533.44326290000004</v>
      </c>
      <c r="Q356" s="37">
        <f>SUMIFS(СВЦЭМ!$J$34:$J$777,СВЦЭМ!$A$34:$A$777,$A356,СВЦЭМ!$B$34:$B$777,Q$331)+'СЕТ СН'!$F$13</f>
        <v>534.62752519000003</v>
      </c>
      <c r="R356" s="37">
        <f>SUMIFS(СВЦЭМ!$J$34:$J$777,СВЦЭМ!$A$34:$A$777,$A356,СВЦЭМ!$B$34:$B$777,R$331)+'СЕТ СН'!$F$13</f>
        <v>539.15616193999995</v>
      </c>
      <c r="S356" s="37">
        <f>SUMIFS(СВЦЭМ!$J$34:$J$777,СВЦЭМ!$A$34:$A$777,$A356,СВЦЭМ!$B$34:$B$777,S$331)+'СЕТ СН'!$F$13</f>
        <v>534.21084456000006</v>
      </c>
      <c r="T356" s="37">
        <f>SUMIFS(СВЦЭМ!$J$34:$J$777,СВЦЭМ!$A$34:$A$777,$A356,СВЦЭМ!$B$34:$B$777,T$331)+'СЕТ СН'!$F$13</f>
        <v>526.88971284000002</v>
      </c>
      <c r="U356" s="37">
        <f>SUMIFS(СВЦЭМ!$J$34:$J$777,СВЦЭМ!$A$34:$A$777,$A356,СВЦЭМ!$B$34:$B$777,U$331)+'СЕТ СН'!$F$13</f>
        <v>523.17453791000003</v>
      </c>
      <c r="V356" s="37">
        <f>SUMIFS(СВЦЭМ!$J$34:$J$777,СВЦЭМ!$A$34:$A$777,$A356,СВЦЭМ!$B$34:$B$777,V$331)+'СЕТ СН'!$F$13</f>
        <v>524.91127948999997</v>
      </c>
      <c r="W356" s="37">
        <f>SUMIFS(СВЦЭМ!$J$34:$J$777,СВЦЭМ!$A$34:$A$777,$A356,СВЦЭМ!$B$34:$B$777,W$331)+'СЕТ СН'!$F$13</f>
        <v>526.81010203000005</v>
      </c>
      <c r="X356" s="37">
        <f>SUMIFS(СВЦЭМ!$J$34:$J$777,СВЦЭМ!$A$34:$A$777,$A356,СВЦЭМ!$B$34:$B$777,X$331)+'СЕТ СН'!$F$13</f>
        <v>551.56461693000006</v>
      </c>
      <c r="Y356" s="37">
        <f>SUMIFS(СВЦЭМ!$J$34:$J$777,СВЦЭМ!$A$34:$A$777,$A356,СВЦЭМ!$B$34:$B$777,Y$331)+'СЕТ СН'!$F$13</f>
        <v>590.06139843000005</v>
      </c>
    </row>
    <row r="357" spans="1:27" ht="15.75" x14ac:dyDescent="0.2">
      <c r="A357" s="36">
        <f t="shared" si="9"/>
        <v>43126</v>
      </c>
      <c r="B357" s="37">
        <f>SUMIFS(СВЦЭМ!$J$34:$J$777,СВЦЭМ!$A$34:$A$777,$A357,СВЦЭМ!$B$34:$B$777,B$331)+'СЕТ СН'!$F$13</f>
        <v>601.82445170000005</v>
      </c>
      <c r="C357" s="37">
        <f>SUMIFS(СВЦЭМ!$J$34:$J$777,СВЦЭМ!$A$34:$A$777,$A357,СВЦЭМ!$B$34:$B$777,C$331)+'СЕТ СН'!$F$13</f>
        <v>629.18885872999999</v>
      </c>
      <c r="D357" s="37">
        <f>SUMIFS(СВЦЭМ!$J$34:$J$777,СВЦЭМ!$A$34:$A$777,$A357,СВЦЭМ!$B$34:$B$777,D$331)+'СЕТ СН'!$F$13</f>
        <v>649.09042469999997</v>
      </c>
      <c r="E357" s="37">
        <f>SUMIFS(СВЦЭМ!$J$34:$J$777,СВЦЭМ!$A$34:$A$777,$A357,СВЦЭМ!$B$34:$B$777,E$331)+'СЕТ СН'!$F$13</f>
        <v>657.24723649999999</v>
      </c>
      <c r="F357" s="37">
        <f>SUMIFS(СВЦЭМ!$J$34:$J$777,СВЦЭМ!$A$34:$A$777,$A357,СВЦЭМ!$B$34:$B$777,F$331)+'СЕТ СН'!$F$13</f>
        <v>654.54339045999996</v>
      </c>
      <c r="G357" s="37">
        <f>SUMIFS(СВЦЭМ!$J$34:$J$777,СВЦЭМ!$A$34:$A$777,$A357,СВЦЭМ!$B$34:$B$777,G$331)+'СЕТ СН'!$F$13</f>
        <v>641.86314295</v>
      </c>
      <c r="H357" s="37">
        <f>SUMIFS(СВЦЭМ!$J$34:$J$777,СВЦЭМ!$A$34:$A$777,$A357,СВЦЭМ!$B$34:$B$777,H$331)+'СЕТ СН'!$F$13</f>
        <v>611.29164355</v>
      </c>
      <c r="I357" s="37">
        <f>SUMIFS(СВЦЭМ!$J$34:$J$777,СВЦЭМ!$A$34:$A$777,$A357,СВЦЭМ!$B$34:$B$777,I$331)+'СЕТ СН'!$F$13</f>
        <v>579.18690349999997</v>
      </c>
      <c r="J357" s="37">
        <f>SUMIFS(СВЦЭМ!$J$34:$J$777,СВЦЭМ!$A$34:$A$777,$A357,СВЦЭМ!$B$34:$B$777,J$331)+'СЕТ СН'!$F$13</f>
        <v>555.28560993999997</v>
      </c>
      <c r="K357" s="37">
        <f>SUMIFS(СВЦЭМ!$J$34:$J$777,СВЦЭМ!$A$34:$A$777,$A357,СВЦЭМ!$B$34:$B$777,K$331)+'СЕТ СН'!$F$13</f>
        <v>516.49952440000004</v>
      </c>
      <c r="L357" s="37">
        <f>SUMIFS(СВЦЭМ!$J$34:$J$777,СВЦЭМ!$A$34:$A$777,$A357,СВЦЭМ!$B$34:$B$777,L$331)+'СЕТ СН'!$F$13</f>
        <v>498.85531589999999</v>
      </c>
      <c r="M357" s="37">
        <f>SUMIFS(СВЦЭМ!$J$34:$J$777,СВЦЭМ!$A$34:$A$777,$A357,СВЦЭМ!$B$34:$B$777,M$331)+'СЕТ СН'!$F$13</f>
        <v>506.48614530999998</v>
      </c>
      <c r="N357" s="37">
        <f>SUMIFS(СВЦЭМ!$J$34:$J$777,СВЦЭМ!$A$34:$A$777,$A357,СВЦЭМ!$B$34:$B$777,N$331)+'СЕТ СН'!$F$13</f>
        <v>512.90221382000004</v>
      </c>
      <c r="O357" s="37">
        <f>SUMIFS(СВЦЭМ!$J$34:$J$777,СВЦЭМ!$A$34:$A$777,$A357,СВЦЭМ!$B$34:$B$777,O$331)+'СЕТ СН'!$F$13</f>
        <v>515.58736170999998</v>
      </c>
      <c r="P357" s="37">
        <f>SUMIFS(СВЦЭМ!$J$34:$J$777,СВЦЭМ!$A$34:$A$777,$A357,СВЦЭМ!$B$34:$B$777,P$331)+'СЕТ СН'!$F$13</f>
        <v>521.87696216999996</v>
      </c>
      <c r="Q357" s="37">
        <f>SUMIFS(СВЦЭМ!$J$34:$J$777,СВЦЭМ!$A$34:$A$777,$A357,СВЦЭМ!$B$34:$B$777,Q$331)+'СЕТ СН'!$F$13</f>
        <v>527.56780320999997</v>
      </c>
      <c r="R357" s="37">
        <f>SUMIFS(СВЦЭМ!$J$34:$J$777,СВЦЭМ!$A$34:$A$777,$A357,СВЦЭМ!$B$34:$B$777,R$331)+'СЕТ СН'!$F$13</f>
        <v>530.43794161000005</v>
      </c>
      <c r="S357" s="37">
        <f>SUMIFS(СВЦЭМ!$J$34:$J$777,СВЦЭМ!$A$34:$A$777,$A357,СВЦЭМ!$B$34:$B$777,S$331)+'СЕТ СН'!$F$13</f>
        <v>523.83890847999999</v>
      </c>
      <c r="T357" s="37">
        <f>SUMIFS(СВЦЭМ!$J$34:$J$777,СВЦЭМ!$A$34:$A$777,$A357,СВЦЭМ!$B$34:$B$777,T$331)+'СЕТ СН'!$F$13</f>
        <v>503.93459023000003</v>
      </c>
      <c r="U357" s="37">
        <f>SUMIFS(СВЦЭМ!$J$34:$J$777,СВЦЭМ!$A$34:$A$777,$A357,СВЦЭМ!$B$34:$B$777,U$331)+'СЕТ СН'!$F$13</f>
        <v>499.61043828999999</v>
      </c>
      <c r="V357" s="37">
        <f>SUMIFS(СВЦЭМ!$J$34:$J$777,СВЦЭМ!$A$34:$A$777,$A357,СВЦЭМ!$B$34:$B$777,V$331)+'СЕТ СН'!$F$13</f>
        <v>506.47439831000003</v>
      </c>
      <c r="W357" s="37">
        <f>SUMIFS(СВЦЭМ!$J$34:$J$777,СВЦЭМ!$A$34:$A$777,$A357,СВЦЭМ!$B$34:$B$777,W$331)+'СЕТ СН'!$F$13</f>
        <v>518.47809288999997</v>
      </c>
      <c r="X357" s="37">
        <f>SUMIFS(СВЦЭМ!$J$34:$J$777,СВЦЭМ!$A$34:$A$777,$A357,СВЦЭМ!$B$34:$B$777,X$331)+'СЕТ СН'!$F$13</f>
        <v>551.67592277000006</v>
      </c>
      <c r="Y357" s="37">
        <f>SUMIFS(СВЦЭМ!$J$34:$J$777,СВЦЭМ!$A$34:$A$777,$A357,СВЦЭМ!$B$34:$B$777,Y$331)+'СЕТ СН'!$F$13</f>
        <v>597.45464462999996</v>
      </c>
    </row>
    <row r="358" spans="1:27" ht="15.75" x14ac:dyDescent="0.2">
      <c r="A358" s="36">
        <f t="shared" si="9"/>
        <v>43127</v>
      </c>
      <c r="B358" s="37">
        <f>SUMIFS(СВЦЭМ!$J$34:$J$777,СВЦЭМ!$A$34:$A$777,$A358,СВЦЭМ!$B$34:$B$777,B$331)+'СЕТ СН'!$F$13</f>
        <v>591.45118148999995</v>
      </c>
      <c r="C358" s="37">
        <f>SUMIFS(СВЦЭМ!$J$34:$J$777,СВЦЭМ!$A$34:$A$777,$A358,СВЦЭМ!$B$34:$B$777,C$331)+'СЕТ СН'!$F$13</f>
        <v>610.74620350999999</v>
      </c>
      <c r="D358" s="37">
        <f>SUMIFS(СВЦЭМ!$J$34:$J$777,СВЦЭМ!$A$34:$A$777,$A358,СВЦЭМ!$B$34:$B$777,D$331)+'СЕТ СН'!$F$13</f>
        <v>649.07906667999998</v>
      </c>
      <c r="E358" s="37">
        <f>SUMIFS(СВЦЭМ!$J$34:$J$777,СВЦЭМ!$A$34:$A$777,$A358,СВЦЭМ!$B$34:$B$777,E$331)+'СЕТ СН'!$F$13</f>
        <v>655.05786964000004</v>
      </c>
      <c r="F358" s="37">
        <f>SUMIFS(СВЦЭМ!$J$34:$J$777,СВЦЭМ!$A$34:$A$777,$A358,СВЦЭМ!$B$34:$B$777,F$331)+'СЕТ СН'!$F$13</f>
        <v>650.66333925000004</v>
      </c>
      <c r="G358" s="37">
        <f>SUMIFS(СВЦЭМ!$J$34:$J$777,СВЦЭМ!$A$34:$A$777,$A358,СВЦЭМ!$B$34:$B$777,G$331)+'СЕТ СН'!$F$13</f>
        <v>648.18131789999995</v>
      </c>
      <c r="H358" s="37">
        <f>SUMIFS(СВЦЭМ!$J$34:$J$777,СВЦЭМ!$A$34:$A$777,$A358,СВЦЭМ!$B$34:$B$777,H$331)+'СЕТ СН'!$F$13</f>
        <v>632.92634585999997</v>
      </c>
      <c r="I358" s="37">
        <f>SUMIFS(СВЦЭМ!$J$34:$J$777,СВЦЭМ!$A$34:$A$777,$A358,СВЦЭМ!$B$34:$B$777,I$331)+'СЕТ СН'!$F$13</f>
        <v>597.84356778999995</v>
      </c>
      <c r="J358" s="37">
        <f>SUMIFS(СВЦЭМ!$J$34:$J$777,СВЦЭМ!$A$34:$A$777,$A358,СВЦЭМ!$B$34:$B$777,J$331)+'СЕТ СН'!$F$13</f>
        <v>564.13865152999995</v>
      </c>
      <c r="K358" s="37">
        <f>SUMIFS(СВЦЭМ!$J$34:$J$777,СВЦЭМ!$A$34:$A$777,$A358,СВЦЭМ!$B$34:$B$777,K$331)+'СЕТ СН'!$F$13</f>
        <v>533.53052668999999</v>
      </c>
      <c r="L358" s="37">
        <f>SUMIFS(СВЦЭМ!$J$34:$J$777,СВЦЭМ!$A$34:$A$777,$A358,СВЦЭМ!$B$34:$B$777,L$331)+'СЕТ СН'!$F$13</f>
        <v>518.90093281999998</v>
      </c>
      <c r="M358" s="37">
        <f>SUMIFS(СВЦЭМ!$J$34:$J$777,СВЦЭМ!$A$34:$A$777,$A358,СВЦЭМ!$B$34:$B$777,M$331)+'СЕТ СН'!$F$13</f>
        <v>515.47113052999998</v>
      </c>
      <c r="N358" s="37">
        <f>SUMIFS(СВЦЭМ!$J$34:$J$777,СВЦЭМ!$A$34:$A$777,$A358,СВЦЭМ!$B$34:$B$777,N$331)+'СЕТ СН'!$F$13</f>
        <v>522.34410935000005</v>
      </c>
      <c r="O358" s="37">
        <f>SUMIFS(СВЦЭМ!$J$34:$J$777,СВЦЭМ!$A$34:$A$777,$A358,СВЦЭМ!$B$34:$B$777,O$331)+'СЕТ СН'!$F$13</f>
        <v>527.46548782000002</v>
      </c>
      <c r="P358" s="37">
        <f>SUMIFS(СВЦЭМ!$J$34:$J$777,СВЦЭМ!$A$34:$A$777,$A358,СВЦЭМ!$B$34:$B$777,P$331)+'СЕТ СН'!$F$13</f>
        <v>538.07970938999995</v>
      </c>
      <c r="Q358" s="37">
        <f>SUMIFS(СВЦЭМ!$J$34:$J$777,СВЦЭМ!$A$34:$A$777,$A358,СВЦЭМ!$B$34:$B$777,Q$331)+'СЕТ СН'!$F$13</f>
        <v>542.50820930999998</v>
      </c>
      <c r="R358" s="37">
        <f>SUMIFS(СВЦЭМ!$J$34:$J$777,СВЦЭМ!$A$34:$A$777,$A358,СВЦЭМ!$B$34:$B$777,R$331)+'СЕТ СН'!$F$13</f>
        <v>546.62066039000001</v>
      </c>
      <c r="S358" s="37">
        <f>SUMIFS(СВЦЭМ!$J$34:$J$777,СВЦЭМ!$A$34:$A$777,$A358,СВЦЭМ!$B$34:$B$777,S$331)+'СЕТ СН'!$F$13</f>
        <v>536.09712952999996</v>
      </c>
      <c r="T358" s="37">
        <f>SUMIFS(СВЦЭМ!$J$34:$J$777,СВЦЭМ!$A$34:$A$777,$A358,СВЦЭМ!$B$34:$B$777,T$331)+'СЕТ СН'!$F$13</f>
        <v>512.91842455999995</v>
      </c>
      <c r="U358" s="37">
        <f>SUMIFS(СВЦЭМ!$J$34:$J$777,СВЦЭМ!$A$34:$A$777,$A358,СВЦЭМ!$B$34:$B$777,U$331)+'СЕТ СН'!$F$13</f>
        <v>509.57374155999997</v>
      </c>
      <c r="V358" s="37">
        <f>SUMIFS(СВЦЭМ!$J$34:$J$777,СВЦЭМ!$A$34:$A$777,$A358,СВЦЭМ!$B$34:$B$777,V$331)+'СЕТ СН'!$F$13</f>
        <v>513.98064006000004</v>
      </c>
      <c r="W358" s="37">
        <f>SUMIFS(СВЦЭМ!$J$34:$J$777,СВЦЭМ!$A$34:$A$777,$A358,СВЦЭМ!$B$34:$B$777,W$331)+'СЕТ СН'!$F$13</f>
        <v>519.08095689000004</v>
      </c>
      <c r="X358" s="37">
        <f>SUMIFS(СВЦЭМ!$J$34:$J$777,СВЦЭМ!$A$34:$A$777,$A358,СВЦЭМ!$B$34:$B$777,X$331)+'СЕТ СН'!$F$13</f>
        <v>531.53928187999998</v>
      </c>
      <c r="Y358" s="37">
        <f>SUMIFS(СВЦЭМ!$J$34:$J$777,СВЦЭМ!$A$34:$A$777,$A358,СВЦЭМ!$B$34:$B$777,Y$331)+'СЕТ СН'!$F$13</f>
        <v>567.77665941999999</v>
      </c>
    </row>
    <row r="359" spans="1:27" ht="15.75" x14ac:dyDescent="0.2">
      <c r="A359" s="36">
        <f t="shared" si="9"/>
        <v>43128</v>
      </c>
      <c r="B359" s="37">
        <f>SUMIFS(СВЦЭМ!$J$34:$J$777,СВЦЭМ!$A$34:$A$777,$A359,СВЦЭМ!$B$34:$B$777,B$331)+'СЕТ СН'!$F$13</f>
        <v>604.39757398999996</v>
      </c>
      <c r="C359" s="37">
        <f>SUMIFS(СВЦЭМ!$J$34:$J$777,СВЦЭМ!$A$34:$A$777,$A359,СВЦЭМ!$B$34:$B$777,C$331)+'СЕТ СН'!$F$13</f>
        <v>623.97179322</v>
      </c>
      <c r="D359" s="37">
        <f>SUMIFS(СВЦЭМ!$J$34:$J$777,СВЦЭМ!$A$34:$A$777,$A359,СВЦЭМ!$B$34:$B$777,D$331)+'СЕТ СН'!$F$13</f>
        <v>655.33524589000001</v>
      </c>
      <c r="E359" s="37">
        <f>SUMIFS(СВЦЭМ!$J$34:$J$777,СВЦЭМ!$A$34:$A$777,$A359,СВЦЭМ!$B$34:$B$777,E$331)+'СЕТ СН'!$F$13</f>
        <v>665.72245161000001</v>
      </c>
      <c r="F359" s="37">
        <f>SUMIFS(СВЦЭМ!$J$34:$J$777,СВЦЭМ!$A$34:$A$777,$A359,СВЦЭМ!$B$34:$B$777,F$331)+'СЕТ СН'!$F$13</f>
        <v>667.54545337000002</v>
      </c>
      <c r="G359" s="37">
        <f>SUMIFS(СВЦЭМ!$J$34:$J$777,СВЦЭМ!$A$34:$A$777,$A359,СВЦЭМ!$B$34:$B$777,G$331)+'СЕТ СН'!$F$13</f>
        <v>663.90457546000005</v>
      </c>
      <c r="H359" s="37">
        <f>SUMIFS(СВЦЭМ!$J$34:$J$777,СВЦЭМ!$A$34:$A$777,$A359,СВЦЭМ!$B$34:$B$777,H$331)+'СЕТ СН'!$F$13</f>
        <v>646.02715884999998</v>
      </c>
      <c r="I359" s="37">
        <f>SUMIFS(СВЦЭМ!$J$34:$J$777,СВЦЭМ!$A$34:$A$777,$A359,СВЦЭМ!$B$34:$B$777,I$331)+'СЕТ СН'!$F$13</f>
        <v>614.24440113000003</v>
      </c>
      <c r="J359" s="37">
        <f>SUMIFS(СВЦЭМ!$J$34:$J$777,СВЦЭМ!$A$34:$A$777,$A359,СВЦЭМ!$B$34:$B$777,J$331)+'СЕТ СН'!$F$13</f>
        <v>576.36936333999995</v>
      </c>
      <c r="K359" s="37">
        <f>SUMIFS(СВЦЭМ!$J$34:$J$777,СВЦЭМ!$A$34:$A$777,$A359,СВЦЭМ!$B$34:$B$777,K$331)+'СЕТ СН'!$F$13</f>
        <v>543.26185693000002</v>
      </c>
      <c r="L359" s="37">
        <f>SUMIFS(СВЦЭМ!$J$34:$J$777,СВЦЭМ!$A$34:$A$777,$A359,СВЦЭМ!$B$34:$B$777,L$331)+'СЕТ СН'!$F$13</f>
        <v>524.64617791000001</v>
      </c>
      <c r="M359" s="37">
        <f>SUMIFS(СВЦЭМ!$J$34:$J$777,СВЦЭМ!$A$34:$A$777,$A359,СВЦЭМ!$B$34:$B$777,M$331)+'СЕТ СН'!$F$13</f>
        <v>521.73762212999998</v>
      </c>
      <c r="N359" s="37">
        <f>SUMIFS(СВЦЭМ!$J$34:$J$777,СВЦЭМ!$A$34:$A$777,$A359,СВЦЭМ!$B$34:$B$777,N$331)+'СЕТ СН'!$F$13</f>
        <v>527.08320706999996</v>
      </c>
      <c r="O359" s="37">
        <f>SUMIFS(СВЦЭМ!$J$34:$J$777,СВЦЭМ!$A$34:$A$777,$A359,СВЦЭМ!$B$34:$B$777,O$331)+'СЕТ СН'!$F$13</f>
        <v>530.86611528000003</v>
      </c>
      <c r="P359" s="37">
        <f>SUMIFS(СВЦЭМ!$J$34:$J$777,СВЦЭМ!$A$34:$A$777,$A359,СВЦЭМ!$B$34:$B$777,P$331)+'СЕТ СН'!$F$13</f>
        <v>535.58229229999995</v>
      </c>
      <c r="Q359" s="37">
        <f>SUMIFS(СВЦЭМ!$J$34:$J$777,СВЦЭМ!$A$34:$A$777,$A359,СВЦЭМ!$B$34:$B$777,Q$331)+'СЕТ СН'!$F$13</f>
        <v>546.07284565999998</v>
      </c>
      <c r="R359" s="37">
        <f>SUMIFS(СВЦЭМ!$J$34:$J$777,СВЦЭМ!$A$34:$A$777,$A359,СВЦЭМ!$B$34:$B$777,R$331)+'СЕТ СН'!$F$13</f>
        <v>549.37824307999995</v>
      </c>
      <c r="S359" s="37">
        <f>SUMIFS(СВЦЭМ!$J$34:$J$777,СВЦЭМ!$A$34:$A$777,$A359,СВЦЭМ!$B$34:$B$777,S$331)+'СЕТ СН'!$F$13</f>
        <v>532.72635634000005</v>
      </c>
      <c r="T359" s="37">
        <f>SUMIFS(СВЦЭМ!$J$34:$J$777,СВЦЭМ!$A$34:$A$777,$A359,СВЦЭМ!$B$34:$B$777,T$331)+'СЕТ СН'!$F$13</f>
        <v>518.05708497000001</v>
      </c>
      <c r="U359" s="37">
        <f>SUMIFS(СВЦЭМ!$J$34:$J$777,СВЦЭМ!$A$34:$A$777,$A359,СВЦЭМ!$B$34:$B$777,U$331)+'СЕТ СН'!$F$13</f>
        <v>521.36330597000006</v>
      </c>
      <c r="V359" s="37">
        <f>SUMIFS(СВЦЭМ!$J$34:$J$777,СВЦЭМ!$A$34:$A$777,$A359,СВЦЭМ!$B$34:$B$777,V$331)+'СЕТ СН'!$F$13</f>
        <v>519.57727777000002</v>
      </c>
      <c r="W359" s="37">
        <f>SUMIFS(СВЦЭМ!$J$34:$J$777,СВЦЭМ!$A$34:$A$777,$A359,СВЦЭМ!$B$34:$B$777,W$331)+'СЕТ СН'!$F$13</f>
        <v>517.63457467000001</v>
      </c>
      <c r="X359" s="37">
        <f>SUMIFS(СВЦЭМ!$J$34:$J$777,СВЦЭМ!$A$34:$A$777,$A359,СВЦЭМ!$B$34:$B$777,X$331)+'СЕТ СН'!$F$13</f>
        <v>530.04265384999997</v>
      </c>
      <c r="Y359" s="37">
        <f>SUMIFS(СВЦЭМ!$J$34:$J$777,СВЦЭМ!$A$34:$A$777,$A359,СВЦЭМ!$B$34:$B$777,Y$331)+'СЕТ СН'!$F$13</f>
        <v>567.04146562000005</v>
      </c>
    </row>
    <row r="360" spans="1:27" ht="15.75" x14ac:dyDescent="0.2">
      <c r="A360" s="36">
        <f t="shared" si="9"/>
        <v>43129</v>
      </c>
      <c r="B360" s="37">
        <f>SUMIFS(СВЦЭМ!$J$34:$J$777,СВЦЭМ!$A$34:$A$777,$A360,СВЦЭМ!$B$34:$B$777,B$331)+'СЕТ СН'!$F$13</f>
        <v>597.54743001999998</v>
      </c>
      <c r="C360" s="37">
        <f>SUMIFS(СВЦЭМ!$J$34:$J$777,СВЦЭМ!$A$34:$A$777,$A360,СВЦЭМ!$B$34:$B$777,C$331)+'СЕТ СН'!$F$13</f>
        <v>614.60997506000001</v>
      </c>
      <c r="D360" s="37">
        <f>SUMIFS(СВЦЭМ!$J$34:$J$777,СВЦЭМ!$A$34:$A$777,$A360,СВЦЭМ!$B$34:$B$777,D$331)+'СЕТ СН'!$F$13</f>
        <v>641.50432494999995</v>
      </c>
      <c r="E360" s="37">
        <f>SUMIFS(СВЦЭМ!$J$34:$J$777,СВЦЭМ!$A$34:$A$777,$A360,СВЦЭМ!$B$34:$B$777,E$331)+'СЕТ СН'!$F$13</f>
        <v>649.02189048000002</v>
      </c>
      <c r="F360" s="37">
        <f>SUMIFS(СВЦЭМ!$J$34:$J$777,СВЦЭМ!$A$34:$A$777,$A360,СВЦЭМ!$B$34:$B$777,F$331)+'СЕТ СН'!$F$13</f>
        <v>647.87234268999998</v>
      </c>
      <c r="G360" s="37">
        <f>SUMIFS(СВЦЭМ!$J$34:$J$777,СВЦЭМ!$A$34:$A$777,$A360,СВЦЭМ!$B$34:$B$777,G$331)+'СЕТ СН'!$F$13</f>
        <v>640.48852270999998</v>
      </c>
      <c r="H360" s="37">
        <f>SUMIFS(СВЦЭМ!$J$34:$J$777,СВЦЭМ!$A$34:$A$777,$A360,СВЦЭМ!$B$34:$B$777,H$331)+'СЕТ СН'!$F$13</f>
        <v>608.50000387</v>
      </c>
      <c r="I360" s="37">
        <f>SUMIFS(СВЦЭМ!$J$34:$J$777,СВЦЭМ!$A$34:$A$777,$A360,СВЦЭМ!$B$34:$B$777,I$331)+'СЕТ СН'!$F$13</f>
        <v>566.22964606000005</v>
      </c>
      <c r="J360" s="37">
        <f>SUMIFS(СВЦЭМ!$J$34:$J$777,СВЦЭМ!$A$34:$A$777,$A360,СВЦЭМ!$B$34:$B$777,J$331)+'СЕТ СН'!$F$13</f>
        <v>544.97136351999995</v>
      </c>
      <c r="K360" s="37">
        <f>SUMIFS(СВЦЭМ!$J$34:$J$777,СВЦЭМ!$A$34:$A$777,$A360,СВЦЭМ!$B$34:$B$777,K$331)+'СЕТ СН'!$F$13</f>
        <v>529.35441203000005</v>
      </c>
      <c r="L360" s="37">
        <f>SUMIFS(СВЦЭМ!$J$34:$J$777,СВЦЭМ!$A$34:$A$777,$A360,СВЦЭМ!$B$34:$B$777,L$331)+'СЕТ СН'!$F$13</f>
        <v>522.64257153000005</v>
      </c>
      <c r="M360" s="37">
        <f>SUMIFS(СВЦЭМ!$J$34:$J$777,СВЦЭМ!$A$34:$A$777,$A360,СВЦЭМ!$B$34:$B$777,M$331)+'СЕТ СН'!$F$13</f>
        <v>523.97536932000003</v>
      </c>
      <c r="N360" s="37">
        <f>SUMIFS(СВЦЭМ!$J$34:$J$777,СВЦЭМ!$A$34:$A$777,$A360,СВЦЭМ!$B$34:$B$777,N$331)+'СЕТ СН'!$F$13</f>
        <v>530.62354565999999</v>
      </c>
      <c r="O360" s="37">
        <f>SUMIFS(СВЦЭМ!$J$34:$J$777,СВЦЭМ!$A$34:$A$777,$A360,СВЦЭМ!$B$34:$B$777,O$331)+'СЕТ СН'!$F$13</f>
        <v>528.44502522000005</v>
      </c>
      <c r="P360" s="37">
        <f>SUMIFS(СВЦЭМ!$J$34:$J$777,СВЦЭМ!$A$34:$A$777,$A360,СВЦЭМ!$B$34:$B$777,P$331)+'СЕТ СН'!$F$13</f>
        <v>535.30862913999999</v>
      </c>
      <c r="Q360" s="37">
        <f>SUMIFS(СВЦЭМ!$J$34:$J$777,СВЦЭМ!$A$34:$A$777,$A360,СВЦЭМ!$B$34:$B$777,Q$331)+'СЕТ СН'!$F$13</f>
        <v>539.76749006</v>
      </c>
      <c r="R360" s="37">
        <f>SUMIFS(СВЦЭМ!$J$34:$J$777,СВЦЭМ!$A$34:$A$777,$A360,СВЦЭМ!$B$34:$B$777,R$331)+'СЕТ СН'!$F$13</f>
        <v>542.43713734000005</v>
      </c>
      <c r="S360" s="37">
        <f>SUMIFS(СВЦЭМ!$J$34:$J$777,СВЦЭМ!$A$34:$A$777,$A360,СВЦЭМ!$B$34:$B$777,S$331)+'СЕТ СН'!$F$13</f>
        <v>541.19748463999997</v>
      </c>
      <c r="T360" s="37">
        <f>SUMIFS(СВЦЭМ!$J$34:$J$777,СВЦЭМ!$A$34:$A$777,$A360,СВЦЭМ!$B$34:$B$777,T$331)+'СЕТ СН'!$F$13</f>
        <v>525.80701160000001</v>
      </c>
      <c r="U360" s="37">
        <f>SUMIFS(СВЦЭМ!$J$34:$J$777,СВЦЭМ!$A$34:$A$777,$A360,СВЦЭМ!$B$34:$B$777,U$331)+'СЕТ СН'!$F$13</f>
        <v>522.67704183000001</v>
      </c>
      <c r="V360" s="37">
        <f>SUMIFS(СВЦЭМ!$J$34:$J$777,СВЦЭМ!$A$34:$A$777,$A360,СВЦЭМ!$B$34:$B$777,V$331)+'СЕТ СН'!$F$13</f>
        <v>520.59726190000003</v>
      </c>
      <c r="W360" s="37">
        <f>SUMIFS(СВЦЭМ!$J$34:$J$777,СВЦЭМ!$A$34:$A$777,$A360,СВЦЭМ!$B$34:$B$777,W$331)+'СЕТ СН'!$F$13</f>
        <v>527.25556626000002</v>
      </c>
      <c r="X360" s="37">
        <f>SUMIFS(СВЦЭМ!$J$34:$J$777,СВЦЭМ!$A$34:$A$777,$A360,СВЦЭМ!$B$34:$B$777,X$331)+'СЕТ СН'!$F$13</f>
        <v>530.28020531000004</v>
      </c>
      <c r="Y360" s="37">
        <f>SUMIFS(СВЦЭМ!$J$34:$J$777,СВЦЭМ!$A$34:$A$777,$A360,СВЦЭМ!$B$34:$B$777,Y$331)+'СЕТ СН'!$F$13</f>
        <v>562.77718115000005</v>
      </c>
    </row>
    <row r="361" spans="1:27" ht="15.75" x14ac:dyDescent="0.2">
      <c r="A361" s="36">
        <f t="shared" si="9"/>
        <v>43130</v>
      </c>
      <c r="B361" s="37">
        <f>SUMIFS(СВЦЭМ!$J$34:$J$777,СВЦЭМ!$A$34:$A$777,$A361,СВЦЭМ!$B$34:$B$777,B$331)+'СЕТ СН'!$F$13</f>
        <v>597.93769683000005</v>
      </c>
      <c r="C361" s="37">
        <f>SUMIFS(СВЦЭМ!$J$34:$J$777,СВЦЭМ!$A$34:$A$777,$A361,СВЦЭМ!$B$34:$B$777,C$331)+'СЕТ СН'!$F$13</f>
        <v>619.86208458999999</v>
      </c>
      <c r="D361" s="37">
        <f>SUMIFS(СВЦЭМ!$J$34:$J$777,СВЦЭМ!$A$34:$A$777,$A361,СВЦЭМ!$B$34:$B$777,D$331)+'СЕТ СН'!$F$13</f>
        <v>639.48230043000001</v>
      </c>
      <c r="E361" s="37">
        <f>SUMIFS(СВЦЭМ!$J$34:$J$777,СВЦЭМ!$A$34:$A$777,$A361,СВЦЭМ!$B$34:$B$777,E$331)+'СЕТ СН'!$F$13</f>
        <v>649.76294388999997</v>
      </c>
      <c r="F361" s="37">
        <f>SUMIFS(СВЦЭМ!$J$34:$J$777,СВЦЭМ!$A$34:$A$777,$A361,СВЦЭМ!$B$34:$B$777,F$331)+'СЕТ СН'!$F$13</f>
        <v>648.26947622</v>
      </c>
      <c r="G361" s="37">
        <f>SUMIFS(СВЦЭМ!$J$34:$J$777,СВЦЭМ!$A$34:$A$777,$A361,СВЦЭМ!$B$34:$B$777,G$331)+'СЕТ СН'!$F$13</f>
        <v>643.26040189000003</v>
      </c>
      <c r="H361" s="37">
        <f>SUMIFS(СВЦЭМ!$J$34:$J$777,СВЦЭМ!$A$34:$A$777,$A361,СВЦЭМ!$B$34:$B$777,H$331)+'СЕТ СН'!$F$13</f>
        <v>615.52866554000002</v>
      </c>
      <c r="I361" s="37">
        <f>SUMIFS(СВЦЭМ!$J$34:$J$777,СВЦЭМ!$A$34:$A$777,$A361,СВЦЭМ!$B$34:$B$777,I$331)+'СЕТ СН'!$F$13</f>
        <v>565.88904135999996</v>
      </c>
      <c r="J361" s="37">
        <f>SUMIFS(СВЦЭМ!$J$34:$J$777,СВЦЭМ!$A$34:$A$777,$A361,СВЦЭМ!$B$34:$B$777,J$331)+'СЕТ СН'!$F$13</f>
        <v>541.71140335999996</v>
      </c>
      <c r="K361" s="37">
        <f>SUMIFS(СВЦЭМ!$J$34:$J$777,СВЦЭМ!$A$34:$A$777,$A361,СВЦЭМ!$B$34:$B$777,K$331)+'СЕТ СН'!$F$13</f>
        <v>527.89614365</v>
      </c>
      <c r="L361" s="37">
        <f>SUMIFS(СВЦЭМ!$J$34:$J$777,СВЦЭМ!$A$34:$A$777,$A361,СВЦЭМ!$B$34:$B$777,L$331)+'СЕТ СН'!$F$13</f>
        <v>520.58223644999998</v>
      </c>
      <c r="M361" s="37">
        <f>SUMIFS(СВЦЭМ!$J$34:$J$777,СВЦЭМ!$A$34:$A$777,$A361,СВЦЭМ!$B$34:$B$777,M$331)+'СЕТ СН'!$F$13</f>
        <v>523.89735988999996</v>
      </c>
      <c r="N361" s="37">
        <f>SUMIFS(СВЦЭМ!$J$34:$J$777,СВЦЭМ!$A$34:$A$777,$A361,СВЦЭМ!$B$34:$B$777,N$331)+'СЕТ СН'!$F$13</f>
        <v>528.75974490999999</v>
      </c>
      <c r="O361" s="37">
        <f>SUMIFS(СВЦЭМ!$J$34:$J$777,СВЦЭМ!$A$34:$A$777,$A361,СВЦЭМ!$B$34:$B$777,O$331)+'СЕТ СН'!$F$13</f>
        <v>529.66860776999999</v>
      </c>
      <c r="P361" s="37">
        <f>SUMIFS(СВЦЭМ!$J$34:$J$777,СВЦЭМ!$A$34:$A$777,$A361,СВЦЭМ!$B$34:$B$777,P$331)+'СЕТ СН'!$F$13</f>
        <v>535.69895653000003</v>
      </c>
      <c r="Q361" s="37">
        <f>SUMIFS(СВЦЭМ!$J$34:$J$777,СВЦЭМ!$A$34:$A$777,$A361,СВЦЭМ!$B$34:$B$777,Q$331)+'СЕТ СН'!$F$13</f>
        <v>539.59468611</v>
      </c>
      <c r="R361" s="37">
        <f>SUMIFS(СВЦЭМ!$J$34:$J$777,СВЦЭМ!$A$34:$A$777,$A361,СВЦЭМ!$B$34:$B$777,R$331)+'СЕТ СН'!$F$13</f>
        <v>544.76481821000004</v>
      </c>
      <c r="S361" s="37">
        <f>SUMIFS(СВЦЭМ!$J$34:$J$777,СВЦЭМ!$A$34:$A$777,$A361,СВЦЭМ!$B$34:$B$777,S$331)+'СЕТ СН'!$F$13</f>
        <v>540.34835766000003</v>
      </c>
      <c r="T361" s="37">
        <f>SUMIFS(СВЦЭМ!$J$34:$J$777,СВЦЭМ!$A$34:$A$777,$A361,СВЦЭМ!$B$34:$B$777,T$331)+'СЕТ СН'!$F$13</f>
        <v>525.06784889000005</v>
      </c>
      <c r="U361" s="37">
        <f>SUMIFS(СВЦЭМ!$J$34:$J$777,СВЦЭМ!$A$34:$A$777,$A361,СВЦЭМ!$B$34:$B$777,U$331)+'СЕТ СН'!$F$13</f>
        <v>524.55284501000006</v>
      </c>
      <c r="V361" s="37">
        <f>SUMIFS(СВЦЭМ!$J$34:$J$777,СВЦЭМ!$A$34:$A$777,$A361,СВЦЭМ!$B$34:$B$777,V$331)+'СЕТ СН'!$F$13</f>
        <v>521.93223181999997</v>
      </c>
      <c r="W361" s="37">
        <f>SUMIFS(СВЦЭМ!$J$34:$J$777,СВЦЭМ!$A$34:$A$777,$A361,СВЦЭМ!$B$34:$B$777,W$331)+'СЕТ СН'!$F$13</f>
        <v>529.05123639999999</v>
      </c>
      <c r="X361" s="37">
        <f>SUMIFS(СВЦЭМ!$J$34:$J$777,СВЦЭМ!$A$34:$A$777,$A361,СВЦЭМ!$B$34:$B$777,X$331)+'СЕТ СН'!$F$13</f>
        <v>535.18982700000004</v>
      </c>
      <c r="Y361" s="37">
        <f>SUMIFS(СВЦЭМ!$J$34:$J$777,СВЦЭМ!$A$34:$A$777,$A361,СВЦЭМ!$B$34:$B$777,Y$331)+'СЕТ СН'!$F$13</f>
        <v>573.26398402999996</v>
      </c>
    </row>
    <row r="362" spans="1:27" ht="15.75" x14ac:dyDescent="0.2">
      <c r="A362" s="36">
        <f t="shared" si="9"/>
        <v>43131</v>
      </c>
      <c r="B362" s="37">
        <f>SUMIFS(СВЦЭМ!$J$34:$J$777,СВЦЭМ!$A$34:$A$777,$A362,СВЦЭМ!$B$34:$B$777,B$331)+'СЕТ СН'!$F$13</f>
        <v>608.30481500999997</v>
      </c>
      <c r="C362" s="37">
        <f>SUMIFS(СВЦЭМ!$J$34:$J$777,СВЦЭМ!$A$34:$A$777,$A362,СВЦЭМ!$B$34:$B$777,C$331)+'СЕТ СН'!$F$13</f>
        <v>626.55508902999998</v>
      </c>
      <c r="D362" s="37">
        <f>SUMIFS(СВЦЭМ!$J$34:$J$777,СВЦЭМ!$A$34:$A$777,$A362,СВЦЭМ!$B$34:$B$777,D$331)+'СЕТ СН'!$F$13</f>
        <v>652.55740292999997</v>
      </c>
      <c r="E362" s="37">
        <f>SUMIFS(СВЦЭМ!$J$34:$J$777,СВЦЭМ!$A$34:$A$777,$A362,СВЦЭМ!$B$34:$B$777,E$331)+'СЕТ СН'!$F$13</f>
        <v>660.50401925999995</v>
      </c>
      <c r="F362" s="37">
        <f>SUMIFS(СВЦЭМ!$J$34:$J$777,СВЦЭМ!$A$34:$A$777,$A362,СВЦЭМ!$B$34:$B$777,F$331)+'СЕТ СН'!$F$13</f>
        <v>658.9079868</v>
      </c>
      <c r="G362" s="37">
        <f>SUMIFS(СВЦЭМ!$J$34:$J$777,СВЦЭМ!$A$34:$A$777,$A362,СВЦЭМ!$B$34:$B$777,G$331)+'СЕТ СН'!$F$13</f>
        <v>650.65253576999999</v>
      </c>
      <c r="H362" s="37">
        <f>SUMIFS(СВЦЭМ!$J$34:$J$777,СВЦЭМ!$A$34:$A$777,$A362,СВЦЭМ!$B$34:$B$777,H$331)+'СЕТ СН'!$F$13</f>
        <v>616.77809477999995</v>
      </c>
      <c r="I362" s="37">
        <f>SUMIFS(СВЦЭМ!$J$34:$J$777,СВЦЭМ!$A$34:$A$777,$A362,СВЦЭМ!$B$34:$B$777,I$331)+'СЕТ СН'!$F$13</f>
        <v>571.35705745999996</v>
      </c>
      <c r="J362" s="37">
        <f>SUMIFS(СВЦЭМ!$J$34:$J$777,СВЦЭМ!$A$34:$A$777,$A362,СВЦЭМ!$B$34:$B$777,J$331)+'СЕТ СН'!$F$13</f>
        <v>549.64312102999997</v>
      </c>
      <c r="K362" s="37">
        <f>SUMIFS(СВЦЭМ!$J$34:$J$777,СВЦЭМ!$A$34:$A$777,$A362,СВЦЭМ!$B$34:$B$777,K$331)+'СЕТ СН'!$F$13</f>
        <v>539.27766120000001</v>
      </c>
      <c r="L362" s="37">
        <f>SUMIFS(СВЦЭМ!$J$34:$J$777,СВЦЭМ!$A$34:$A$777,$A362,СВЦЭМ!$B$34:$B$777,L$331)+'СЕТ СН'!$F$13</f>
        <v>532.78972910000005</v>
      </c>
      <c r="M362" s="37">
        <f>SUMIFS(СВЦЭМ!$J$34:$J$777,СВЦЭМ!$A$34:$A$777,$A362,СВЦЭМ!$B$34:$B$777,M$331)+'СЕТ СН'!$F$13</f>
        <v>536.27147749000005</v>
      </c>
      <c r="N362" s="37">
        <f>SUMIFS(СВЦЭМ!$J$34:$J$777,СВЦЭМ!$A$34:$A$777,$A362,СВЦЭМ!$B$34:$B$777,N$331)+'СЕТ СН'!$F$13</f>
        <v>539.63478057999998</v>
      </c>
      <c r="O362" s="37">
        <f>SUMIFS(СВЦЭМ!$J$34:$J$777,СВЦЭМ!$A$34:$A$777,$A362,СВЦЭМ!$B$34:$B$777,O$331)+'СЕТ СН'!$F$13</f>
        <v>541.18453911999995</v>
      </c>
      <c r="P362" s="37">
        <f>SUMIFS(СВЦЭМ!$J$34:$J$777,СВЦЭМ!$A$34:$A$777,$A362,СВЦЭМ!$B$34:$B$777,P$331)+'СЕТ СН'!$F$13</f>
        <v>550.67712916999994</v>
      </c>
      <c r="Q362" s="37">
        <f>SUMIFS(СВЦЭМ!$J$34:$J$777,СВЦЭМ!$A$34:$A$777,$A362,СВЦЭМ!$B$34:$B$777,Q$331)+'СЕТ СН'!$F$13</f>
        <v>554.62975515000005</v>
      </c>
      <c r="R362" s="37">
        <f>SUMIFS(СВЦЭМ!$J$34:$J$777,СВЦЭМ!$A$34:$A$777,$A362,СВЦЭМ!$B$34:$B$777,R$331)+'СЕТ СН'!$F$13</f>
        <v>558.40431347000003</v>
      </c>
      <c r="S362" s="37">
        <f>SUMIFS(СВЦЭМ!$J$34:$J$777,СВЦЭМ!$A$34:$A$777,$A362,СВЦЭМ!$B$34:$B$777,S$331)+'СЕТ СН'!$F$13</f>
        <v>551.41252613999995</v>
      </c>
      <c r="T362" s="37">
        <f>SUMIFS(СВЦЭМ!$J$34:$J$777,СВЦЭМ!$A$34:$A$777,$A362,СВЦЭМ!$B$34:$B$777,T$331)+'СЕТ СН'!$F$13</f>
        <v>534.87462190999997</v>
      </c>
      <c r="U362" s="37">
        <f>SUMIFS(СВЦЭМ!$J$34:$J$777,СВЦЭМ!$A$34:$A$777,$A362,СВЦЭМ!$B$34:$B$777,U$331)+'СЕТ СН'!$F$13</f>
        <v>532.52469040999995</v>
      </c>
      <c r="V362" s="37">
        <f>SUMIFS(СВЦЭМ!$J$34:$J$777,СВЦЭМ!$A$34:$A$777,$A362,СВЦЭМ!$B$34:$B$777,V$331)+'СЕТ СН'!$F$13</f>
        <v>536.08046406999995</v>
      </c>
      <c r="W362" s="37">
        <f>SUMIFS(СВЦЭМ!$J$34:$J$777,СВЦЭМ!$A$34:$A$777,$A362,СВЦЭМ!$B$34:$B$777,W$331)+'СЕТ СН'!$F$13</f>
        <v>537.78776717000005</v>
      </c>
      <c r="X362" s="37">
        <f>SUMIFS(СВЦЭМ!$J$34:$J$777,СВЦЭМ!$A$34:$A$777,$A362,СВЦЭМ!$B$34:$B$777,X$331)+'СЕТ СН'!$F$13</f>
        <v>539.80172259000005</v>
      </c>
      <c r="Y362" s="37">
        <f>SUMIFS(СВЦЭМ!$J$34:$J$777,СВЦЭМ!$A$34:$A$777,$A362,СВЦЭМ!$B$34:$B$777,Y$331)+'СЕТ СН'!$F$13</f>
        <v>580.65308529000004</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8"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19"/>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0"/>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01.01.2018</v>
      </c>
      <c r="B367" s="37">
        <f>SUMIFS(СВЦЭМ!$K$34:$K$777,СВЦЭМ!$A$34:$A$777,$A367,СВЦЭМ!$B$34:$B$777,B$366)+'СЕТ СН'!$F$13</f>
        <v>636.91683578000004</v>
      </c>
      <c r="C367" s="37">
        <f>SUMIFS(СВЦЭМ!$K$34:$K$777,СВЦЭМ!$A$34:$A$777,$A367,СВЦЭМ!$B$34:$B$777,C$366)+'СЕТ СН'!$F$13</f>
        <v>654.13151287999995</v>
      </c>
      <c r="D367" s="37">
        <f>SUMIFS(СВЦЭМ!$K$34:$K$777,СВЦЭМ!$A$34:$A$777,$A367,СВЦЭМ!$B$34:$B$777,D$366)+'СЕТ СН'!$F$13</f>
        <v>674.49164936</v>
      </c>
      <c r="E367" s="37">
        <f>SUMIFS(СВЦЭМ!$K$34:$K$777,СВЦЭМ!$A$34:$A$777,$A367,СВЦЭМ!$B$34:$B$777,E$366)+'СЕТ СН'!$F$13</f>
        <v>687.74492683999995</v>
      </c>
      <c r="F367" s="37">
        <f>SUMIFS(СВЦЭМ!$K$34:$K$777,СВЦЭМ!$A$34:$A$777,$A367,СВЦЭМ!$B$34:$B$777,F$366)+'СЕТ СН'!$F$13</f>
        <v>693.78883301999997</v>
      </c>
      <c r="G367" s="37">
        <f>SUMIFS(СВЦЭМ!$K$34:$K$777,СВЦЭМ!$A$34:$A$777,$A367,СВЦЭМ!$B$34:$B$777,G$366)+'СЕТ СН'!$F$13</f>
        <v>699.34779872000001</v>
      </c>
      <c r="H367" s="37">
        <f>SUMIFS(СВЦЭМ!$K$34:$K$777,СВЦЭМ!$A$34:$A$777,$A367,СВЦЭМ!$B$34:$B$777,H$366)+'СЕТ СН'!$F$13</f>
        <v>705.50359025</v>
      </c>
      <c r="I367" s="37">
        <f>SUMIFS(СВЦЭМ!$K$34:$K$777,СВЦЭМ!$A$34:$A$777,$A367,СВЦЭМ!$B$34:$B$777,I$366)+'СЕТ СН'!$F$13</f>
        <v>671.16512229</v>
      </c>
      <c r="J367" s="37">
        <f>SUMIFS(СВЦЭМ!$K$34:$K$777,СВЦЭМ!$A$34:$A$777,$A367,СВЦЭМ!$B$34:$B$777,J$366)+'СЕТ СН'!$F$13</f>
        <v>638.22451014000001</v>
      </c>
      <c r="K367" s="37">
        <f>SUMIFS(СВЦЭМ!$K$34:$K$777,СВЦЭМ!$A$34:$A$777,$A367,СВЦЭМ!$B$34:$B$777,K$366)+'СЕТ СН'!$F$13</f>
        <v>624.97147775999997</v>
      </c>
      <c r="L367" s="37">
        <f>SUMIFS(СВЦЭМ!$K$34:$K$777,СВЦЭМ!$A$34:$A$777,$A367,СВЦЭМ!$B$34:$B$777,L$366)+'СЕТ СН'!$F$13</f>
        <v>606.81255152999995</v>
      </c>
      <c r="M367" s="37">
        <f>SUMIFS(СВЦЭМ!$K$34:$K$777,СВЦЭМ!$A$34:$A$777,$A367,СВЦЭМ!$B$34:$B$777,M$366)+'СЕТ СН'!$F$13</f>
        <v>600.66700558000002</v>
      </c>
      <c r="N367" s="37">
        <f>SUMIFS(СВЦЭМ!$K$34:$K$777,СВЦЭМ!$A$34:$A$777,$A367,СВЦЭМ!$B$34:$B$777,N$366)+'СЕТ СН'!$F$13</f>
        <v>603.16815025000005</v>
      </c>
      <c r="O367" s="37">
        <f>SUMIFS(СВЦЭМ!$K$34:$K$777,СВЦЭМ!$A$34:$A$777,$A367,СВЦЭМ!$B$34:$B$777,O$366)+'СЕТ СН'!$F$13</f>
        <v>613.16120731000001</v>
      </c>
      <c r="P367" s="37">
        <f>SUMIFS(СВЦЭМ!$K$34:$K$777,СВЦЭМ!$A$34:$A$777,$A367,СВЦЭМ!$B$34:$B$777,P$366)+'СЕТ СН'!$F$13</f>
        <v>622.83493197999996</v>
      </c>
      <c r="Q367" s="37">
        <f>SUMIFS(СВЦЭМ!$K$34:$K$777,СВЦЭМ!$A$34:$A$777,$A367,СВЦЭМ!$B$34:$B$777,Q$366)+'СЕТ СН'!$F$13</f>
        <v>628.76000420000003</v>
      </c>
      <c r="R367" s="37">
        <f>SUMIFS(СВЦЭМ!$K$34:$K$777,СВЦЭМ!$A$34:$A$777,$A367,СВЦЭМ!$B$34:$B$777,R$366)+'СЕТ СН'!$F$13</f>
        <v>624.78711455999996</v>
      </c>
      <c r="S367" s="37">
        <f>SUMIFS(СВЦЭМ!$K$34:$K$777,СВЦЭМ!$A$34:$A$777,$A367,СВЦЭМ!$B$34:$B$777,S$366)+'СЕТ СН'!$F$13</f>
        <v>607.86230818000001</v>
      </c>
      <c r="T367" s="37">
        <f>SUMIFS(СВЦЭМ!$K$34:$K$777,СВЦЭМ!$A$34:$A$777,$A367,СВЦЭМ!$B$34:$B$777,T$366)+'СЕТ СН'!$F$13</f>
        <v>578.69694594999999</v>
      </c>
      <c r="U367" s="37">
        <f>SUMIFS(СВЦЭМ!$K$34:$K$777,СВЦЭМ!$A$34:$A$777,$A367,СВЦЭМ!$B$34:$B$777,U$366)+'СЕТ СН'!$F$13</f>
        <v>576.71430963</v>
      </c>
      <c r="V367" s="37">
        <f>SUMIFS(СВЦЭМ!$K$34:$K$777,СВЦЭМ!$A$34:$A$777,$A367,СВЦЭМ!$B$34:$B$777,V$366)+'СЕТ СН'!$F$13</f>
        <v>579.42048212999998</v>
      </c>
      <c r="W367" s="37">
        <f>SUMIFS(СВЦЭМ!$K$34:$K$777,СВЦЭМ!$A$34:$A$777,$A367,СВЦЭМ!$B$34:$B$777,W$366)+'СЕТ СН'!$F$13</f>
        <v>579.45023991000005</v>
      </c>
      <c r="X367" s="37">
        <f>SUMIFS(СВЦЭМ!$K$34:$K$777,СВЦЭМ!$A$34:$A$777,$A367,СВЦЭМ!$B$34:$B$777,X$366)+'СЕТ СН'!$F$13</f>
        <v>598.73289680000005</v>
      </c>
      <c r="Y367" s="37">
        <f>SUMIFS(СВЦЭМ!$K$34:$K$777,СВЦЭМ!$A$34:$A$777,$A367,СВЦЭМ!$B$34:$B$777,Y$366)+'СЕТ СН'!$F$13</f>
        <v>647.76692312</v>
      </c>
      <c r="AA367" s="46"/>
    </row>
    <row r="368" spans="1:27" ht="15.75" x14ac:dyDescent="0.2">
      <c r="A368" s="36">
        <f>A367+1</f>
        <v>43102</v>
      </c>
      <c r="B368" s="37">
        <f>SUMIFS(СВЦЭМ!$K$34:$K$777,СВЦЭМ!$A$34:$A$777,$A368,СВЦЭМ!$B$34:$B$777,B$366)+'СЕТ СН'!$F$13</f>
        <v>682.81541520999997</v>
      </c>
      <c r="C368" s="37">
        <f>SUMIFS(СВЦЭМ!$K$34:$K$777,СВЦЭМ!$A$34:$A$777,$A368,СВЦЭМ!$B$34:$B$777,C$366)+'СЕТ СН'!$F$13</f>
        <v>710.85075749999999</v>
      </c>
      <c r="D368" s="37">
        <f>SUMIFS(СВЦЭМ!$K$34:$K$777,СВЦЭМ!$A$34:$A$777,$A368,СВЦЭМ!$B$34:$B$777,D$366)+'СЕТ СН'!$F$13</f>
        <v>722.24126016000002</v>
      </c>
      <c r="E368" s="37">
        <f>SUMIFS(СВЦЭМ!$K$34:$K$777,СВЦЭМ!$A$34:$A$777,$A368,СВЦЭМ!$B$34:$B$777,E$366)+'СЕТ СН'!$F$13</f>
        <v>719.11492817999999</v>
      </c>
      <c r="F368" s="37">
        <f>SUMIFS(СВЦЭМ!$K$34:$K$777,СВЦЭМ!$A$34:$A$777,$A368,СВЦЭМ!$B$34:$B$777,F$366)+'СЕТ СН'!$F$13</f>
        <v>718.10706894999998</v>
      </c>
      <c r="G368" s="37">
        <f>SUMIFS(СВЦЭМ!$K$34:$K$777,СВЦЭМ!$A$34:$A$777,$A368,СВЦЭМ!$B$34:$B$777,G$366)+'СЕТ СН'!$F$13</f>
        <v>719.05730070000004</v>
      </c>
      <c r="H368" s="37">
        <f>SUMIFS(СВЦЭМ!$K$34:$K$777,СВЦЭМ!$A$34:$A$777,$A368,СВЦЭМ!$B$34:$B$777,H$366)+'СЕТ СН'!$F$13</f>
        <v>722.63934128000005</v>
      </c>
      <c r="I368" s="37">
        <f>SUMIFS(СВЦЭМ!$K$34:$K$777,СВЦЭМ!$A$34:$A$777,$A368,СВЦЭМ!$B$34:$B$777,I$366)+'СЕТ СН'!$F$13</f>
        <v>704.43862037999997</v>
      </c>
      <c r="J368" s="37">
        <f>SUMIFS(СВЦЭМ!$K$34:$K$777,СВЦЭМ!$A$34:$A$777,$A368,СВЦЭМ!$B$34:$B$777,J$366)+'СЕТ СН'!$F$13</f>
        <v>653.36469912999996</v>
      </c>
      <c r="K368" s="37">
        <f>SUMIFS(СВЦЭМ!$K$34:$K$777,СВЦЭМ!$A$34:$A$777,$A368,СВЦЭМ!$B$34:$B$777,K$366)+'СЕТ СН'!$F$13</f>
        <v>593.73964407999995</v>
      </c>
      <c r="L368" s="37">
        <f>SUMIFS(СВЦЭМ!$K$34:$K$777,СВЦЭМ!$A$34:$A$777,$A368,СВЦЭМ!$B$34:$B$777,L$366)+'СЕТ СН'!$F$13</f>
        <v>525.35478669999998</v>
      </c>
      <c r="M368" s="37">
        <f>SUMIFS(СВЦЭМ!$K$34:$K$777,СВЦЭМ!$A$34:$A$777,$A368,СВЦЭМ!$B$34:$B$777,M$366)+'СЕТ СН'!$F$13</f>
        <v>513.49319405999995</v>
      </c>
      <c r="N368" s="37">
        <f>SUMIFS(СВЦЭМ!$K$34:$K$777,СВЦЭМ!$A$34:$A$777,$A368,СВЦЭМ!$B$34:$B$777,N$366)+'СЕТ СН'!$F$13</f>
        <v>513.57073348999995</v>
      </c>
      <c r="O368" s="37">
        <f>SUMIFS(СВЦЭМ!$K$34:$K$777,СВЦЭМ!$A$34:$A$777,$A368,СВЦЭМ!$B$34:$B$777,O$366)+'СЕТ СН'!$F$13</f>
        <v>524.64893242000005</v>
      </c>
      <c r="P368" s="37">
        <f>SUMIFS(СВЦЭМ!$K$34:$K$777,СВЦЭМ!$A$34:$A$777,$A368,СВЦЭМ!$B$34:$B$777,P$366)+'СЕТ СН'!$F$13</f>
        <v>536.61034012000005</v>
      </c>
      <c r="Q368" s="37">
        <f>SUMIFS(СВЦЭМ!$K$34:$K$777,СВЦЭМ!$A$34:$A$777,$A368,СВЦЭМ!$B$34:$B$777,Q$366)+'СЕТ СН'!$F$13</f>
        <v>541.35737774999996</v>
      </c>
      <c r="R368" s="37">
        <f>SUMIFS(СВЦЭМ!$K$34:$K$777,СВЦЭМ!$A$34:$A$777,$A368,СВЦЭМ!$B$34:$B$777,R$366)+'СЕТ СН'!$F$13</f>
        <v>543.32191637999995</v>
      </c>
      <c r="S368" s="37">
        <f>SUMIFS(СВЦЭМ!$K$34:$K$777,СВЦЭМ!$A$34:$A$777,$A368,СВЦЭМ!$B$34:$B$777,S$366)+'СЕТ СН'!$F$13</f>
        <v>526.77826363999998</v>
      </c>
      <c r="T368" s="37">
        <f>SUMIFS(СВЦЭМ!$K$34:$K$777,СВЦЭМ!$A$34:$A$777,$A368,СВЦЭМ!$B$34:$B$777,T$366)+'СЕТ СН'!$F$13</f>
        <v>523.53319267999996</v>
      </c>
      <c r="U368" s="37">
        <f>SUMIFS(СВЦЭМ!$K$34:$K$777,СВЦЭМ!$A$34:$A$777,$A368,СВЦЭМ!$B$34:$B$777,U$366)+'СЕТ СН'!$F$13</f>
        <v>519.42706573999999</v>
      </c>
      <c r="V368" s="37">
        <f>SUMIFS(СВЦЭМ!$K$34:$K$777,СВЦЭМ!$A$34:$A$777,$A368,СВЦЭМ!$B$34:$B$777,V$366)+'СЕТ СН'!$F$13</f>
        <v>519.72798089000003</v>
      </c>
      <c r="W368" s="37">
        <f>SUMIFS(СВЦЭМ!$K$34:$K$777,СВЦЭМ!$A$34:$A$777,$A368,СВЦЭМ!$B$34:$B$777,W$366)+'СЕТ СН'!$F$13</f>
        <v>556.19463665000001</v>
      </c>
      <c r="X368" s="37">
        <f>SUMIFS(СВЦЭМ!$K$34:$K$777,СВЦЭМ!$A$34:$A$777,$A368,СВЦЭМ!$B$34:$B$777,X$366)+'СЕТ СН'!$F$13</f>
        <v>616.52342896000005</v>
      </c>
      <c r="Y368" s="37">
        <f>SUMIFS(СВЦЭМ!$K$34:$K$777,СВЦЭМ!$A$34:$A$777,$A368,СВЦЭМ!$B$34:$B$777,Y$366)+'СЕТ СН'!$F$13</f>
        <v>664.58855488999995</v>
      </c>
    </row>
    <row r="369" spans="1:25" ht="15.75" x14ac:dyDescent="0.2">
      <c r="A369" s="36">
        <f t="shared" ref="A369:A397" si="10">A368+1</f>
        <v>43103</v>
      </c>
      <c r="B369" s="37">
        <f>SUMIFS(СВЦЭМ!$K$34:$K$777,СВЦЭМ!$A$34:$A$777,$A369,СВЦЭМ!$B$34:$B$777,B$366)+'СЕТ СН'!$F$13</f>
        <v>656.87604886999998</v>
      </c>
      <c r="C369" s="37">
        <f>SUMIFS(СВЦЭМ!$K$34:$K$777,СВЦЭМ!$A$34:$A$777,$A369,СВЦЭМ!$B$34:$B$777,C$366)+'СЕТ СН'!$F$13</f>
        <v>681.75603491000004</v>
      </c>
      <c r="D369" s="37">
        <f>SUMIFS(СВЦЭМ!$K$34:$K$777,СВЦЭМ!$A$34:$A$777,$A369,СВЦЭМ!$B$34:$B$777,D$366)+'СЕТ СН'!$F$13</f>
        <v>701.53866662999997</v>
      </c>
      <c r="E369" s="37">
        <f>SUMIFS(СВЦЭМ!$K$34:$K$777,СВЦЭМ!$A$34:$A$777,$A369,СВЦЭМ!$B$34:$B$777,E$366)+'СЕТ СН'!$F$13</f>
        <v>708.28390672</v>
      </c>
      <c r="F369" s="37">
        <f>SUMIFS(СВЦЭМ!$K$34:$K$777,СВЦЭМ!$A$34:$A$777,$A369,СВЦЭМ!$B$34:$B$777,F$366)+'СЕТ СН'!$F$13</f>
        <v>706.74891623999997</v>
      </c>
      <c r="G369" s="37">
        <f>SUMIFS(СВЦЭМ!$K$34:$K$777,СВЦЭМ!$A$34:$A$777,$A369,СВЦЭМ!$B$34:$B$777,G$366)+'СЕТ СН'!$F$13</f>
        <v>706.66276202999995</v>
      </c>
      <c r="H369" s="37">
        <f>SUMIFS(СВЦЭМ!$K$34:$K$777,СВЦЭМ!$A$34:$A$777,$A369,СВЦЭМ!$B$34:$B$777,H$366)+'СЕТ СН'!$F$13</f>
        <v>704.22537996999995</v>
      </c>
      <c r="I369" s="37">
        <f>SUMIFS(СВЦЭМ!$K$34:$K$777,СВЦЭМ!$A$34:$A$777,$A369,СВЦЭМ!$B$34:$B$777,I$366)+'СЕТ СН'!$F$13</f>
        <v>692.82704395999997</v>
      </c>
      <c r="J369" s="37">
        <f>SUMIFS(СВЦЭМ!$K$34:$K$777,СВЦЭМ!$A$34:$A$777,$A369,СВЦЭМ!$B$34:$B$777,J$366)+'СЕТ СН'!$F$13</f>
        <v>656.42095271999995</v>
      </c>
      <c r="K369" s="37">
        <f>SUMIFS(СВЦЭМ!$K$34:$K$777,СВЦЭМ!$A$34:$A$777,$A369,СВЦЭМ!$B$34:$B$777,K$366)+'СЕТ СН'!$F$13</f>
        <v>606.30349472</v>
      </c>
      <c r="L369" s="37">
        <f>SUMIFS(СВЦЭМ!$K$34:$K$777,СВЦЭМ!$A$34:$A$777,$A369,СВЦЭМ!$B$34:$B$777,L$366)+'СЕТ СН'!$F$13</f>
        <v>575.73638559000005</v>
      </c>
      <c r="M369" s="37">
        <f>SUMIFS(СВЦЭМ!$K$34:$K$777,СВЦЭМ!$A$34:$A$777,$A369,СВЦЭМ!$B$34:$B$777,M$366)+'СЕТ СН'!$F$13</f>
        <v>565.67428484000004</v>
      </c>
      <c r="N369" s="37">
        <f>SUMIFS(СВЦЭМ!$K$34:$K$777,СВЦЭМ!$A$34:$A$777,$A369,СВЦЭМ!$B$34:$B$777,N$366)+'СЕТ СН'!$F$13</f>
        <v>567.81993709000005</v>
      </c>
      <c r="O369" s="37">
        <f>SUMIFS(СВЦЭМ!$K$34:$K$777,СВЦЭМ!$A$34:$A$777,$A369,СВЦЭМ!$B$34:$B$777,O$366)+'СЕТ СН'!$F$13</f>
        <v>577.19663186000002</v>
      </c>
      <c r="P369" s="37">
        <f>SUMIFS(СВЦЭМ!$K$34:$K$777,СВЦЭМ!$A$34:$A$777,$A369,СВЦЭМ!$B$34:$B$777,P$366)+'СЕТ СН'!$F$13</f>
        <v>590.66018011000006</v>
      </c>
      <c r="Q369" s="37">
        <f>SUMIFS(СВЦЭМ!$K$34:$K$777,СВЦЭМ!$A$34:$A$777,$A369,СВЦЭМ!$B$34:$B$777,Q$366)+'СЕТ СН'!$F$13</f>
        <v>596.51512351999997</v>
      </c>
      <c r="R369" s="37">
        <f>SUMIFS(СВЦЭМ!$K$34:$K$777,СВЦЭМ!$A$34:$A$777,$A369,СВЦЭМ!$B$34:$B$777,R$366)+'СЕТ СН'!$F$13</f>
        <v>598.89037148</v>
      </c>
      <c r="S369" s="37">
        <f>SUMIFS(СВЦЭМ!$K$34:$K$777,СВЦЭМ!$A$34:$A$777,$A369,СВЦЭМ!$B$34:$B$777,S$366)+'СЕТ СН'!$F$13</f>
        <v>578.16278350000005</v>
      </c>
      <c r="T369" s="37">
        <f>SUMIFS(СВЦЭМ!$K$34:$K$777,СВЦЭМ!$A$34:$A$777,$A369,СВЦЭМ!$B$34:$B$777,T$366)+'СЕТ СН'!$F$13</f>
        <v>551.19489950000002</v>
      </c>
      <c r="U369" s="37">
        <f>SUMIFS(СВЦЭМ!$K$34:$K$777,СВЦЭМ!$A$34:$A$777,$A369,СВЦЭМ!$B$34:$B$777,U$366)+'СЕТ СН'!$F$13</f>
        <v>551.32875258000001</v>
      </c>
      <c r="V369" s="37">
        <f>SUMIFS(СВЦЭМ!$K$34:$K$777,СВЦЭМ!$A$34:$A$777,$A369,СВЦЭМ!$B$34:$B$777,V$366)+'СЕТ СН'!$F$13</f>
        <v>555.16724706000002</v>
      </c>
      <c r="W369" s="37">
        <f>SUMIFS(СВЦЭМ!$K$34:$K$777,СВЦЭМ!$A$34:$A$777,$A369,СВЦЭМ!$B$34:$B$777,W$366)+'СЕТ СН'!$F$13</f>
        <v>584.90062119000004</v>
      </c>
      <c r="X369" s="37">
        <f>SUMIFS(СВЦЭМ!$K$34:$K$777,СВЦЭМ!$A$34:$A$777,$A369,СВЦЭМ!$B$34:$B$777,X$366)+'СЕТ СН'!$F$13</f>
        <v>601.10692806999998</v>
      </c>
      <c r="Y369" s="37">
        <f>SUMIFS(СВЦЭМ!$K$34:$K$777,СВЦЭМ!$A$34:$A$777,$A369,СВЦЭМ!$B$34:$B$777,Y$366)+'СЕТ СН'!$F$13</f>
        <v>642.40113244999998</v>
      </c>
    </row>
    <row r="370" spans="1:25" ht="15.75" x14ac:dyDescent="0.2">
      <c r="A370" s="36">
        <f t="shared" si="10"/>
        <v>43104</v>
      </c>
      <c r="B370" s="37">
        <f>SUMIFS(СВЦЭМ!$K$34:$K$777,СВЦЭМ!$A$34:$A$777,$A370,СВЦЭМ!$B$34:$B$777,B$366)+'СЕТ СН'!$F$13</f>
        <v>696.27114623</v>
      </c>
      <c r="C370" s="37">
        <f>SUMIFS(СВЦЭМ!$K$34:$K$777,СВЦЭМ!$A$34:$A$777,$A370,СВЦЭМ!$B$34:$B$777,C$366)+'СЕТ СН'!$F$13</f>
        <v>713.58856791999995</v>
      </c>
      <c r="D370" s="37">
        <f>SUMIFS(СВЦЭМ!$K$34:$K$777,СВЦЭМ!$A$34:$A$777,$A370,СВЦЭМ!$B$34:$B$777,D$366)+'СЕТ СН'!$F$13</f>
        <v>722.89406755000005</v>
      </c>
      <c r="E370" s="37">
        <f>SUMIFS(СВЦЭМ!$K$34:$K$777,СВЦЭМ!$A$34:$A$777,$A370,СВЦЭМ!$B$34:$B$777,E$366)+'СЕТ СН'!$F$13</f>
        <v>721.10538768000004</v>
      </c>
      <c r="F370" s="37">
        <f>SUMIFS(СВЦЭМ!$K$34:$K$777,СВЦЭМ!$A$34:$A$777,$A370,СВЦЭМ!$B$34:$B$777,F$366)+'СЕТ СН'!$F$13</f>
        <v>720.51999483999998</v>
      </c>
      <c r="G370" s="37">
        <f>SUMIFS(СВЦЭМ!$K$34:$K$777,СВЦЭМ!$A$34:$A$777,$A370,СВЦЭМ!$B$34:$B$777,G$366)+'СЕТ СН'!$F$13</f>
        <v>722.20297730000004</v>
      </c>
      <c r="H370" s="37">
        <f>SUMIFS(СВЦЭМ!$K$34:$K$777,СВЦЭМ!$A$34:$A$777,$A370,СВЦЭМ!$B$34:$B$777,H$366)+'СЕТ СН'!$F$13</f>
        <v>723.59473699</v>
      </c>
      <c r="I370" s="37">
        <f>SUMIFS(СВЦЭМ!$K$34:$K$777,СВЦЭМ!$A$34:$A$777,$A370,СВЦЭМ!$B$34:$B$777,I$366)+'СЕТ СН'!$F$13</f>
        <v>716.92618922999998</v>
      </c>
      <c r="J370" s="37">
        <f>SUMIFS(СВЦЭМ!$K$34:$K$777,СВЦЭМ!$A$34:$A$777,$A370,СВЦЭМ!$B$34:$B$777,J$366)+'СЕТ СН'!$F$13</f>
        <v>668.30656309999995</v>
      </c>
      <c r="K370" s="37">
        <f>SUMIFS(СВЦЭМ!$K$34:$K$777,СВЦЭМ!$A$34:$A$777,$A370,СВЦЭМ!$B$34:$B$777,K$366)+'СЕТ СН'!$F$13</f>
        <v>602.58923000000004</v>
      </c>
      <c r="L370" s="37">
        <f>SUMIFS(СВЦЭМ!$K$34:$K$777,СВЦЭМ!$A$34:$A$777,$A370,СВЦЭМ!$B$34:$B$777,L$366)+'СЕТ СН'!$F$13</f>
        <v>539.93072133999999</v>
      </c>
      <c r="M370" s="37">
        <f>SUMIFS(СВЦЭМ!$K$34:$K$777,СВЦЭМ!$A$34:$A$777,$A370,СВЦЭМ!$B$34:$B$777,M$366)+'СЕТ СН'!$F$13</f>
        <v>527.15746920000004</v>
      </c>
      <c r="N370" s="37">
        <f>SUMIFS(СВЦЭМ!$K$34:$K$777,СВЦЭМ!$A$34:$A$777,$A370,СВЦЭМ!$B$34:$B$777,N$366)+'СЕТ СН'!$F$13</f>
        <v>531.97347003000004</v>
      </c>
      <c r="O370" s="37">
        <f>SUMIFS(СВЦЭМ!$K$34:$K$777,СВЦЭМ!$A$34:$A$777,$A370,СВЦЭМ!$B$34:$B$777,O$366)+'СЕТ СН'!$F$13</f>
        <v>544.28004604</v>
      </c>
      <c r="P370" s="37">
        <f>SUMIFS(СВЦЭМ!$K$34:$K$777,СВЦЭМ!$A$34:$A$777,$A370,СВЦЭМ!$B$34:$B$777,P$366)+'СЕТ СН'!$F$13</f>
        <v>554.69793901000003</v>
      </c>
      <c r="Q370" s="37">
        <f>SUMIFS(СВЦЭМ!$K$34:$K$777,СВЦЭМ!$A$34:$A$777,$A370,СВЦЭМ!$B$34:$B$777,Q$366)+'СЕТ СН'!$F$13</f>
        <v>557.64364836000004</v>
      </c>
      <c r="R370" s="37">
        <f>SUMIFS(СВЦЭМ!$K$34:$K$777,СВЦЭМ!$A$34:$A$777,$A370,СВЦЭМ!$B$34:$B$777,R$366)+'СЕТ СН'!$F$13</f>
        <v>556.89225966000004</v>
      </c>
      <c r="S370" s="37">
        <f>SUMIFS(СВЦЭМ!$K$34:$K$777,СВЦЭМ!$A$34:$A$777,$A370,СВЦЭМ!$B$34:$B$777,S$366)+'СЕТ СН'!$F$13</f>
        <v>536.09196331999999</v>
      </c>
      <c r="T370" s="37">
        <f>SUMIFS(СВЦЭМ!$K$34:$K$777,СВЦЭМ!$A$34:$A$777,$A370,СВЦЭМ!$B$34:$B$777,T$366)+'СЕТ СН'!$F$13</f>
        <v>530.40231819999997</v>
      </c>
      <c r="U370" s="37">
        <f>SUMIFS(СВЦЭМ!$K$34:$K$777,СВЦЭМ!$A$34:$A$777,$A370,СВЦЭМ!$B$34:$B$777,U$366)+'СЕТ СН'!$F$13</f>
        <v>527.60363915000005</v>
      </c>
      <c r="V370" s="37">
        <f>SUMIFS(СВЦЭМ!$K$34:$K$777,СВЦЭМ!$A$34:$A$777,$A370,СВЦЭМ!$B$34:$B$777,V$366)+'СЕТ СН'!$F$13</f>
        <v>530.46792479999999</v>
      </c>
      <c r="W370" s="37">
        <f>SUMIFS(СВЦЭМ!$K$34:$K$777,СВЦЭМ!$A$34:$A$777,$A370,СВЦЭМ!$B$34:$B$777,W$366)+'СЕТ СН'!$F$13</f>
        <v>573.29820324000002</v>
      </c>
      <c r="X370" s="37">
        <f>SUMIFS(СВЦЭМ!$K$34:$K$777,СВЦЭМ!$A$34:$A$777,$A370,СВЦЭМ!$B$34:$B$777,X$366)+'СЕТ СН'!$F$13</f>
        <v>626.66002237999999</v>
      </c>
      <c r="Y370" s="37">
        <f>SUMIFS(СВЦЭМ!$K$34:$K$777,СВЦЭМ!$A$34:$A$777,$A370,СВЦЭМ!$B$34:$B$777,Y$366)+'СЕТ СН'!$F$13</f>
        <v>654.43711428999995</v>
      </c>
    </row>
    <row r="371" spans="1:25" ht="15.75" x14ac:dyDescent="0.2">
      <c r="A371" s="36">
        <f t="shared" si="10"/>
        <v>43105</v>
      </c>
      <c r="B371" s="37">
        <f>SUMIFS(СВЦЭМ!$K$34:$K$777,СВЦЭМ!$A$34:$A$777,$A371,СВЦЭМ!$B$34:$B$777,B$366)+'СЕТ СН'!$F$13</f>
        <v>699.54941903999998</v>
      </c>
      <c r="C371" s="37">
        <f>SUMIFS(СВЦЭМ!$K$34:$K$777,СВЦЭМ!$A$34:$A$777,$A371,СВЦЭМ!$B$34:$B$777,C$366)+'СЕТ СН'!$F$13</f>
        <v>718.63517898999999</v>
      </c>
      <c r="D371" s="37">
        <f>SUMIFS(СВЦЭМ!$K$34:$K$777,СВЦЭМ!$A$34:$A$777,$A371,СВЦЭМ!$B$34:$B$777,D$366)+'СЕТ СН'!$F$13</f>
        <v>764.37176588</v>
      </c>
      <c r="E371" s="37">
        <f>SUMIFS(СВЦЭМ!$K$34:$K$777,СВЦЭМ!$A$34:$A$777,$A371,СВЦЭМ!$B$34:$B$777,E$366)+'СЕТ СН'!$F$13</f>
        <v>773.76524826000002</v>
      </c>
      <c r="F371" s="37">
        <f>SUMIFS(СВЦЭМ!$K$34:$K$777,СВЦЭМ!$A$34:$A$777,$A371,СВЦЭМ!$B$34:$B$777,F$366)+'СЕТ СН'!$F$13</f>
        <v>776.65223733000005</v>
      </c>
      <c r="G371" s="37">
        <f>SUMIFS(СВЦЭМ!$K$34:$K$777,СВЦЭМ!$A$34:$A$777,$A371,СВЦЭМ!$B$34:$B$777,G$366)+'СЕТ СН'!$F$13</f>
        <v>772.49964447000002</v>
      </c>
      <c r="H371" s="37">
        <f>SUMIFS(СВЦЭМ!$K$34:$K$777,СВЦЭМ!$A$34:$A$777,$A371,СВЦЭМ!$B$34:$B$777,H$366)+'СЕТ СН'!$F$13</f>
        <v>763.25607806999994</v>
      </c>
      <c r="I371" s="37">
        <f>SUMIFS(СВЦЭМ!$K$34:$K$777,СВЦЭМ!$A$34:$A$777,$A371,СВЦЭМ!$B$34:$B$777,I$366)+'СЕТ СН'!$F$13</f>
        <v>727.56295548000003</v>
      </c>
      <c r="J371" s="37">
        <f>SUMIFS(СВЦЭМ!$K$34:$K$777,СВЦЭМ!$A$34:$A$777,$A371,СВЦЭМ!$B$34:$B$777,J$366)+'СЕТ СН'!$F$13</f>
        <v>683.45087113</v>
      </c>
      <c r="K371" s="37">
        <f>SUMIFS(СВЦЭМ!$K$34:$K$777,СВЦЭМ!$A$34:$A$777,$A371,СВЦЭМ!$B$34:$B$777,K$366)+'СЕТ СН'!$F$13</f>
        <v>614.70864014999995</v>
      </c>
      <c r="L371" s="37">
        <f>SUMIFS(СВЦЭМ!$K$34:$K$777,СВЦЭМ!$A$34:$A$777,$A371,СВЦЭМ!$B$34:$B$777,L$366)+'СЕТ СН'!$F$13</f>
        <v>544.58250668999995</v>
      </c>
      <c r="M371" s="37">
        <f>SUMIFS(СВЦЭМ!$K$34:$K$777,СВЦЭМ!$A$34:$A$777,$A371,СВЦЭМ!$B$34:$B$777,M$366)+'СЕТ СН'!$F$13</f>
        <v>526.55764060000001</v>
      </c>
      <c r="N371" s="37">
        <f>SUMIFS(СВЦЭМ!$K$34:$K$777,СВЦЭМ!$A$34:$A$777,$A371,СВЦЭМ!$B$34:$B$777,N$366)+'СЕТ СН'!$F$13</f>
        <v>530.99541309000006</v>
      </c>
      <c r="O371" s="37">
        <f>SUMIFS(СВЦЭМ!$K$34:$K$777,СВЦЭМ!$A$34:$A$777,$A371,СВЦЭМ!$B$34:$B$777,O$366)+'СЕТ СН'!$F$13</f>
        <v>539.84569593000003</v>
      </c>
      <c r="P371" s="37">
        <f>SUMIFS(СВЦЭМ!$K$34:$K$777,СВЦЭМ!$A$34:$A$777,$A371,СВЦЭМ!$B$34:$B$777,P$366)+'СЕТ СН'!$F$13</f>
        <v>547.17320583000003</v>
      </c>
      <c r="Q371" s="37">
        <f>SUMIFS(СВЦЭМ!$K$34:$K$777,СВЦЭМ!$A$34:$A$777,$A371,СВЦЭМ!$B$34:$B$777,Q$366)+'СЕТ СН'!$F$13</f>
        <v>557.27907601000004</v>
      </c>
      <c r="R371" s="37">
        <f>SUMIFS(СВЦЭМ!$K$34:$K$777,СВЦЭМ!$A$34:$A$777,$A371,СВЦЭМ!$B$34:$B$777,R$366)+'СЕТ СН'!$F$13</f>
        <v>563.80887514000005</v>
      </c>
      <c r="S371" s="37">
        <f>SUMIFS(СВЦЭМ!$K$34:$K$777,СВЦЭМ!$A$34:$A$777,$A371,СВЦЭМ!$B$34:$B$777,S$366)+'СЕТ СН'!$F$13</f>
        <v>549.47634832000006</v>
      </c>
      <c r="T371" s="37">
        <f>SUMIFS(СВЦЭМ!$K$34:$K$777,СВЦЭМ!$A$34:$A$777,$A371,СВЦЭМ!$B$34:$B$777,T$366)+'СЕТ СН'!$F$13</f>
        <v>532.36649324999996</v>
      </c>
      <c r="U371" s="37">
        <f>SUMIFS(СВЦЭМ!$K$34:$K$777,СВЦЭМ!$A$34:$A$777,$A371,СВЦЭМ!$B$34:$B$777,U$366)+'СЕТ СН'!$F$13</f>
        <v>532.03866043999994</v>
      </c>
      <c r="V371" s="37">
        <f>SUMIFS(СВЦЭМ!$K$34:$K$777,СВЦЭМ!$A$34:$A$777,$A371,СВЦЭМ!$B$34:$B$777,V$366)+'СЕТ СН'!$F$13</f>
        <v>541.47234212000001</v>
      </c>
      <c r="W371" s="37">
        <f>SUMIFS(СВЦЭМ!$K$34:$K$777,СВЦЭМ!$A$34:$A$777,$A371,СВЦЭМ!$B$34:$B$777,W$366)+'СЕТ СН'!$F$13</f>
        <v>584.29425934999995</v>
      </c>
      <c r="X371" s="37">
        <f>SUMIFS(СВЦЭМ!$K$34:$K$777,СВЦЭМ!$A$34:$A$777,$A371,СВЦЭМ!$B$34:$B$777,X$366)+'СЕТ СН'!$F$13</f>
        <v>638.66897184000004</v>
      </c>
      <c r="Y371" s="37">
        <f>SUMIFS(СВЦЭМ!$K$34:$K$777,СВЦЭМ!$A$34:$A$777,$A371,СВЦЭМ!$B$34:$B$777,Y$366)+'СЕТ СН'!$F$13</f>
        <v>685.76080053999999</v>
      </c>
    </row>
    <row r="372" spans="1:25" ht="15.75" x14ac:dyDescent="0.2">
      <c r="A372" s="36">
        <f t="shared" si="10"/>
        <v>43106</v>
      </c>
      <c r="B372" s="37">
        <f>SUMIFS(СВЦЭМ!$K$34:$K$777,СВЦЭМ!$A$34:$A$777,$A372,СВЦЭМ!$B$34:$B$777,B$366)+'СЕТ СН'!$F$13</f>
        <v>719.37516349999999</v>
      </c>
      <c r="C372" s="37">
        <f>SUMIFS(СВЦЭМ!$K$34:$K$777,СВЦЭМ!$A$34:$A$777,$A372,СВЦЭМ!$B$34:$B$777,C$366)+'СЕТ СН'!$F$13</f>
        <v>745.24957926000002</v>
      </c>
      <c r="D372" s="37">
        <f>SUMIFS(СВЦЭМ!$K$34:$K$777,СВЦЭМ!$A$34:$A$777,$A372,СВЦЭМ!$B$34:$B$777,D$366)+'СЕТ СН'!$F$13</f>
        <v>775.69056456999999</v>
      </c>
      <c r="E372" s="37">
        <f>SUMIFS(СВЦЭМ!$K$34:$K$777,СВЦЭМ!$A$34:$A$777,$A372,СВЦЭМ!$B$34:$B$777,E$366)+'СЕТ СН'!$F$13</f>
        <v>782.62750699000003</v>
      </c>
      <c r="F372" s="37">
        <f>SUMIFS(СВЦЭМ!$K$34:$K$777,СВЦЭМ!$A$34:$A$777,$A372,СВЦЭМ!$B$34:$B$777,F$366)+'СЕТ СН'!$F$13</f>
        <v>783.38468613999999</v>
      </c>
      <c r="G372" s="37">
        <f>SUMIFS(СВЦЭМ!$K$34:$K$777,СВЦЭМ!$A$34:$A$777,$A372,СВЦЭМ!$B$34:$B$777,G$366)+'СЕТ СН'!$F$13</f>
        <v>779.95101692000003</v>
      </c>
      <c r="H372" s="37">
        <f>SUMIFS(СВЦЭМ!$K$34:$K$777,СВЦЭМ!$A$34:$A$777,$A372,СВЦЭМ!$B$34:$B$777,H$366)+'СЕТ СН'!$F$13</f>
        <v>766.12035825999999</v>
      </c>
      <c r="I372" s="37">
        <f>SUMIFS(СВЦЭМ!$K$34:$K$777,СВЦЭМ!$A$34:$A$777,$A372,СВЦЭМ!$B$34:$B$777,I$366)+'СЕТ СН'!$F$13</f>
        <v>728.24974070999997</v>
      </c>
      <c r="J372" s="37">
        <f>SUMIFS(СВЦЭМ!$K$34:$K$777,СВЦЭМ!$A$34:$A$777,$A372,СВЦЭМ!$B$34:$B$777,J$366)+'СЕТ СН'!$F$13</f>
        <v>684.48925984000005</v>
      </c>
      <c r="K372" s="37">
        <f>SUMIFS(СВЦЭМ!$K$34:$K$777,СВЦЭМ!$A$34:$A$777,$A372,СВЦЭМ!$B$34:$B$777,K$366)+'СЕТ СН'!$F$13</f>
        <v>616.26081337999995</v>
      </c>
      <c r="L372" s="37">
        <f>SUMIFS(СВЦЭМ!$K$34:$K$777,СВЦЭМ!$A$34:$A$777,$A372,СВЦЭМ!$B$34:$B$777,L$366)+'СЕТ СН'!$F$13</f>
        <v>546.64588111</v>
      </c>
      <c r="M372" s="37">
        <f>SUMIFS(СВЦЭМ!$K$34:$K$777,СВЦЭМ!$A$34:$A$777,$A372,СВЦЭМ!$B$34:$B$777,M$366)+'СЕТ СН'!$F$13</f>
        <v>534.25705531999995</v>
      </c>
      <c r="N372" s="37">
        <f>SUMIFS(СВЦЭМ!$K$34:$K$777,СВЦЭМ!$A$34:$A$777,$A372,СВЦЭМ!$B$34:$B$777,N$366)+'СЕТ СН'!$F$13</f>
        <v>542.12508689000003</v>
      </c>
      <c r="O372" s="37">
        <f>SUMIFS(СВЦЭМ!$K$34:$K$777,СВЦЭМ!$A$34:$A$777,$A372,СВЦЭМ!$B$34:$B$777,O$366)+'СЕТ СН'!$F$13</f>
        <v>549.46336800999995</v>
      </c>
      <c r="P372" s="37">
        <f>SUMIFS(СВЦЭМ!$K$34:$K$777,СВЦЭМ!$A$34:$A$777,$A372,СВЦЭМ!$B$34:$B$777,P$366)+'СЕТ СН'!$F$13</f>
        <v>562.28293830999996</v>
      </c>
      <c r="Q372" s="37">
        <f>SUMIFS(СВЦЭМ!$K$34:$K$777,СВЦЭМ!$A$34:$A$777,$A372,СВЦЭМ!$B$34:$B$777,Q$366)+'СЕТ СН'!$F$13</f>
        <v>568.06981073999998</v>
      </c>
      <c r="R372" s="37">
        <f>SUMIFS(СВЦЭМ!$K$34:$K$777,СВЦЭМ!$A$34:$A$777,$A372,СВЦЭМ!$B$34:$B$777,R$366)+'СЕТ СН'!$F$13</f>
        <v>567.08456609999996</v>
      </c>
      <c r="S372" s="37">
        <f>SUMIFS(СВЦЭМ!$K$34:$K$777,СВЦЭМ!$A$34:$A$777,$A372,СВЦЭМ!$B$34:$B$777,S$366)+'СЕТ СН'!$F$13</f>
        <v>548.91559777999998</v>
      </c>
      <c r="T372" s="37">
        <f>SUMIFS(СВЦЭМ!$K$34:$K$777,СВЦЭМ!$A$34:$A$777,$A372,СВЦЭМ!$B$34:$B$777,T$366)+'СЕТ СН'!$F$13</f>
        <v>533.06944342999998</v>
      </c>
      <c r="U372" s="37">
        <f>SUMIFS(СВЦЭМ!$K$34:$K$777,СВЦЭМ!$A$34:$A$777,$A372,СВЦЭМ!$B$34:$B$777,U$366)+'СЕТ СН'!$F$13</f>
        <v>533.83931695000001</v>
      </c>
      <c r="V372" s="37">
        <f>SUMIFS(СВЦЭМ!$K$34:$K$777,СВЦЭМ!$A$34:$A$777,$A372,СВЦЭМ!$B$34:$B$777,V$366)+'СЕТ СН'!$F$13</f>
        <v>541.71490187999996</v>
      </c>
      <c r="W372" s="37">
        <f>SUMIFS(СВЦЭМ!$K$34:$K$777,СВЦЭМ!$A$34:$A$777,$A372,СВЦЭМ!$B$34:$B$777,W$366)+'СЕТ СН'!$F$13</f>
        <v>585.24557904000005</v>
      </c>
      <c r="X372" s="37">
        <f>SUMIFS(СВЦЭМ!$K$34:$K$777,СВЦЭМ!$A$34:$A$777,$A372,СВЦЭМ!$B$34:$B$777,X$366)+'СЕТ СН'!$F$13</f>
        <v>646.17786615</v>
      </c>
      <c r="Y372" s="37">
        <f>SUMIFS(СВЦЭМ!$K$34:$K$777,СВЦЭМ!$A$34:$A$777,$A372,СВЦЭМ!$B$34:$B$777,Y$366)+'СЕТ СН'!$F$13</f>
        <v>691.33690406000005</v>
      </c>
    </row>
    <row r="373" spans="1:25" ht="15.75" x14ac:dyDescent="0.2">
      <c r="A373" s="36">
        <f t="shared" si="10"/>
        <v>43107</v>
      </c>
      <c r="B373" s="37">
        <f>SUMIFS(СВЦЭМ!$K$34:$K$777,СВЦЭМ!$A$34:$A$777,$A373,СВЦЭМ!$B$34:$B$777,B$366)+'СЕТ СН'!$F$13</f>
        <v>709.94507871999997</v>
      </c>
      <c r="C373" s="37">
        <f>SUMIFS(СВЦЭМ!$K$34:$K$777,СВЦЭМ!$A$34:$A$777,$A373,СВЦЭМ!$B$34:$B$777,C$366)+'СЕТ СН'!$F$13</f>
        <v>717.88272602999996</v>
      </c>
      <c r="D373" s="37">
        <f>SUMIFS(СВЦЭМ!$K$34:$K$777,СВЦЭМ!$A$34:$A$777,$A373,СВЦЭМ!$B$34:$B$777,D$366)+'СЕТ СН'!$F$13</f>
        <v>755.04619719000004</v>
      </c>
      <c r="E373" s="37">
        <f>SUMIFS(СВЦЭМ!$K$34:$K$777,СВЦЭМ!$A$34:$A$777,$A373,СВЦЭМ!$B$34:$B$777,E$366)+'СЕТ СН'!$F$13</f>
        <v>771.14401702999999</v>
      </c>
      <c r="F373" s="37">
        <f>SUMIFS(СВЦЭМ!$K$34:$K$777,СВЦЭМ!$A$34:$A$777,$A373,СВЦЭМ!$B$34:$B$777,F$366)+'СЕТ СН'!$F$13</f>
        <v>771.08268239999995</v>
      </c>
      <c r="G373" s="37">
        <f>SUMIFS(СВЦЭМ!$K$34:$K$777,СВЦЭМ!$A$34:$A$777,$A373,СВЦЭМ!$B$34:$B$777,G$366)+'СЕТ СН'!$F$13</f>
        <v>771.32610276000003</v>
      </c>
      <c r="H373" s="37">
        <f>SUMIFS(СВЦЭМ!$K$34:$K$777,СВЦЭМ!$A$34:$A$777,$A373,СВЦЭМ!$B$34:$B$777,H$366)+'СЕТ СН'!$F$13</f>
        <v>776.10191448</v>
      </c>
      <c r="I373" s="37">
        <f>SUMIFS(СВЦЭМ!$K$34:$K$777,СВЦЭМ!$A$34:$A$777,$A373,СВЦЭМ!$B$34:$B$777,I$366)+'СЕТ СН'!$F$13</f>
        <v>724.52062181999997</v>
      </c>
      <c r="J373" s="37">
        <f>SUMIFS(СВЦЭМ!$K$34:$K$777,СВЦЭМ!$A$34:$A$777,$A373,СВЦЭМ!$B$34:$B$777,J$366)+'СЕТ СН'!$F$13</f>
        <v>706.42575132000002</v>
      </c>
      <c r="K373" s="37">
        <f>SUMIFS(СВЦЭМ!$K$34:$K$777,СВЦЭМ!$A$34:$A$777,$A373,СВЦЭМ!$B$34:$B$777,K$366)+'СЕТ СН'!$F$13</f>
        <v>636.73421807</v>
      </c>
      <c r="L373" s="37">
        <f>SUMIFS(СВЦЭМ!$K$34:$K$777,СВЦЭМ!$A$34:$A$777,$A373,СВЦЭМ!$B$34:$B$777,L$366)+'СЕТ СН'!$F$13</f>
        <v>560.91633496999998</v>
      </c>
      <c r="M373" s="37">
        <f>SUMIFS(СВЦЭМ!$K$34:$K$777,СВЦЭМ!$A$34:$A$777,$A373,СВЦЭМ!$B$34:$B$777,M$366)+'СЕТ СН'!$F$13</f>
        <v>547.05163954</v>
      </c>
      <c r="N373" s="37">
        <f>SUMIFS(СВЦЭМ!$K$34:$K$777,СВЦЭМ!$A$34:$A$777,$A373,СВЦЭМ!$B$34:$B$777,N$366)+'СЕТ СН'!$F$13</f>
        <v>544.75339545999998</v>
      </c>
      <c r="O373" s="37">
        <f>SUMIFS(СВЦЭМ!$K$34:$K$777,СВЦЭМ!$A$34:$A$777,$A373,СВЦЭМ!$B$34:$B$777,O$366)+'СЕТ СН'!$F$13</f>
        <v>553.79986429999997</v>
      </c>
      <c r="P373" s="37">
        <f>SUMIFS(СВЦЭМ!$K$34:$K$777,СВЦЭМ!$A$34:$A$777,$A373,СВЦЭМ!$B$34:$B$777,P$366)+'СЕТ СН'!$F$13</f>
        <v>564.42744158000005</v>
      </c>
      <c r="Q373" s="37">
        <f>SUMIFS(СВЦЭМ!$K$34:$K$777,СВЦЭМ!$A$34:$A$777,$A373,СВЦЭМ!$B$34:$B$777,Q$366)+'СЕТ СН'!$F$13</f>
        <v>572.10282845999996</v>
      </c>
      <c r="R373" s="37">
        <f>SUMIFS(СВЦЭМ!$K$34:$K$777,СВЦЭМ!$A$34:$A$777,$A373,СВЦЭМ!$B$34:$B$777,R$366)+'СЕТ СН'!$F$13</f>
        <v>572.34663787</v>
      </c>
      <c r="S373" s="37">
        <f>SUMIFS(СВЦЭМ!$K$34:$K$777,СВЦЭМ!$A$34:$A$777,$A373,СВЦЭМ!$B$34:$B$777,S$366)+'СЕТ СН'!$F$13</f>
        <v>557.02922003000003</v>
      </c>
      <c r="T373" s="37">
        <f>SUMIFS(СВЦЭМ!$K$34:$K$777,СВЦЭМ!$A$34:$A$777,$A373,СВЦЭМ!$B$34:$B$777,T$366)+'СЕТ СН'!$F$13</f>
        <v>530.88026594999997</v>
      </c>
      <c r="U373" s="37">
        <f>SUMIFS(СВЦЭМ!$K$34:$K$777,СВЦЭМ!$A$34:$A$777,$A373,СВЦЭМ!$B$34:$B$777,U$366)+'СЕТ СН'!$F$13</f>
        <v>531.79047372000002</v>
      </c>
      <c r="V373" s="37">
        <f>SUMIFS(СВЦЭМ!$K$34:$K$777,СВЦЭМ!$A$34:$A$777,$A373,СВЦЭМ!$B$34:$B$777,V$366)+'СЕТ СН'!$F$13</f>
        <v>544.29749380999999</v>
      </c>
      <c r="W373" s="37">
        <f>SUMIFS(СВЦЭМ!$K$34:$K$777,СВЦЭМ!$A$34:$A$777,$A373,СВЦЭМ!$B$34:$B$777,W$366)+'СЕТ СН'!$F$13</f>
        <v>585.07115646</v>
      </c>
      <c r="X373" s="37">
        <f>SUMIFS(СВЦЭМ!$K$34:$K$777,СВЦЭМ!$A$34:$A$777,$A373,СВЦЭМ!$B$34:$B$777,X$366)+'СЕТ СН'!$F$13</f>
        <v>640.72680333000005</v>
      </c>
      <c r="Y373" s="37">
        <f>SUMIFS(СВЦЭМ!$K$34:$K$777,СВЦЭМ!$A$34:$A$777,$A373,СВЦЭМ!$B$34:$B$777,Y$366)+'СЕТ СН'!$F$13</f>
        <v>654.38561607999998</v>
      </c>
    </row>
    <row r="374" spans="1:25" ht="15.75" x14ac:dyDescent="0.2">
      <c r="A374" s="36">
        <f t="shared" si="10"/>
        <v>43108</v>
      </c>
      <c r="B374" s="37">
        <f>SUMIFS(СВЦЭМ!$K$34:$K$777,СВЦЭМ!$A$34:$A$777,$A374,СВЦЭМ!$B$34:$B$777,B$366)+'СЕТ СН'!$F$13</f>
        <v>656.92228020000005</v>
      </c>
      <c r="C374" s="37">
        <f>SUMIFS(СВЦЭМ!$K$34:$K$777,СВЦЭМ!$A$34:$A$777,$A374,СВЦЭМ!$B$34:$B$777,C$366)+'СЕТ СН'!$F$13</f>
        <v>710.78834389999997</v>
      </c>
      <c r="D374" s="37">
        <f>SUMIFS(СВЦЭМ!$K$34:$K$777,СВЦЭМ!$A$34:$A$777,$A374,СВЦЭМ!$B$34:$B$777,D$366)+'СЕТ СН'!$F$13</f>
        <v>761.47083643999997</v>
      </c>
      <c r="E374" s="37">
        <f>SUMIFS(СВЦЭМ!$K$34:$K$777,СВЦЭМ!$A$34:$A$777,$A374,СВЦЭМ!$B$34:$B$777,E$366)+'СЕТ СН'!$F$13</f>
        <v>772.15217213000005</v>
      </c>
      <c r="F374" s="37">
        <f>SUMIFS(СВЦЭМ!$K$34:$K$777,СВЦЭМ!$A$34:$A$777,$A374,СВЦЭМ!$B$34:$B$777,F$366)+'СЕТ СН'!$F$13</f>
        <v>774.04963611000005</v>
      </c>
      <c r="G374" s="37">
        <f>SUMIFS(СВЦЭМ!$K$34:$K$777,СВЦЭМ!$A$34:$A$777,$A374,СВЦЭМ!$B$34:$B$777,G$366)+'СЕТ СН'!$F$13</f>
        <v>775.73168968000004</v>
      </c>
      <c r="H374" s="37">
        <f>SUMIFS(СВЦЭМ!$K$34:$K$777,СВЦЭМ!$A$34:$A$777,$A374,СВЦЭМ!$B$34:$B$777,H$366)+'СЕТ СН'!$F$13</f>
        <v>779.24799833999998</v>
      </c>
      <c r="I374" s="37">
        <f>SUMIFS(СВЦЭМ!$K$34:$K$777,СВЦЭМ!$A$34:$A$777,$A374,СВЦЭМ!$B$34:$B$777,I$366)+'СЕТ СН'!$F$13</f>
        <v>758.27163995000001</v>
      </c>
      <c r="J374" s="37">
        <f>SUMIFS(СВЦЭМ!$K$34:$K$777,СВЦЭМ!$A$34:$A$777,$A374,СВЦЭМ!$B$34:$B$777,J$366)+'СЕТ СН'!$F$13</f>
        <v>707.29964691999999</v>
      </c>
      <c r="K374" s="37">
        <f>SUMIFS(СВЦЭМ!$K$34:$K$777,СВЦЭМ!$A$34:$A$777,$A374,СВЦЭМ!$B$34:$B$777,K$366)+'СЕТ СН'!$F$13</f>
        <v>638.92965942000001</v>
      </c>
      <c r="L374" s="37">
        <f>SUMIFS(СВЦЭМ!$K$34:$K$777,СВЦЭМ!$A$34:$A$777,$A374,СВЦЭМ!$B$34:$B$777,L$366)+'СЕТ СН'!$F$13</f>
        <v>571.66985975</v>
      </c>
      <c r="M374" s="37">
        <f>SUMIFS(СВЦЭМ!$K$34:$K$777,СВЦЭМ!$A$34:$A$777,$A374,СВЦЭМ!$B$34:$B$777,M$366)+'СЕТ СН'!$F$13</f>
        <v>557.79865996000001</v>
      </c>
      <c r="N374" s="37">
        <f>SUMIFS(СВЦЭМ!$K$34:$K$777,СВЦЭМ!$A$34:$A$777,$A374,СВЦЭМ!$B$34:$B$777,N$366)+'СЕТ СН'!$F$13</f>
        <v>559.19924433999995</v>
      </c>
      <c r="O374" s="37">
        <f>SUMIFS(СВЦЭМ!$K$34:$K$777,СВЦЭМ!$A$34:$A$777,$A374,СВЦЭМ!$B$34:$B$777,O$366)+'СЕТ СН'!$F$13</f>
        <v>568.15322154</v>
      </c>
      <c r="P374" s="37">
        <f>SUMIFS(СВЦЭМ!$K$34:$K$777,СВЦЭМ!$A$34:$A$777,$A374,СВЦЭМ!$B$34:$B$777,P$366)+'СЕТ СН'!$F$13</f>
        <v>576.46569031000001</v>
      </c>
      <c r="Q374" s="37">
        <f>SUMIFS(СВЦЭМ!$K$34:$K$777,СВЦЭМ!$A$34:$A$777,$A374,СВЦЭМ!$B$34:$B$777,Q$366)+'СЕТ СН'!$F$13</f>
        <v>578.84629803999997</v>
      </c>
      <c r="R374" s="37">
        <f>SUMIFS(СВЦЭМ!$K$34:$K$777,СВЦЭМ!$A$34:$A$777,$A374,СВЦЭМ!$B$34:$B$777,R$366)+'СЕТ СН'!$F$13</f>
        <v>577.46819798000001</v>
      </c>
      <c r="S374" s="37">
        <f>SUMIFS(СВЦЭМ!$K$34:$K$777,СВЦЭМ!$A$34:$A$777,$A374,СВЦЭМ!$B$34:$B$777,S$366)+'СЕТ СН'!$F$13</f>
        <v>572.17991339000002</v>
      </c>
      <c r="T374" s="37">
        <f>SUMIFS(СВЦЭМ!$K$34:$K$777,СВЦЭМ!$A$34:$A$777,$A374,СВЦЭМ!$B$34:$B$777,T$366)+'СЕТ СН'!$F$13</f>
        <v>549.62098305999996</v>
      </c>
      <c r="U374" s="37">
        <f>SUMIFS(СВЦЭМ!$K$34:$K$777,СВЦЭМ!$A$34:$A$777,$A374,СВЦЭМ!$B$34:$B$777,U$366)+'СЕТ СН'!$F$13</f>
        <v>546.39340068000001</v>
      </c>
      <c r="V374" s="37">
        <f>SUMIFS(СВЦЭМ!$K$34:$K$777,СВЦЭМ!$A$34:$A$777,$A374,СВЦЭМ!$B$34:$B$777,V$366)+'СЕТ СН'!$F$13</f>
        <v>559.53823194999995</v>
      </c>
      <c r="W374" s="37">
        <f>SUMIFS(СВЦЭМ!$K$34:$K$777,СВЦЭМ!$A$34:$A$777,$A374,СВЦЭМ!$B$34:$B$777,W$366)+'СЕТ СН'!$F$13</f>
        <v>596.34401792000006</v>
      </c>
      <c r="X374" s="37">
        <f>SUMIFS(СВЦЭМ!$K$34:$K$777,СВЦЭМ!$A$34:$A$777,$A374,СВЦЭМ!$B$34:$B$777,X$366)+'СЕТ СН'!$F$13</f>
        <v>651.70017803999997</v>
      </c>
      <c r="Y374" s="37">
        <f>SUMIFS(СВЦЭМ!$K$34:$K$777,СВЦЭМ!$A$34:$A$777,$A374,СВЦЭМ!$B$34:$B$777,Y$366)+'СЕТ СН'!$F$13</f>
        <v>673.00230551000004</v>
      </c>
    </row>
    <row r="375" spans="1:25" ht="15.75" x14ac:dyDescent="0.2">
      <c r="A375" s="36">
        <f t="shared" si="10"/>
        <v>43109</v>
      </c>
      <c r="B375" s="37">
        <f>SUMIFS(СВЦЭМ!$K$34:$K$777,СВЦЭМ!$A$34:$A$777,$A375,СВЦЭМ!$B$34:$B$777,B$366)+'СЕТ СН'!$F$13</f>
        <v>737.40575772</v>
      </c>
      <c r="C375" s="37">
        <f>SUMIFS(СВЦЭМ!$K$34:$K$777,СВЦЭМ!$A$34:$A$777,$A375,СВЦЭМ!$B$34:$B$777,C$366)+'СЕТ СН'!$F$13</f>
        <v>754.39831034999997</v>
      </c>
      <c r="D375" s="37">
        <f>SUMIFS(СВЦЭМ!$K$34:$K$777,СВЦЭМ!$A$34:$A$777,$A375,СВЦЭМ!$B$34:$B$777,D$366)+'СЕТ СН'!$F$13</f>
        <v>796.53853774000004</v>
      </c>
      <c r="E375" s="37">
        <f>SUMIFS(СВЦЭМ!$K$34:$K$777,СВЦЭМ!$A$34:$A$777,$A375,СВЦЭМ!$B$34:$B$777,E$366)+'СЕТ СН'!$F$13</f>
        <v>807.45719170999996</v>
      </c>
      <c r="F375" s="37">
        <f>SUMIFS(СВЦЭМ!$K$34:$K$777,СВЦЭМ!$A$34:$A$777,$A375,СВЦЭМ!$B$34:$B$777,F$366)+'СЕТ СН'!$F$13</f>
        <v>804.82538895000005</v>
      </c>
      <c r="G375" s="37">
        <f>SUMIFS(СВЦЭМ!$K$34:$K$777,СВЦЭМ!$A$34:$A$777,$A375,СВЦЭМ!$B$34:$B$777,G$366)+'СЕТ СН'!$F$13</f>
        <v>796.75790470000004</v>
      </c>
      <c r="H375" s="37">
        <f>SUMIFS(СВЦЭМ!$K$34:$K$777,СВЦЭМ!$A$34:$A$777,$A375,СВЦЭМ!$B$34:$B$777,H$366)+'СЕТ СН'!$F$13</f>
        <v>756.01202064999995</v>
      </c>
      <c r="I375" s="37">
        <f>SUMIFS(СВЦЭМ!$K$34:$K$777,СВЦЭМ!$A$34:$A$777,$A375,СВЦЭМ!$B$34:$B$777,I$366)+'СЕТ СН'!$F$13</f>
        <v>722.44068631000005</v>
      </c>
      <c r="J375" s="37">
        <f>SUMIFS(СВЦЭМ!$K$34:$K$777,СВЦЭМ!$A$34:$A$777,$A375,СВЦЭМ!$B$34:$B$777,J$366)+'СЕТ СН'!$F$13</f>
        <v>696.80874644999994</v>
      </c>
      <c r="K375" s="37">
        <f>SUMIFS(СВЦЭМ!$K$34:$K$777,СВЦЭМ!$A$34:$A$777,$A375,СВЦЭМ!$B$34:$B$777,K$366)+'СЕТ СН'!$F$13</f>
        <v>658.72553994999998</v>
      </c>
      <c r="L375" s="37">
        <f>SUMIFS(СВЦЭМ!$K$34:$K$777,СВЦЭМ!$A$34:$A$777,$A375,СВЦЭМ!$B$34:$B$777,L$366)+'СЕТ СН'!$F$13</f>
        <v>618.57988867999995</v>
      </c>
      <c r="M375" s="37">
        <f>SUMIFS(СВЦЭМ!$K$34:$K$777,СВЦЭМ!$A$34:$A$777,$A375,СВЦЭМ!$B$34:$B$777,M$366)+'СЕТ СН'!$F$13</f>
        <v>614.86177780000003</v>
      </c>
      <c r="N375" s="37">
        <f>SUMIFS(СВЦЭМ!$K$34:$K$777,СВЦЭМ!$A$34:$A$777,$A375,СВЦЭМ!$B$34:$B$777,N$366)+'СЕТ СН'!$F$13</f>
        <v>612.71238834999997</v>
      </c>
      <c r="O375" s="37">
        <f>SUMIFS(СВЦЭМ!$K$34:$K$777,СВЦЭМ!$A$34:$A$777,$A375,СВЦЭМ!$B$34:$B$777,O$366)+'СЕТ СН'!$F$13</f>
        <v>614.41821519999996</v>
      </c>
      <c r="P375" s="37">
        <f>SUMIFS(СВЦЭМ!$K$34:$K$777,СВЦЭМ!$A$34:$A$777,$A375,СВЦЭМ!$B$34:$B$777,P$366)+'СЕТ СН'!$F$13</f>
        <v>617.97034309000003</v>
      </c>
      <c r="Q375" s="37">
        <f>SUMIFS(СВЦЭМ!$K$34:$K$777,СВЦЭМ!$A$34:$A$777,$A375,СВЦЭМ!$B$34:$B$777,Q$366)+'СЕТ СН'!$F$13</f>
        <v>615.71322178000003</v>
      </c>
      <c r="R375" s="37">
        <f>SUMIFS(СВЦЭМ!$K$34:$K$777,СВЦЭМ!$A$34:$A$777,$A375,СВЦЭМ!$B$34:$B$777,R$366)+'СЕТ СН'!$F$13</f>
        <v>617.93526706</v>
      </c>
      <c r="S375" s="37">
        <f>SUMIFS(СВЦЭМ!$K$34:$K$777,СВЦЭМ!$A$34:$A$777,$A375,СВЦЭМ!$B$34:$B$777,S$366)+'СЕТ СН'!$F$13</f>
        <v>607.23016235</v>
      </c>
      <c r="T375" s="37">
        <f>SUMIFS(СВЦЭМ!$K$34:$K$777,СВЦЭМ!$A$34:$A$777,$A375,СВЦЭМ!$B$34:$B$777,T$366)+'СЕТ СН'!$F$13</f>
        <v>600.33655370999998</v>
      </c>
      <c r="U375" s="37">
        <f>SUMIFS(СВЦЭМ!$K$34:$K$777,СВЦЭМ!$A$34:$A$777,$A375,СВЦЭМ!$B$34:$B$777,U$366)+'СЕТ СН'!$F$13</f>
        <v>603.91936504</v>
      </c>
      <c r="V375" s="37">
        <f>SUMIFS(СВЦЭМ!$K$34:$K$777,СВЦЭМ!$A$34:$A$777,$A375,СВЦЭМ!$B$34:$B$777,V$366)+'СЕТ СН'!$F$13</f>
        <v>609.20124189000001</v>
      </c>
      <c r="W375" s="37">
        <f>SUMIFS(СВЦЭМ!$K$34:$K$777,СВЦЭМ!$A$34:$A$777,$A375,СВЦЭМ!$B$34:$B$777,W$366)+'СЕТ СН'!$F$13</f>
        <v>642.64776696000001</v>
      </c>
      <c r="X375" s="37">
        <f>SUMIFS(СВЦЭМ!$K$34:$K$777,СВЦЭМ!$A$34:$A$777,$A375,СВЦЭМ!$B$34:$B$777,X$366)+'СЕТ СН'!$F$13</f>
        <v>687.95133010999996</v>
      </c>
      <c r="Y375" s="37">
        <f>SUMIFS(СВЦЭМ!$K$34:$K$777,СВЦЭМ!$A$34:$A$777,$A375,СВЦЭМ!$B$34:$B$777,Y$366)+'СЕТ СН'!$F$13</f>
        <v>740.12810299</v>
      </c>
    </row>
    <row r="376" spans="1:25" ht="15.75" x14ac:dyDescent="0.2">
      <c r="A376" s="36">
        <f t="shared" si="10"/>
        <v>43110</v>
      </c>
      <c r="B376" s="37">
        <f>SUMIFS(СВЦЭМ!$K$34:$K$777,СВЦЭМ!$A$34:$A$777,$A376,СВЦЭМ!$B$34:$B$777,B$366)+'СЕТ СН'!$F$13</f>
        <v>741.52036948</v>
      </c>
      <c r="C376" s="37">
        <f>SUMIFS(СВЦЭМ!$K$34:$K$777,СВЦЭМ!$A$34:$A$777,$A376,СВЦЭМ!$B$34:$B$777,C$366)+'СЕТ СН'!$F$13</f>
        <v>780.38490433000004</v>
      </c>
      <c r="D376" s="37">
        <f>SUMIFS(СВЦЭМ!$K$34:$K$777,СВЦЭМ!$A$34:$A$777,$A376,СВЦЭМ!$B$34:$B$777,D$366)+'СЕТ СН'!$F$13</f>
        <v>797.52580700999999</v>
      </c>
      <c r="E376" s="37">
        <f>SUMIFS(СВЦЭМ!$K$34:$K$777,СВЦЭМ!$A$34:$A$777,$A376,СВЦЭМ!$B$34:$B$777,E$366)+'СЕТ СН'!$F$13</f>
        <v>795.99858030999997</v>
      </c>
      <c r="F376" s="37">
        <f>SUMIFS(СВЦЭМ!$K$34:$K$777,СВЦЭМ!$A$34:$A$777,$A376,СВЦЭМ!$B$34:$B$777,F$366)+'СЕТ СН'!$F$13</f>
        <v>796.11809568000001</v>
      </c>
      <c r="G376" s="37">
        <f>SUMIFS(СВЦЭМ!$K$34:$K$777,СВЦЭМ!$A$34:$A$777,$A376,СВЦЭМ!$B$34:$B$777,G$366)+'СЕТ СН'!$F$13</f>
        <v>797.81124990000001</v>
      </c>
      <c r="H376" s="37">
        <f>SUMIFS(СВЦЭМ!$K$34:$K$777,СВЦЭМ!$A$34:$A$777,$A376,СВЦЭМ!$B$34:$B$777,H$366)+'СЕТ СН'!$F$13</f>
        <v>765.20605388000001</v>
      </c>
      <c r="I376" s="37">
        <f>SUMIFS(СВЦЭМ!$K$34:$K$777,СВЦЭМ!$A$34:$A$777,$A376,СВЦЭМ!$B$34:$B$777,I$366)+'СЕТ СН'!$F$13</f>
        <v>716.86475022000002</v>
      </c>
      <c r="J376" s="37">
        <f>SUMIFS(СВЦЭМ!$K$34:$K$777,СВЦЭМ!$A$34:$A$777,$A376,СВЦЭМ!$B$34:$B$777,J$366)+'СЕТ СН'!$F$13</f>
        <v>678.81543380000005</v>
      </c>
      <c r="K376" s="37">
        <f>SUMIFS(СВЦЭМ!$K$34:$K$777,СВЦЭМ!$A$34:$A$777,$A376,СВЦЭМ!$B$34:$B$777,K$366)+'СЕТ СН'!$F$13</f>
        <v>627.27916644000004</v>
      </c>
      <c r="L376" s="37">
        <f>SUMIFS(СВЦЭМ!$K$34:$K$777,СВЦЭМ!$A$34:$A$777,$A376,СВЦЭМ!$B$34:$B$777,L$366)+'СЕТ СН'!$F$13</f>
        <v>576.58173094000006</v>
      </c>
      <c r="M376" s="37">
        <f>SUMIFS(СВЦЭМ!$K$34:$K$777,СВЦЭМ!$A$34:$A$777,$A376,СВЦЭМ!$B$34:$B$777,M$366)+'СЕТ СН'!$F$13</f>
        <v>570.59450519999996</v>
      </c>
      <c r="N376" s="37">
        <f>SUMIFS(СВЦЭМ!$K$34:$K$777,СВЦЭМ!$A$34:$A$777,$A376,СВЦЭМ!$B$34:$B$777,N$366)+'СЕТ СН'!$F$13</f>
        <v>576.04004764000001</v>
      </c>
      <c r="O376" s="37">
        <f>SUMIFS(СВЦЭМ!$K$34:$K$777,СВЦЭМ!$A$34:$A$777,$A376,СВЦЭМ!$B$34:$B$777,O$366)+'СЕТ СН'!$F$13</f>
        <v>578.16776728000002</v>
      </c>
      <c r="P376" s="37">
        <f>SUMIFS(СВЦЭМ!$K$34:$K$777,СВЦЭМ!$A$34:$A$777,$A376,СВЦЭМ!$B$34:$B$777,P$366)+'СЕТ СН'!$F$13</f>
        <v>585.58633972999996</v>
      </c>
      <c r="Q376" s="37">
        <f>SUMIFS(СВЦЭМ!$K$34:$K$777,СВЦЭМ!$A$34:$A$777,$A376,СВЦЭМ!$B$34:$B$777,Q$366)+'СЕТ СН'!$F$13</f>
        <v>589.68522155000005</v>
      </c>
      <c r="R376" s="37">
        <f>SUMIFS(СВЦЭМ!$K$34:$K$777,СВЦЭМ!$A$34:$A$777,$A376,СВЦЭМ!$B$34:$B$777,R$366)+'СЕТ СН'!$F$13</f>
        <v>589.37951100999999</v>
      </c>
      <c r="S376" s="37">
        <f>SUMIFS(СВЦЭМ!$K$34:$K$777,СВЦЭМ!$A$34:$A$777,$A376,СВЦЭМ!$B$34:$B$777,S$366)+'СЕТ СН'!$F$13</f>
        <v>572.83604074000004</v>
      </c>
      <c r="T376" s="37">
        <f>SUMIFS(СВЦЭМ!$K$34:$K$777,СВЦЭМ!$A$34:$A$777,$A376,СВЦЭМ!$B$34:$B$777,T$366)+'СЕТ СН'!$F$13</f>
        <v>549.48394702999997</v>
      </c>
      <c r="U376" s="37">
        <f>SUMIFS(СВЦЭМ!$K$34:$K$777,СВЦЭМ!$A$34:$A$777,$A376,СВЦЭМ!$B$34:$B$777,U$366)+'СЕТ СН'!$F$13</f>
        <v>551.15040331</v>
      </c>
      <c r="V376" s="37">
        <f>SUMIFS(СВЦЭМ!$K$34:$K$777,СВЦЭМ!$A$34:$A$777,$A376,СВЦЭМ!$B$34:$B$777,V$366)+'СЕТ СН'!$F$13</f>
        <v>556.66581742999995</v>
      </c>
      <c r="W376" s="37">
        <f>SUMIFS(СВЦЭМ!$K$34:$K$777,СВЦЭМ!$A$34:$A$777,$A376,СВЦЭМ!$B$34:$B$777,W$366)+'СЕТ СН'!$F$13</f>
        <v>589.94710540999995</v>
      </c>
      <c r="X376" s="37">
        <f>SUMIFS(СВЦЭМ!$K$34:$K$777,СВЦЭМ!$A$34:$A$777,$A376,СВЦЭМ!$B$34:$B$777,X$366)+'СЕТ СН'!$F$13</f>
        <v>645.23157713000001</v>
      </c>
      <c r="Y376" s="37">
        <f>SUMIFS(СВЦЭМ!$K$34:$K$777,СВЦЭМ!$A$34:$A$777,$A376,СВЦЭМ!$B$34:$B$777,Y$366)+'СЕТ СН'!$F$13</f>
        <v>696.23387008999998</v>
      </c>
    </row>
    <row r="377" spans="1:25" ht="15.75" x14ac:dyDescent="0.2">
      <c r="A377" s="36">
        <f t="shared" si="10"/>
        <v>43111</v>
      </c>
      <c r="B377" s="37">
        <f>SUMIFS(СВЦЭМ!$K$34:$K$777,СВЦЭМ!$A$34:$A$777,$A377,СВЦЭМ!$B$34:$B$777,B$366)+'СЕТ СН'!$F$13</f>
        <v>753.80854467999995</v>
      </c>
      <c r="C377" s="37">
        <f>SUMIFS(СВЦЭМ!$K$34:$K$777,СВЦЭМ!$A$34:$A$777,$A377,СВЦЭМ!$B$34:$B$777,C$366)+'СЕТ СН'!$F$13</f>
        <v>784.97541596999997</v>
      </c>
      <c r="D377" s="37">
        <f>SUMIFS(СВЦЭМ!$K$34:$K$777,СВЦЭМ!$A$34:$A$777,$A377,СВЦЭМ!$B$34:$B$777,D$366)+'СЕТ СН'!$F$13</f>
        <v>811.64533926000001</v>
      </c>
      <c r="E377" s="37">
        <f>SUMIFS(СВЦЭМ!$K$34:$K$777,СВЦЭМ!$A$34:$A$777,$A377,СВЦЭМ!$B$34:$B$777,E$366)+'СЕТ СН'!$F$13</f>
        <v>811.66701190000003</v>
      </c>
      <c r="F377" s="37">
        <f>SUMIFS(СВЦЭМ!$K$34:$K$777,СВЦЭМ!$A$34:$A$777,$A377,СВЦЭМ!$B$34:$B$777,F$366)+'СЕТ СН'!$F$13</f>
        <v>811.63382823999996</v>
      </c>
      <c r="G377" s="37">
        <f>SUMIFS(СВЦЭМ!$K$34:$K$777,СВЦЭМ!$A$34:$A$777,$A377,СВЦЭМ!$B$34:$B$777,G$366)+'СЕТ СН'!$F$13</f>
        <v>807.35360676000005</v>
      </c>
      <c r="H377" s="37">
        <f>SUMIFS(СВЦЭМ!$K$34:$K$777,СВЦЭМ!$A$34:$A$777,$A377,СВЦЭМ!$B$34:$B$777,H$366)+'СЕТ СН'!$F$13</f>
        <v>771.27209478999998</v>
      </c>
      <c r="I377" s="37">
        <f>SUMIFS(СВЦЭМ!$K$34:$K$777,СВЦЭМ!$A$34:$A$777,$A377,СВЦЭМ!$B$34:$B$777,I$366)+'СЕТ СН'!$F$13</f>
        <v>716.69701273999999</v>
      </c>
      <c r="J377" s="37">
        <f>SUMIFS(СВЦЭМ!$K$34:$K$777,СВЦЭМ!$A$34:$A$777,$A377,СВЦЭМ!$B$34:$B$777,J$366)+'СЕТ СН'!$F$13</f>
        <v>680.66631130999997</v>
      </c>
      <c r="K377" s="37">
        <f>SUMIFS(СВЦЭМ!$K$34:$K$777,СВЦЭМ!$A$34:$A$777,$A377,СВЦЭМ!$B$34:$B$777,K$366)+'СЕТ СН'!$F$13</f>
        <v>628.6414092</v>
      </c>
      <c r="L377" s="37">
        <f>SUMIFS(СВЦЭМ!$K$34:$K$777,СВЦЭМ!$A$34:$A$777,$A377,СВЦЭМ!$B$34:$B$777,L$366)+'СЕТ СН'!$F$13</f>
        <v>572.46048186999997</v>
      </c>
      <c r="M377" s="37">
        <f>SUMIFS(СВЦЭМ!$K$34:$K$777,СВЦЭМ!$A$34:$A$777,$A377,СВЦЭМ!$B$34:$B$777,M$366)+'СЕТ СН'!$F$13</f>
        <v>565.79606651999995</v>
      </c>
      <c r="N377" s="37">
        <f>SUMIFS(СВЦЭМ!$K$34:$K$777,СВЦЭМ!$A$34:$A$777,$A377,СВЦЭМ!$B$34:$B$777,N$366)+'СЕТ СН'!$F$13</f>
        <v>573.49924525999995</v>
      </c>
      <c r="O377" s="37">
        <f>SUMIFS(СВЦЭМ!$K$34:$K$777,СВЦЭМ!$A$34:$A$777,$A377,СВЦЭМ!$B$34:$B$777,O$366)+'СЕТ СН'!$F$13</f>
        <v>584.72788555</v>
      </c>
      <c r="P377" s="37">
        <f>SUMIFS(СВЦЭМ!$K$34:$K$777,СВЦЭМ!$A$34:$A$777,$A377,СВЦЭМ!$B$34:$B$777,P$366)+'СЕТ СН'!$F$13</f>
        <v>591.85266372000001</v>
      </c>
      <c r="Q377" s="37">
        <f>SUMIFS(СВЦЭМ!$K$34:$K$777,СВЦЭМ!$A$34:$A$777,$A377,СВЦЭМ!$B$34:$B$777,Q$366)+'СЕТ СН'!$F$13</f>
        <v>596.75090984999997</v>
      </c>
      <c r="R377" s="37">
        <f>SUMIFS(СВЦЭМ!$K$34:$K$777,СВЦЭМ!$A$34:$A$777,$A377,СВЦЭМ!$B$34:$B$777,R$366)+'СЕТ СН'!$F$13</f>
        <v>595.32074139999997</v>
      </c>
      <c r="S377" s="37">
        <f>SUMIFS(СВЦЭМ!$K$34:$K$777,СВЦЭМ!$A$34:$A$777,$A377,СВЦЭМ!$B$34:$B$777,S$366)+'СЕТ СН'!$F$13</f>
        <v>580.92331090000005</v>
      </c>
      <c r="T377" s="37">
        <f>SUMIFS(СВЦЭМ!$K$34:$K$777,СВЦЭМ!$A$34:$A$777,$A377,СВЦЭМ!$B$34:$B$777,T$366)+'СЕТ СН'!$F$13</f>
        <v>565.60673214999997</v>
      </c>
      <c r="U377" s="37">
        <f>SUMIFS(СВЦЭМ!$K$34:$K$777,СВЦЭМ!$A$34:$A$777,$A377,СВЦЭМ!$B$34:$B$777,U$366)+'СЕТ СН'!$F$13</f>
        <v>564.76242462000005</v>
      </c>
      <c r="V377" s="37">
        <f>SUMIFS(СВЦЭМ!$K$34:$K$777,СВЦЭМ!$A$34:$A$777,$A377,СВЦЭМ!$B$34:$B$777,V$366)+'СЕТ СН'!$F$13</f>
        <v>572.19874037</v>
      </c>
      <c r="W377" s="37">
        <f>SUMIFS(СВЦЭМ!$K$34:$K$777,СВЦЭМ!$A$34:$A$777,$A377,СВЦЭМ!$B$34:$B$777,W$366)+'СЕТ СН'!$F$13</f>
        <v>613.55543909000005</v>
      </c>
      <c r="X377" s="37">
        <f>SUMIFS(СВЦЭМ!$K$34:$K$777,СВЦЭМ!$A$34:$A$777,$A377,СВЦЭМ!$B$34:$B$777,X$366)+'СЕТ СН'!$F$13</f>
        <v>672.89296008999997</v>
      </c>
      <c r="Y377" s="37">
        <f>SUMIFS(СВЦЭМ!$K$34:$K$777,СВЦЭМ!$A$34:$A$777,$A377,СВЦЭМ!$B$34:$B$777,Y$366)+'СЕТ СН'!$F$13</f>
        <v>730.69720428000005</v>
      </c>
    </row>
    <row r="378" spans="1:25" ht="15.75" x14ac:dyDescent="0.2">
      <c r="A378" s="36">
        <f t="shared" si="10"/>
        <v>43112</v>
      </c>
      <c r="B378" s="37">
        <f>SUMIFS(СВЦЭМ!$K$34:$K$777,СВЦЭМ!$A$34:$A$777,$A378,СВЦЭМ!$B$34:$B$777,B$366)+'СЕТ СН'!$F$13</f>
        <v>747.16897842000003</v>
      </c>
      <c r="C378" s="37">
        <f>SUMIFS(СВЦЭМ!$K$34:$K$777,СВЦЭМ!$A$34:$A$777,$A378,СВЦЭМ!$B$34:$B$777,C$366)+'СЕТ СН'!$F$13</f>
        <v>746.10760248999998</v>
      </c>
      <c r="D378" s="37">
        <f>SUMIFS(СВЦЭМ!$K$34:$K$777,СВЦЭМ!$A$34:$A$777,$A378,СВЦЭМ!$B$34:$B$777,D$366)+'СЕТ СН'!$F$13</f>
        <v>772.35234534000006</v>
      </c>
      <c r="E378" s="37">
        <f>SUMIFS(СВЦЭМ!$K$34:$K$777,СВЦЭМ!$A$34:$A$777,$A378,СВЦЭМ!$B$34:$B$777,E$366)+'СЕТ СН'!$F$13</f>
        <v>783.83259494000004</v>
      </c>
      <c r="F378" s="37">
        <f>SUMIFS(СВЦЭМ!$K$34:$K$777,СВЦЭМ!$A$34:$A$777,$A378,СВЦЭМ!$B$34:$B$777,F$366)+'СЕТ СН'!$F$13</f>
        <v>777.60120497000003</v>
      </c>
      <c r="G378" s="37">
        <f>SUMIFS(СВЦЭМ!$K$34:$K$777,СВЦЭМ!$A$34:$A$777,$A378,СВЦЭМ!$B$34:$B$777,G$366)+'СЕТ СН'!$F$13</f>
        <v>764.98514163000004</v>
      </c>
      <c r="H378" s="37">
        <f>SUMIFS(СВЦЭМ!$K$34:$K$777,СВЦЭМ!$A$34:$A$777,$A378,СВЦЭМ!$B$34:$B$777,H$366)+'СЕТ СН'!$F$13</f>
        <v>745.31044988999997</v>
      </c>
      <c r="I378" s="37">
        <f>SUMIFS(СВЦЭМ!$K$34:$K$777,СВЦЭМ!$A$34:$A$777,$A378,СВЦЭМ!$B$34:$B$777,I$366)+'СЕТ СН'!$F$13</f>
        <v>708.55725240000004</v>
      </c>
      <c r="J378" s="37">
        <f>SUMIFS(СВЦЭМ!$K$34:$K$777,СВЦЭМ!$A$34:$A$777,$A378,СВЦЭМ!$B$34:$B$777,J$366)+'СЕТ СН'!$F$13</f>
        <v>670.40906739000002</v>
      </c>
      <c r="K378" s="37">
        <f>SUMIFS(СВЦЭМ!$K$34:$K$777,СВЦЭМ!$A$34:$A$777,$A378,СВЦЭМ!$B$34:$B$777,K$366)+'СЕТ СН'!$F$13</f>
        <v>624.36783234999996</v>
      </c>
      <c r="L378" s="37">
        <f>SUMIFS(СВЦЭМ!$K$34:$K$777,СВЦЭМ!$A$34:$A$777,$A378,СВЦЭМ!$B$34:$B$777,L$366)+'СЕТ СН'!$F$13</f>
        <v>578.29820121</v>
      </c>
      <c r="M378" s="37">
        <f>SUMIFS(СВЦЭМ!$K$34:$K$777,СВЦЭМ!$A$34:$A$777,$A378,СВЦЭМ!$B$34:$B$777,M$366)+'СЕТ СН'!$F$13</f>
        <v>569.98660505999999</v>
      </c>
      <c r="N378" s="37">
        <f>SUMIFS(СВЦЭМ!$K$34:$K$777,СВЦЭМ!$A$34:$A$777,$A378,СВЦЭМ!$B$34:$B$777,N$366)+'СЕТ СН'!$F$13</f>
        <v>578.11606184000004</v>
      </c>
      <c r="O378" s="37">
        <f>SUMIFS(СВЦЭМ!$K$34:$K$777,СВЦЭМ!$A$34:$A$777,$A378,СВЦЭМ!$B$34:$B$777,O$366)+'СЕТ СН'!$F$13</f>
        <v>582.65551382000001</v>
      </c>
      <c r="P378" s="37">
        <f>SUMIFS(СВЦЭМ!$K$34:$K$777,СВЦЭМ!$A$34:$A$777,$A378,СВЦЭМ!$B$34:$B$777,P$366)+'СЕТ СН'!$F$13</f>
        <v>593.72533419000001</v>
      </c>
      <c r="Q378" s="37">
        <f>SUMIFS(СВЦЭМ!$K$34:$K$777,СВЦЭМ!$A$34:$A$777,$A378,СВЦЭМ!$B$34:$B$777,Q$366)+'СЕТ СН'!$F$13</f>
        <v>597.98327977999998</v>
      </c>
      <c r="R378" s="37">
        <f>SUMIFS(СВЦЭМ!$K$34:$K$777,СВЦЭМ!$A$34:$A$777,$A378,СВЦЭМ!$B$34:$B$777,R$366)+'СЕТ СН'!$F$13</f>
        <v>599.11143501000004</v>
      </c>
      <c r="S378" s="37">
        <f>SUMIFS(СВЦЭМ!$K$34:$K$777,СВЦЭМ!$A$34:$A$777,$A378,СВЦЭМ!$B$34:$B$777,S$366)+'СЕТ СН'!$F$13</f>
        <v>581.93281444000002</v>
      </c>
      <c r="T378" s="37">
        <f>SUMIFS(СВЦЭМ!$K$34:$K$777,СВЦЭМ!$A$34:$A$777,$A378,СВЦЭМ!$B$34:$B$777,T$366)+'СЕТ СН'!$F$13</f>
        <v>561.87194101</v>
      </c>
      <c r="U378" s="37">
        <f>SUMIFS(СВЦЭМ!$K$34:$K$777,СВЦЭМ!$A$34:$A$777,$A378,СВЦЭМ!$B$34:$B$777,U$366)+'СЕТ СН'!$F$13</f>
        <v>563.22538392000001</v>
      </c>
      <c r="V378" s="37">
        <f>SUMIFS(СВЦЭМ!$K$34:$K$777,СВЦЭМ!$A$34:$A$777,$A378,СВЦЭМ!$B$34:$B$777,V$366)+'СЕТ СН'!$F$13</f>
        <v>568.70077317000005</v>
      </c>
      <c r="W378" s="37">
        <f>SUMIFS(СВЦЭМ!$K$34:$K$777,СВЦЭМ!$A$34:$A$777,$A378,СВЦЭМ!$B$34:$B$777,W$366)+'СЕТ СН'!$F$13</f>
        <v>604.09790958999997</v>
      </c>
      <c r="X378" s="37">
        <f>SUMIFS(СВЦЭМ!$K$34:$K$777,СВЦЭМ!$A$34:$A$777,$A378,СВЦЭМ!$B$34:$B$777,X$366)+'СЕТ СН'!$F$13</f>
        <v>662.12628327000004</v>
      </c>
      <c r="Y378" s="37">
        <f>SUMIFS(СВЦЭМ!$K$34:$K$777,СВЦЭМ!$A$34:$A$777,$A378,СВЦЭМ!$B$34:$B$777,Y$366)+'СЕТ СН'!$F$13</f>
        <v>716.76884966</v>
      </c>
    </row>
    <row r="379" spans="1:25" ht="15.75" x14ac:dyDescent="0.2">
      <c r="A379" s="36">
        <f t="shared" si="10"/>
        <v>43113</v>
      </c>
      <c r="B379" s="37">
        <f>SUMIFS(СВЦЭМ!$K$34:$K$777,СВЦЭМ!$A$34:$A$777,$A379,СВЦЭМ!$B$34:$B$777,B$366)+'СЕТ СН'!$F$13</f>
        <v>734.91648917999999</v>
      </c>
      <c r="C379" s="37">
        <f>SUMIFS(СВЦЭМ!$K$34:$K$777,СВЦЭМ!$A$34:$A$777,$A379,СВЦЭМ!$B$34:$B$777,C$366)+'СЕТ СН'!$F$13</f>
        <v>761.98468926999999</v>
      </c>
      <c r="D379" s="37">
        <f>SUMIFS(СВЦЭМ!$K$34:$K$777,СВЦЭМ!$A$34:$A$777,$A379,СВЦЭМ!$B$34:$B$777,D$366)+'СЕТ СН'!$F$13</f>
        <v>788.84099861000004</v>
      </c>
      <c r="E379" s="37">
        <f>SUMIFS(СВЦЭМ!$K$34:$K$777,СВЦЭМ!$A$34:$A$777,$A379,СВЦЭМ!$B$34:$B$777,E$366)+'СЕТ СН'!$F$13</f>
        <v>797.38075684</v>
      </c>
      <c r="F379" s="37">
        <f>SUMIFS(СВЦЭМ!$K$34:$K$777,СВЦЭМ!$A$34:$A$777,$A379,СВЦЭМ!$B$34:$B$777,F$366)+'СЕТ СН'!$F$13</f>
        <v>796.33209459</v>
      </c>
      <c r="G379" s="37">
        <f>SUMIFS(СВЦЭМ!$K$34:$K$777,СВЦЭМ!$A$34:$A$777,$A379,СВЦЭМ!$B$34:$B$777,G$366)+'СЕТ СН'!$F$13</f>
        <v>786.75749248</v>
      </c>
      <c r="H379" s="37">
        <f>SUMIFS(СВЦЭМ!$K$34:$K$777,СВЦЭМ!$A$34:$A$777,$A379,СВЦЭМ!$B$34:$B$777,H$366)+'СЕТ СН'!$F$13</f>
        <v>777.40235252000002</v>
      </c>
      <c r="I379" s="37">
        <f>SUMIFS(СВЦЭМ!$K$34:$K$777,СВЦЭМ!$A$34:$A$777,$A379,СВЦЭМ!$B$34:$B$777,I$366)+'СЕТ СН'!$F$13</f>
        <v>740.12941503000002</v>
      </c>
      <c r="J379" s="37">
        <f>SUMIFS(СВЦЭМ!$K$34:$K$777,СВЦЭМ!$A$34:$A$777,$A379,СВЦЭМ!$B$34:$B$777,J$366)+'СЕТ СН'!$F$13</f>
        <v>713.13939399000003</v>
      </c>
      <c r="K379" s="37">
        <f>SUMIFS(СВЦЭМ!$K$34:$K$777,СВЦЭМ!$A$34:$A$777,$A379,СВЦЭМ!$B$34:$B$777,K$366)+'СЕТ СН'!$F$13</f>
        <v>654.08197189999998</v>
      </c>
      <c r="L379" s="37">
        <f>SUMIFS(СВЦЭМ!$K$34:$K$777,СВЦЭМ!$A$34:$A$777,$A379,СВЦЭМ!$B$34:$B$777,L$366)+'СЕТ СН'!$F$13</f>
        <v>593.25720185</v>
      </c>
      <c r="M379" s="37">
        <f>SUMIFS(СВЦЭМ!$K$34:$K$777,СВЦЭМ!$A$34:$A$777,$A379,СВЦЭМ!$B$34:$B$777,M$366)+'СЕТ СН'!$F$13</f>
        <v>579.81795276000003</v>
      </c>
      <c r="N379" s="37">
        <f>SUMIFS(СВЦЭМ!$K$34:$K$777,СВЦЭМ!$A$34:$A$777,$A379,СВЦЭМ!$B$34:$B$777,N$366)+'СЕТ СН'!$F$13</f>
        <v>574.47118739999996</v>
      </c>
      <c r="O379" s="37">
        <f>SUMIFS(СВЦЭМ!$K$34:$K$777,СВЦЭМ!$A$34:$A$777,$A379,СВЦЭМ!$B$34:$B$777,O$366)+'СЕТ СН'!$F$13</f>
        <v>580.66721283000004</v>
      </c>
      <c r="P379" s="37">
        <f>SUMIFS(СВЦЭМ!$K$34:$K$777,СВЦЭМ!$A$34:$A$777,$A379,СВЦЭМ!$B$34:$B$777,P$366)+'СЕТ СН'!$F$13</f>
        <v>587.36881604999996</v>
      </c>
      <c r="Q379" s="37">
        <f>SUMIFS(СВЦЭМ!$K$34:$K$777,СВЦЭМ!$A$34:$A$777,$A379,СВЦЭМ!$B$34:$B$777,Q$366)+'СЕТ СН'!$F$13</f>
        <v>589.13428619000001</v>
      </c>
      <c r="R379" s="37">
        <f>SUMIFS(СВЦЭМ!$K$34:$K$777,СВЦЭМ!$A$34:$A$777,$A379,СВЦЭМ!$B$34:$B$777,R$366)+'СЕТ СН'!$F$13</f>
        <v>589.71652236</v>
      </c>
      <c r="S379" s="37">
        <f>SUMIFS(СВЦЭМ!$K$34:$K$777,СВЦЭМ!$A$34:$A$777,$A379,СВЦЭМ!$B$34:$B$777,S$366)+'СЕТ СН'!$F$13</f>
        <v>576.05129395999995</v>
      </c>
      <c r="T379" s="37">
        <f>SUMIFS(СВЦЭМ!$K$34:$K$777,СВЦЭМ!$A$34:$A$777,$A379,СВЦЭМ!$B$34:$B$777,T$366)+'СЕТ СН'!$F$13</f>
        <v>550.67405828999995</v>
      </c>
      <c r="U379" s="37">
        <f>SUMIFS(СВЦЭМ!$K$34:$K$777,СВЦЭМ!$A$34:$A$777,$A379,СВЦЭМ!$B$34:$B$777,U$366)+'СЕТ СН'!$F$13</f>
        <v>549.08893330000001</v>
      </c>
      <c r="V379" s="37">
        <f>SUMIFS(СВЦЭМ!$K$34:$K$777,СВЦЭМ!$A$34:$A$777,$A379,СВЦЭМ!$B$34:$B$777,V$366)+'СЕТ СН'!$F$13</f>
        <v>558.35391827000001</v>
      </c>
      <c r="W379" s="37">
        <f>SUMIFS(СВЦЭМ!$K$34:$K$777,СВЦЭМ!$A$34:$A$777,$A379,СВЦЭМ!$B$34:$B$777,W$366)+'СЕТ СН'!$F$13</f>
        <v>594.00255668</v>
      </c>
      <c r="X379" s="37">
        <f>SUMIFS(СВЦЭМ!$K$34:$K$777,СВЦЭМ!$A$34:$A$777,$A379,СВЦЭМ!$B$34:$B$777,X$366)+'СЕТ СН'!$F$13</f>
        <v>652.389951</v>
      </c>
      <c r="Y379" s="37">
        <f>SUMIFS(СВЦЭМ!$K$34:$K$777,СВЦЭМ!$A$34:$A$777,$A379,СВЦЭМ!$B$34:$B$777,Y$366)+'СЕТ СН'!$F$13</f>
        <v>706.31042895999997</v>
      </c>
    </row>
    <row r="380" spans="1:25" ht="15.75" x14ac:dyDescent="0.2">
      <c r="A380" s="36">
        <f t="shared" si="10"/>
        <v>43114</v>
      </c>
      <c r="B380" s="37">
        <f>SUMIFS(СВЦЭМ!$K$34:$K$777,СВЦЭМ!$A$34:$A$777,$A380,СВЦЭМ!$B$34:$B$777,B$366)+'СЕТ СН'!$F$13</f>
        <v>746.59764404999999</v>
      </c>
      <c r="C380" s="37">
        <f>SUMIFS(СВЦЭМ!$K$34:$K$777,СВЦЭМ!$A$34:$A$777,$A380,СВЦЭМ!$B$34:$B$777,C$366)+'СЕТ СН'!$F$13</f>
        <v>772.22173668999994</v>
      </c>
      <c r="D380" s="37">
        <f>SUMIFS(СВЦЭМ!$K$34:$K$777,СВЦЭМ!$A$34:$A$777,$A380,СВЦЭМ!$B$34:$B$777,D$366)+'СЕТ СН'!$F$13</f>
        <v>797.41724412999997</v>
      </c>
      <c r="E380" s="37">
        <f>SUMIFS(СВЦЭМ!$K$34:$K$777,СВЦЭМ!$A$34:$A$777,$A380,СВЦЭМ!$B$34:$B$777,E$366)+'СЕТ СН'!$F$13</f>
        <v>805.76931221999996</v>
      </c>
      <c r="F380" s="37">
        <f>SUMIFS(СВЦЭМ!$K$34:$K$777,СВЦЭМ!$A$34:$A$777,$A380,СВЦЭМ!$B$34:$B$777,F$366)+'СЕТ СН'!$F$13</f>
        <v>805.62266924000005</v>
      </c>
      <c r="G380" s="37">
        <f>SUMIFS(СВЦЭМ!$K$34:$K$777,СВЦЭМ!$A$34:$A$777,$A380,СВЦЭМ!$B$34:$B$777,G$366)+'СЕТ СН'!$F$13</f>
        <v>799.31272759000001</v>
      </c>
      <c r="H380" s="37">
        <f>SUMIFS(СВЦЭМ!$K$34:$K$777,СВЦЭМ!$A$34:$A$777,$A380,СВЦЭМ!$B$34:$B$777,H$366)+'СЕТ СН'!$F$13</f>
        <v>794.60961712999995</v>
      </c>
      <c r="I380" s="37">
        <f>SUMIFS(СВЦЭМ!$K$34:$K$777,СВЦЭМ!$A$34:$A$777,$A380,СВЦЭМ!$B$34:$B$777,I$366)+'СЕТ СН'!$F$13</f>
        <v>766.36288614</v>
      </c>
      <c r="J380" s="37">
        <f>SUMIFS(СВЦЭМ!$K$34:$K$777,СВЦЭМ!$A$34:$A$777,$A380,СВЦЭМ!$B$34:$B$777,J$366)+'СЕТ СН'!$F$13</f>
        <v>721.66329294000002</v>
      </c>
      <c r="K380" s="37">
        <f>SUMIFS(СВЦЭМ!$K$34:$K$777,СВЦЭМ!$A$34:$A$777,$A380,СВЦЭМ!$B$34:$B$777,K$366)+'СЕТ СН'!$F$13</f>
        <v>653.44576644999995</v>
      </c>
      <c r="L380" s="37">
        <f>SUMIFS(СВЦЭМ!$K$34:$K$777,СВЦЭМ!$A$34:$A$777,$A380,СВЦЭМ!$B$34:$B$777,L$366)+'СЕТ СН'!$F$13</f>
        <v>582.24436393999997</v>
      </c>
      <c r="M380" s="37">
        <f>SUMIFS(СВЦЭМ!$K$34:$K$777,СВЦЭМ!$A$34:$A$777,$A380,СВЦЭМ!$B$34:$B$777,M$366)+'СЕТ СН'!$F$13</f>
        <v>574.33104119999996</v>
      </c>
      <c r="N380" s="37">
        <f>SUMIFS(СВЦЭМ!$K$34:$K$777,СВЦЭМ!$A$34:$A$777,$A380,СВЦЭМ!$B$34:$B$777,N$366)+'СЕТ СН'!$F$13</f>
        <v>580.86948573999996</v>
      </c>
      <c r="O380" s="37">
        <f>SUMIFS(СВЦЭМ!$K$34:$K$777,СВЦЭМ!$A$34:$A$777,$A380,СВЦЭМ!$B$34:$B$777,O$366)+'СЕТ СН'!$F$13</f>
        <v>584.59896720999996</v>
      </c>
      <c r="P380" s="37">
        <f>SUMIFS(СВЦЭМ!$K$34:$K$777,СВЦЭМ!$A$34:$A$777,$A380,СВЦЭМ!$B$34:$B$777,P$366)+'СЕТ СН'!$F$13</f>
        <v>589.32660195000005</v>
      </c>
      <c r="Q380" s="37">
        <f>SUMIFS(СВЦЭМ!$K$34:$K$777,СВЦЭМ!$A$34:$A$777,$A380,СВЦЭМ!$B$34:$B$777,Q$366)+'СЕТ СН'!$F$13</f>
        <v>591.58157377999999</v>
      </c>
      <c r="R380" s="37">
        <f>SUMIFS(СВЦЭМ!$K$34:$K$777,СВЦЭМ!$A$34:$A$777,$A380,СВЦЭМ!$B$34:$B$777,R$366)+'СЕТ СН'!$F$13</f>
        <v>593.49078884999994</v>
      </c>
      <c r="S380" s="37">
        <f>SUMIFS(СВЦЭМ!$K$34:$K$777,СВЦЭМ!$A$34:$A$777,$A380,СВЦЭМ!$B$34:$B$777,S$366)+'СЕТ СН'!$F$13</f>
        <v>573.52130805000002</v>
      </c>
      <c r="T380" s="37">
        <f>SUMIFS(СВЦЭМ!$K$34:$K$777,СВЦЭМ!$A$34:$A$777,$A380,СВЦЭМ!$B$34:$B$777,T$366)+'СЕТ СН'!$F$13</f>
        <v>548.42658757000004</v>
      </c>
      <c r="U380" s="37">
        <f>SUMIFS(СВЦЭМ!$K$34:$K$777,СВЦЭМ!$A$34:$A$777,$A380,СВЦЭМ!$B$34:$B$777,U$366)+'СЕТ СН'!$F$13</f>
        <v>548.37199368999995</v>
      </c>
      <c r="V380" s="37">
        <f>SUMIFS(СВЦЭМ!$K$34:$K$777,СВЦЭМ!$A$34:$A$777,$A380,СВЦЭМ!$B$34:$B$777,V$366)+'СЕТ СН'!$F$13</f>
        <v>558.25921930000004</v>
      </c>
      <c r="W380" s="37">
        <f>SUMIFS(СВЦЭМ!$K$34:$K$777,СВЦЭМ!$A$34:$A$777,$A380,СВЦЭМ!$B$34:$B$777,W$366)+'СЕТ СН'!$F$13</f>
        <v>596.25865490000001</v>
      </c>
      <c r="X380" s="37">
        <f>SUMIFS(СВЦЭМ!$K$34:$K$777,СВЦЭМ!$A$34:$A$777,$A380,СВЦЭМ!$B$34:$B$777,X$366)+'СЕТ СН'!$F$13</f>
        <v>645.15836626999999</v>
      </c>
      <c r="Y380" s="37">
        <f>SUMIFS(СВЦЭМ!$K$34:$K$777,СВЦЭМ!$A$34:$A$777,$A380,СВЦЭМ!$B$34:$B$777,Y$366)+'СЕТ СН'!$F$13</f>
        <v>701.75832201000003</v>
      </c>
    </row>
    <row r="381" spans="1:25" ht="15.75" x14ac:dyDescent="0.2">
      <c r="A381" s="36">
        <f t="shared" si="10"/>
        <v>43115</v>
      </c>
      <c r="B381" s="37">
        <f>SUMIFS(СВЦЭМ!$K$34:$K$777,СВЦЭМ!$A$34:$A$777,$A381,СВЦЭМ!$B$34:$B$777,B$366)+'СЕТ СН'!$F$13</f>
        <v>716.85862137000004</v>
      </c>
      <c r="C381" s="37">
        <f>SUMIFS(СВЦЭМ!$K$34:$K$777,СВЦЭМ!$A$34:$A$777,$A381,СВЦЭМ!$B$34:$B$777,C$366)+'СЕТ СН'!$F$13</f>
        <v>744.04296713999997</v>
      </c>
      <c r="D381" s="37">
        <f>SUMIFS(СВЦЭМ!$K$34:$K$777,СВЦЭМ!$A$34:$A$777,$A381,СВЦЭМ!$B$34:$B$777,D$366)+'СЕТ СН'!$F$13</f>
        <v>772.51280589999999</v>
      </c>
      <c r="E381" s="37">
        <f>SUMIFS(СВЦЭМ!$K$34:$K$777,СВЦЭМ!$A$34:$A$777,$A381,СВЦЭМ!$B$34:$B$777,E$366)+'СЕТ СН'!$F$13</f>
        <v>785.59292060999996</v>
      </c>
      <c r="F381" s="37">
        <f>SUMIFS(СВЦЭМ!$K$34:$K$777,СВЦЭМ!$A$34:$A$777,$A381,СВЦЭМ!$B$34:$B$777,F$366)+'СЕТ СН'!$F$13</f>
        <v>781.83367296999995</v>
      </c>
      <c r="G381" s="37">
        <f>SUMIFS(СВЦЭМ!$K$34:$K$777,СВЦЭМ!$A$34:$A$777,$A381,СВЦЭМ!$B$34:$B$777,G$366)+'СЕТ СН'!$F$13</f>
        <v>769.02339727000003</v>
      </c>
      <c r="H381" s="37">
        <f>SUMIFS(СВЦЭМ!$K$34:$K$777,СВЦЭМ!$A$34:$A$777,$A381,СВЦЭМ!$B$34:$B$777,H$366)+'СЕТ СН'!$F$13</f>
        <v>745.14220230000001</v>
      </c>
      <c r="I381" s="37">
        <f>SUMIFS(СВЦЭМ!$K$34:$K$777,СВЦЭМ!$A$34:$A$777,$A381,СВЦЭМ!$B$34:$B$777,I$366)+'СЕТ СН'!$F$13</f>
        <v>707.66243800999996</v>
      </c>
      <c r="J381" s="37">
        <f>SUMIFS(СВЦЭМ!$K$34:$K$777,СВЦЭМ!$A$34:$A$777,$A381,СВЦЭМ!$B$34:$B$777,J$366)+'СЕТ СН'!$F$13</f>
        <v>687.23593085000005</v>
      </c>
      <c r="K381" s="37">
        <f>SUMIFS(СВЦЭМ!$K$34:$K$777,СВЦЭМ!$A$34:$A$777,$A381,СВЦЭМ!$B$34:$B$777,K$366)+'СЕТ СН'!$F$13</f>
        <v>637.50010415999998</v>
      </c>
      <c r="L381" s="37">
        <f>SUMIFS(СВЦЭМ!$K$34:$K$777,СВЦЭМ!$A$34:$A$777,$A381,СВЦЭМ!$B$34:$B$777,L$366)+'СЕТ СН'!$F$13</f>
        <v>577.17974230000004</v>
      </c>
      <c r="M381" s="37">
        <f>SUMIFS(СВЦЭМ!$K$34:$K$777,СВЦЭМ!$A$34:$A$777,$A381,СВЦЭМ!$B$34:$B$777,M$366)+'СЕТ СН'!$F$13</f>
        <v>567.20222478999995</v>
      </c>
      <c r="N381" s="37">
        <f>SUMIFS(СВЦЭМ!$K$34:$K$777,СВЦЭМ!$A$34:$A$777,$A381,СВЦЭМ!$B$34:$B$777,N$366)+'СЕТ СН'!$F$13</f>
        <v>575.26279531</v>
      </c>
      <c r="O381" s="37">
        <f>SUMIFS(СВЦЭМ!$K$34:$K$777,СВЦЭМ!$A$34:$A$777,$A381,СВЦЭМ!$B$34:$B$777,O$366)+'СЕТ СН'!$F$13</f>
        <v>575.99088725000001</v>
      </c>
      <c r="P381" s="37">
        <f>SUMIFS(СВЦЭМ!$K$34:$K$777,СВЦЭМ!$A$34:$A$777,$A381,СВЦЭМ!$B$34:$B$777,P$366)+'СЕТ СН'!$F$13</f>
        <v>575.96576627000002</v>
      </c>
      <c r="Q381" s="37">
        <f>SUMIFS(СВЦЭМ!$K$34:$K$777,СВЦЭМ!$A$34:$A$777,$A381,СВЦЭМ!$B$34:$B$777,Q$366)+'СЕТ СН'!$F$13</f>
        <v>580.06639440000004</v>
      </c>
      <c r="R381" s="37">
        <f>SUMIFS(СВЦЭМ!$K$34:$K$777,СВЦЭМ!$A$34:$A$777,$A381,СВЦЭМ!$B$34:$B$777,R$366)+'СЕТ СН'!$F$13</f>
        <v>578.26817056000004</v>
      </c>
      <c r="S381" s="37">
        <f>SUMIFS(СВЦЭМ!$K$34:$K$777,СВЦЭМ!$A$34:$A$777,$A381,СВЦЭМ!$B$34:$B$777,S$366)+'СЕТ СН'!$F$13</f>
        <v>561.51725314999999</v>
      </c>
      <c r="T381" s="37">
        <f>SUMIFS(СВЦЭМ!$K$34:$K$777,СВЦЭМ!$A$34:$A$777,$A381,СВЦЭМ!$B$34:$B$777,T$366)+'СЕТ СН'!$F$13</f>
        <v>540.71934856999997</v>
      </c>
      <c r="U381" s="37">
        <f>SUMIFS(СВЦЭМ!$K$34:$K$777,СВЦЭМ!$A$34:$A$777,$A381,СВЦЭМ!$B$34:$B$777,U$366)+'СЕТ СН'!$F$13</f>
        <v>539.63034979999998</v>
      </c>
      <c r="V381" s="37">
        <f>SUMIFS(СВЦЭМ!$K$34:$K$777,СВЦЭМ!$A$34:$A$777,$A381,СВЦЭМ!$B$34:$B$777,V$366)+'СЕТ СН'!$F$13</f>
        <v>549.716813</v>
      </c>
      <c r="W381" s="37">
        <f>SUMIFS(СВЦЭМ!$K$34:$K$777,СВЦЭМ!$A$34:$A$777,$A381,СВЦЭМ!$B$34:$B$777,W$366)+'СЕТ СН'!$F$13</f>
        <v>585.96941692999997</v>
      </c>
      <c r="X381" s="37">
        <f>SUMIFS(СВЦЭМ!$K$34:$K$777,СВЦЭМ!$A$34:$A$777,$A381,СВЦЭМ!$B$34:$B$777,X$366)+'СЕТ СН'!$F$13</f>
        <v>639.39803451</v>
      </c>
      <c r="Y381" s="37">
        <f>SUMIFS(СВЦЭМ!$K$34:$K$777,СВЦЭМ!$A$34:$A$777,$A381,СВЦЭМ!$B$34:$B$777,Y$366)+'СЕТ СН'!$F$13</f>
        <v>697.51040283999998</v>
      </c>
    </row>
    <row r="382" spans="1:25" ht="15.75" x14ac:dyDescent="0.2">
      <c r="A382" s="36">
        <f t="shared" si="10"/>
        <v>43116</v>
      </c>
      <c r="B382" s="37">
        <f>SUMIFS(СВЦЭМ!$K$34:$K$777,СВЦЭМ!$A$34:$A$777,$A382,СВЦЭМ!$B$34:$B$777,B$366)+'СЕТ СН'!$F$13</f>
        <v>702.86919849000003</v>
      </c>
      <c r="C382" s="37">
        <f>SUMIFS(СВЦЭМ!$K$34:$K$777,СВЦЭМ!$A$34:$A$777,$A382,СВЦЭМ!$B$34:$B$777,C$366)+'СЕТ СН'!$F$13</f>
        <v>724.42178615</v>
      </c>
      <c r="D382" s="37">
        <f>SUMIFS(СВЦЭМ!$K$34:$K$777,СВЦЭМ!$A$34:$A$777,$A382,СВЦЭМ!$B$34:$B$777,D$366)+'СЕТ СН'!$F$13</f>
        <v>748.83179290999999</v>
      </c>
      <c r="E382" s="37">
        <f>SUMIFS(СВЦЭМ!$K$34:$K$777,СВЦЭМ!$A$34:$A$777,$A382,СВЦЭМ!$B$34:$B$777,E$366)+'СЕТ СН'!$F$13</f>
        <v>744.56356543000004</v>
      </c>
      <c r="F382" s="37">
        <f>SUMIFS(СВЦЭМ!$K$34:$K$777,СВЦЭМ!$A$34:$A$777,$A382,СВЦЭМ!$B$34:$B$777,F$366)+'СЕТ СН'!$F$13</f>
        <v>734.13011158999996</v>
      </c>
      <c r="G382" s="37">
        <f>SUMIFS(СВЦЭМ!$K$34:$K$777,СВЦЭМ!$A$34:$A$777,$A382,СВЦЭМ!$B$34:$B$777,G$366)+'СЕТ СН'!$F$13</f>
        <v>727.69080169999995</v>
      </c>
      <c r="H382" s="37">
        <f>SUMIFS(СВЦЭМ!$K$34:$K$777,СВЦЭМ!$A$34:$A$777,$A382,СВЦЭМ!$B$34:$B$777,H$366)+'СЕТ СН'!$F$13</f>
        <v>717.84624181000004</v>
      </c>
      <c r="I382" s="37">
        <f>SUMIFS(СВЦЭМ!$K$34:$K$777,СВЦЭМ!$A$34:$A$777,$A382,СВЦЭМ!$B$34:$B$777,I$366)+'СЕТ СН'!$F$13</f>
        <v>675.02893554000002</v>
      </c>
      <c r="J382" s="37">
        <f>SUMIFS(СВЦЭМ!$K$34:$K$777,СВЦЭМ!$A$34:$A$777,$A382,СВЦЭМ!$B$34:$B$777,J$366)+'СЕТ СН'!$F$13</f>
        <v>650.85384383999997</v>
      </c>
      <c r="K382" s="37">
        <f>SUMIFS(СВЦЭМ!$K$34:$K$777,СВЦЭМ!$A$34:$A$777,$A382,СВЦЭМ!$B$34:$B$777,K$366)+'СЕТ СН'!$F$13</f>
        <v>594.23869105999995</v>
      </c>
      <c r="L382" s="37">
        <f>SUMIFS(СВЦЭМ!$K$34:$K$777,СВЦЭМ!$A$34:$A$777,$A382,СВЦЭМ!$B$34:$B$777,L$366)+'СЕТ СН'!$F$13</f>
        <v>569.59917958999995</v>
      </c>
      <c r="M382" s="37">
        <f>SUMIFS(СВЦЭМ!$K$34:$K$777,СВЦЭМ!$A$34:$A$777,$A382,СВЦЭМ!$B$34:$B$777,M$366)+'СЕТ СН'!$F$13</f>
        <v>573.63388391000001</v>
      </c>
      <c r="N382" s="37">
        <f>SUMIFS(СВЦЭМ!$K$34:$K$777,СВЦЭМ!$A$34:$A$777,$A382,СВЦЭМ!$B$34:$B$777,N$366)+'СЕТ СН'!$F$13</f>
        <v>583.36954822999996</v>
      </c>
      <c r="O382" s="37">
        <f>SUMIFS(СВЦЭМ!$K$34:$K$777,СВЦЭМ!$A$34:$A$777,$A382,СВЦЭМ!$B$34:$B$777,O$366)+'СЕТ СН'!$F$13</f>
        <v>588.11161420999997</v>
      </c>
      <c r="P382" s="37">
        <f>SUMIFS(СВЦЭМ!$K$34:$K$777,СВЦЭМ!$A$34:$A$777,$A382,СВЦЭМ!$B$34:$B$777,P$366)+'СЕТ СН'!$F$13</f>
        <v>594.72442032000004</v>
      </c>
      <c r="Q382" s="37">
        <f>SUMIFS(СВЦЭМ!$K$34:$K$777,СВЦЭМ!$A$34:$A$777,$A382,СВЦЭМ!$B$34:$B$777,Q$366)+'СЕТ СН'!$F$13</f>
        <v>596.43152243999998</v>
      </c>
      <c r="R382" s="37">
        <f>SUMIFS(СВЦЭМ!$K$34:$K$777,СВЦЭМ!$A$34:$A$777,$A382,СВЦЭМ!$B$34:$B$777,R$366)+'СЕТ СН'!$F$13</f>
        <v>596.50032845999999</v>
      </c>
      <c r="S382" s="37">
        <f>SUMIFS(СВЦЭМ!$K$34:$K$777,СВЦЭМ!$A$34:$A$777,$A382,СВЦЭМ!$B$34:$B$777,S$366)+'СЕТ СН'!$F$13</f>
        <v>584.79467938000005</v>
      </c>
      <c r="T382" s="37">
        <f>SUMIFS(СВЦЭМ!$K$34:$K$777,СВЦЭМ!$A$34:$A$777,$A382,СВЦЭМ!$B$34:$B$777,T$366)+'СЕТ СН'!$F$13</f>
        <v>557.23803588999999</v>
      </c>
      <c r="U382" s="37">
        <f>SUMIFS(СВЦЭМ!$K$34:$K$777,СВЦЭМ!$A$34:$A$777,$A382,СВЦЭМ!$B$34:$B$777,U$366)+'СЕТ СН'!$F$13</f>
        <v>556.78925899000001</v>
      </c>
      <c r="V382" s="37">
        <f>SUMIFS(СВЦЭМ!$K$34:$K$777,СВЦЭМ!$A$34:$A$777,$A382,СВЦЭМ!$B$34:$B$777,V$366)+'СЕТ СН'!$F$13</f>
        <v>568.85015561</v>
      </c>
      <c r="W382" s="37">
        <f>SUMIFS(СВЦЭМ!$K$34:$K$777,СВЦЭМ!$A$34:$A$777,$A382,СВЦЭМ!$B$34:$B$777,W$366)+'СЕТ СН'!$F$13</f>
        <v>579.89551901000004</v>
      </c>
      <c r="X382" s="37">
        <f>SUMIFS(СВЦЭМ!$K$34:$K$777,СВЦЭМ!$A$34:$A$777,$A382,СВЦЭМ!$B$34:$B$777,X$366)+'СЕТ СН'!$F$13</f>
        <v>619.91653380000002</v>
      </c>
      <c r="Y382" s="37">
        <f>SUMIFS(СВЦЭМ!$K$34:$K$777,СВЦЭМ!$A$34:$A$777,$A382,СВЦЭМ!$B$34:$B$777,Y$366)+'СЕТ СН'!$F$13</f>
        <v>667.59383155</v>
      </c>
    </row>
    <row r="383" spans="1:25" ht="15.75" x14ac:dyDescent="0.2">
      <c r="A383" s="36">
        <f t="shared" si="10"/>
        <v>43117</v>
      </c>
      <c r="B383" s="37">
        <f>SUMIFS(СВЦЭМ!$K$34:$K$777,СВЦЭМ!$A$34:$A$777,$A383,СВЦЭМ!$B$34:$B$777,B$366)+'СЕТ СН'!$F$13</f>
        <v>712.19490299999995</v>
      </c>
      <c r="C383" s="37">
        <f>SUMIFS(СВЦЭМ!$K$34:$K$777,СВЦЭМ!$A$34:$A$777,$A383,СВЦЭМ!$B$34:$B$777,C$366)+'СЕТ СН'!$F$13</f>
        <v>741.37196265</v>
      </c>
      <c r="D383" s="37">
        <f>SUMIFS(СВЦЭМ!$K$34:$K$777,СВЦЭМ!$A$34:$A$777,$A383,СВЦЭМ!$B$34:$B$777,D$366)+'СЕТ СН'!$F$13</f>
        <v>770.81525395999995</v>
      </c>
      <c r="E383" s="37">
        <f>SUMIFS(СВЦЭМ!$K$34:$K$777,СВЦЭМ!$A$34:$A$777,$A383,СВЦЭМ!$B$34:$B$777,E$366)+'СЕТ СН'!$F$13</f>
        <v>779.50418587000001</v>
      </c>
      <c r="F383" s="37">
        <f>SUMIFS(СВЦЭМ!$K$34:$K$777,СВЦЭМ!$A$34:$A$777,$A383,СВЦЭМ!$B$34:$B$777,F$366)+'СЕТ СН'!$F$13</f>
        <v>781.84810553</v>
      </c>
      <c r="G383" s="37">
        <f>SUMIFS(СВЦЭМ!$K$34:$K$777,СВЦЭМ!$A$34:$A$777,$A383,СВЦЭМ!$B$34:$B$777,G$366)+'СЕТ СН'!$F$13</f>
        <v>764.98008425</v>
      </c>
      <c r="H383" s="37">
        <f>SUMIFS(СВЦЭМ!$K$34:$K$777,СВЦЭМ!$A$34:$A$777,$A383,СВЦЭМ!$B$34:$B$777,H$366)+'СЕТ СН'!$F$13</f>
        <v>724.63112163999995</v>
      </c>
      <c r="I383" s="37">
        <f>SUMIFS(СВЦЭМ!$K$34:$K$777,СВЦЭМ!$A$34:$A$777,$A383,СВЦЭМ!$B$34:$B$777,I$366)+'СЕТ СН'!$F$13</f>
        <v>677.05179190000001</v>
      </c>
      <c r="J383" s="37">
        <f>SUMIFS(СВЦЭМ!$K$34:$K$777,СВЦЭМ!$A$34:$A$777,$A383,СВЦЭМ!$B$34:$B$777,J$366)+'СЕТ СН'!$F$13</f>
        <v>640.53641341000002</v>
      </c>
      <c r="K383" s="37">
        <f>SUMIFS(СВЦЭМ!$K$34:$K$777,СВЦЭМ!$A$34:$A$777,$A383,СВЦЭМ!$B$34:$B$777,K$366)+'СЕТ СН'!$F$13</f>
        <v>593.78773295999997</v>
      </c>
      <c r="L383" s="37">
        <f>SUMIFS(СВЦЭМ!$K$34:$K$777,СВЦЭМ!$A$34:$A$777,$A383,СВЦЭМ!$B$34:$B$777,L$366)+'СЕТ СН'!$F$13</f>
        <v>573.77486980000003</v>
      </c>
      <c r="M383" s="37">
        <f>SUMIFS(СВЦЭМ!$K$34:$K$777,СВЦЭМ!$A$34:$A$777,$A383,СВЦЭМ!$B$34:$B$777,M$366)+'СЕТ СН'!$F$13</f>
        <v>576.65835039000001</v>
      </c>
      <c r="N383" s="37">
        <f>SUMIFS(СВЦЭМ!$K$34:$K$777,СВЦЭМ!$A$34:$A$777,$A383,СВЦЭМ!$B$34:$B$777,N$366)+'СЕТ СН'!$F$13</f>
        <v>580.86493376999999</v>
      </c>
      <c r="O383" s="37">
        <f>SUMIFS(СВЦЭМ!$K$34:$K$777,СВЦЭМ!$A$34:$A$777,$A383,СВЦЭМ!$B$34:$B$777,O$366)+'СЕТ СН'!$F$13</f>
        <v>584.75323808999997</v>
      </c>
      <c r="P383" s="37">
        <f>SUMIFS(СВЦЭМ!$K$34:$K$777,СВЦЭМ!$A$34:$A$777,$A383,СВЦЭМ!$B$34:$B$777,P$366)+'СЕТ СН'!$F$13</f>
        <v>595.09082918000001</v>
      </c>
      <c r="Q383" s="37">
        <f>SUMIFS(СВЦЭМ!$K$34:$K$777,СВЦЭМ!$A$34:$A$777,$A383,СВЦЭМ!$B$34:$B$777,Q$366)+'СЕТ СН'!$F$13</f>
        <v>601.95218936000003</v>
      </c>
      <c r="R383" s="37">
        <f>SUMIFS(СВЦЭМ!$K$34:$K$777,СВЦЭМ!$A$34:$A$777,$A383,СВЦЭМ!$B$34:$B$777,R$366)+'СЕТ СН'!$F$13</f>
        <v>608.66341252999996</v>
      </c>
      <c r="S383" s="37">
        <f>SUMIFS(СВЦЭМ!$K$34:$K$777,СВЦЭМ!$A$34:$A$777,$A383,СВЦЭМ!$B$34:$B$777,S$366)+'СЕТ СН'!$F$13</f>
        <v>605.22319704999995</v>
      </c>
      <c r="T383" s="37">
        <f>SUMIFS(СВЦЭМ!$K$34:$K$777,СВЦЭМ!$A$34:$A$777,$A383,СВЦЭМ!$B$34:$B$777,T$366)+'СЕТ СН'!$F$13</f>
        <v>590.31408557999998</v>
      </c>
      <c r="U383" s="37">
        <f>SUMIFS(СВЦЭМ!$K$34:$K$777,СВЦЭМ!$A$34:$A$777,$A383,СВЦЭМ!$B$34:$B$777,U$366)+'СЕТ СН'!$F$13</f>
        <v>598.86672553999995</v>
      </c>
      <c r="V383" s="37">
        <f>SUMIFS(СВЦЭМ!$K$34:$K$777,СВЦЭМ!$A$34:$A$777,$A383,СВЦЭМ!$B$34:$B$777,V$366)+'СЕТ СН'!$F$13</f>
        <v>609.95607431999997</v>
      </c>
      <c r="W383" s="37">
        <f>SUMIFS(СВЦЭМ!$K$34:$K$777,СВЦЭМ!$A$34:$A$777,$A383,СВЦЭМ!$B$34:$B$777,W$366)+'СЕТ СН'!$F$13</f>
        <v>603.65069334999998</v>
      </c>
      <c r="X383" s="37">
        <f>SUMIFS(СВЦЭМ!$K$34:$K$777,СВЦЭМ!$A$34:$A$777,$A383,СВЦЭМ!$B$34:$B$777,X$366)+'СЕТ СН'!$F$13</f>
        <v>617.74477231000003</v>
      </c>
      <c r="Y383" s="37">
        <f>SUMIFS(СВЦЭМ!$K$34:$K$777,СВЦЭМ!$A$34:$A$777,$A383,СВЦЭМ!$B$34:$B$777,Y$366)+'СЕТ СН'!$F$13</f>
        <v>670.89254768000001</v>
      </c>
    </row>
    <row r="384" spans="1:25" ht="15.75" x14ac:dyDescent="0.2">
      <c r="A384" s="36">
        <f t="shared" si="10"/>
        <v>43118</v>
      </c>
      <c r="B384" s="37">
        <f>SUMIFS(СВЦЭМ!$K$34:$K$777,СВЦЭМ!$A$34:$A$777,$A384,СВЦЭМ!$B$34:$B$777,B$366)+'СЕТ СН'!$F$13</f>
        <v>724.27258401999995</v>
      </c>
      <c r="C384" s="37">
        <f>SUMIFS(СВЦЭМ!$K$34:$K$777,СВЦЭМ!$A$34:$A$777,$A384,СВЦЭМ!$B$34:$B$777,C$366)+'СЕТ СН'!$F$13</f>
        <v>758.59732243999997</v>
      </c>
      <c r="D384" s="37">
        <f>SUMIFS(СВЦЭМ!$K$34:$K$777,СВЦЭМ!$A$34:$A$777,$A384,СВЦЭМ!$B$34:$B$777,D$366)+'СЕТ СН'!$F$13</f>
        <v>786.63120585000001</v>
      </c>
      <c r="E384" s="37">
        <f>SUMIFS(СВЦЭМ!$K$34:$K$777,СВЦЭМ!$A$34:$A$777,$A384,СВЦЭМ!$B$34:$B$777,E$366)+'СЕТ СН'!$F$13</f>
        <v>791.58795612999995</v>
      </c>
      <c r="F384" s="37">
        <f>SUMIFS(СВЦЭМ!$K$34:$K$777,СВЦЭМ!$A$34:$A$777,$A384,СВЦЭМ!$B$34:$B$777,F$366)+'СЕТ СН'!$F$13</f>
        <v>790.52397772999996</v>
      </c>
      <c r="G384" s="37">
        <f>SUMIFS(СВЦЭМ!$K$34:$K$777,СВЦЭМ!$A$34:$A$777,$A384,СВЦЭМ!$B$34:$B$777,G$366)+'СЕТ СН'!$F$13</f>
        <v>776.19115355999998</v>
      </c>
      <c r="H384" s="37">
        <f>SUMIFS(СВЦЭМ!$K$34:$K$777,СВЦЭМ!$A$34:$A$777,$A384,СВЦЭМ!$B$34:$B$777,H$366)+'СЕТ СН'!$F$13</f>
        <v>737.23048467000001</v>
      </c>
      <c r="I384" s="37">
        <f>SUMIFS(СВЦЭМ!$K$34:$K$777,СВЦЭМ!$A$34:$A$777,$A384,СВЦЭМ!$B$34:$B$777,I$366)+'СЕТ СН'!$F$13</f>
        <v>688.46659446000001</v>
      </c>
      <c r="J384" s="37">
        <f>SUMIFS(СВЦЭМ!$K$34:$K$777,СВЦЭМ!$A$34:$A$777,$A384,СВЦЭМ!$B$34:$B$777,J$366)+'СЕТ СН'!$F$13</f>
        <v>654.97947383999997</v>
      </c>
      <c r="K384" s="37">
        <f>SUMIFS(СВЦЭМ!$K$34:$K$777,СВЦЭМ!$A$34:$A$777,$A384,СВЦЭМ!$B$34:$B$777,K$366)+'СЕТ СН'!$F$13</f>
        <v>606.95810811000001</v>
      </c>
      <c r="L384" s="37">
        <f>SUMIFS(СВЦЭМ!$K$34:$K$777,СВЦЭМ!$A$34:$A$777,$A384,СВЦЭМ!$B$34:$B$777,L$366)+'СЕТ СН'!$F$13</f>
        <v>584.79253717999995</v>
      </c>
      <c r="M384" s="37">
        <f>SUMIFS(СВЦЭМ!$K$34:$K$777,СВЦЭМ!$A$34:$A$777,$A384,СВЦЭМ!$B$34:$B$777,M$366)+'СЕТ СН'!$F$13</f>
        <v>587.55128275000004</v>
      </c>
      <c r="N384" s="37">
        <f>SUMIFS(СВЦЭМ!$K$34:$K$777,СВЦЭМ!$A$34:$A$777,$A384,СВЦЭМ!$B$34:$B$777,N$366)+'СЕТ СН'!$F$13</f>
        <v>594.76300106999997</v>
      </c>
      <c r="O384" s="37">
        <f>SUMIFS(СВЦЭМ!$K$34:$K$777,СВЦЭМ!$A$34:$A$777,$A384,СВЦЭМ!$B$34:$B$777,O$366)+'СЕТ СН'!$F$13</f>
        <v>593.01161678999995</v>
      </c>
      <c r="P384" s="37">
        <f>SUMIFS(СВЦЭМ!$K$34:$K$777,СВЦЭМ!$A$34:$A$777,$A384,СВЦЭМ!$B$34:$B$777,P$366)+'СЕТ СН'!$F$13</f>
        <v>603.31707128999994</v>
      </c>
      <c r="Q384" s="37">
        <f>SUMIFS(СВЦЭМ!$K$34:$K$777,СВЦЭМ!$A$34:$A$777,$A384,СВЦЭМ!$B$34:$B$777,Q$366)+'СЕТ СН'!$F$13</f>
        <v>616.89932254999997</v>
      </c>
      <c r="R384" s="37">
        <f>SUMIFS(СВЦЭМ!$K$34:$K$777,СВЦЭМ!$A$34:$A$777,$A384,СВЦЭМ!$B$34:$B$777,R$366)+'СЕТ СН'!$F$13</f>
        <v>615.95779682</v>
      </c>
      <c r="S384" s="37">
        <f>SUMIFS(СВЦЭМ!$K$34:$K$777,СВЦЭМ!$A$34:$A$777,$A384,СВЦЭМ!$B$34:$B$777,S$366)+'СЕТ СН'!$F$13</f>
        <v>608.62518062000004</v>
      </c>
      <c r="T384" s="37">
        <f>SUMIFS(СВЦЭМ!$K$34:$K$777,СВЦЭМ!$A$34:$A$777,$A384,СВЦЭМ!$B$34:$B$777,T$366)+'СЕТ СН'!$F$13</f>
        <v>584.76168638000001</v>
      </c>
      <c r="U384" s="37">
        <f>SUMIFS(СВЦЭМ!$K$34:$K$777,СВЦЭМ!$A$34:$A$777,$A384,СВЦЭМ!$B$34:$B$777,U$366)+'СЕТ СН'!$F$13</f>
        <v>592.03229305000002</v>
      </c>
      <c r="V384" s="37">
        <f>SUMIFS(СВЦЭМ!$K$34:$K$777,СВЦЭМ!$A$34:$A$777,$A384,СВЦЭМ!$B$34:$B$777,V$366)+'СЕТ СН'!$F$13</f>
        <v>603.58652029999996</v>
      </c>
      <c r="W384" s="37">
        <f>SUMIFS(СВЦЭМ!$K$34:$K$777,СВЦЭМ!$A$34:$A$777,$A384,СВЦЭМ!$B$34:$B$777,W$366)+'СЕТ СН'!$F$13</f>
        <v>607.51052161999996</v>
      </c>
      <c r="X384" s="37">
        <f>SUMIFS(СВЦЭМ!$K$34:$K$777,СВЦЭМ!$A$34:$A$777,$A384,СВЦЭМ!$B$34:$B$777,X$366)+'СЕТ СН'!$F$13</f>
        <v>646.10929821000002</v>
      </c>
      <c r="Y384" s="37">
        <f>SUMIFS(СВЦЭМ!$K$34:$K$777,СВЦЭМ!$A$34:$A$777,$A384,СВЦЭМ!$B$34:$B$777,Y$366)+'СЕТ СН'!$F$13</f>
        <v>699.85757814999999</v>
      </c>
    </row>
    <row r="385" spans="1:26" ht="15.75" x14ac:dyDescent="0.2">
      <c r="A385" s="36">
        <f t="shared" si="10"/>
        <v>43119</v>
      </c>
      <c r="B385" s="37">
        <f>SUMIFS(СВЦЭМ!$K$34:$K$777,СВЦЭМ!$A$34:$A$777,$A385,СВЦЭМ!$B$34:$B$777,B$366)+'СЕТ СН'!$F$13</f>
        <v>710.18109535999997</v>
      </c>
      <c r="C385" s="37">
        <f>SUMIFS(СВЦЭМ!$K$34:$K$777,СВЦЭМ!$A$34:$A$777,$A385,СВЦЭМ!$B$34:$B$777,C$366)+'СЕТ СН'!$F$13</f>
        <v>740.66175996000004</v>
      </c>
      <c r="D385" s="37">
        <f>SUMIFS(СВЦЭМ!$K$34:$K$777,СВЦЭМ!$A$34:$A$777,$A385,СВЦЭМ!$B$34:$B$777,D$366)+'СЕТ СН'!$F$13</f>
        <v>771.29881535000004</v>
      </c>
      <c r="E385" s="37">
        <f>SUMIFS(СВЦЭМ!$K$34:$K$777,СВЦЭМ!$A$34:$A$777,$A385,СВЦЭМ!$B$34:$B$777,E$366)+'СЕТ СН'!$F$13</f>
        <v>776.70894080999994</v>
      </c>
      <c r="F385" s="37">
        <f>SUMIFS(СВЦЭМ!$K$34:$K$777,СВЦЭМ!$A$34:$A$777,$A385,СВЦЭМ!$B$34:$B$777,F$366)+'СЕТ СН'!$F$13</f>
        <v>777.24511507</v>
      </c>
      <c r="G385" s="37">
        <f>SUMIFS(СВЦЭМ!$K$34:$K$777,СВЦЭМ!$A$34:$A$777,$A385,СВЦЭМ!$B$34:$B$777,G$366)+'СЕТ СН'!$F$13</f>
        <v>763.36701850999998</v>
      </c>
      <c r="H385" s="37">
        <f>SUMIFS(СВЦЭМ!$K$34:$K$777,СВЦЭМ!$A$34:$A$777,$A385,СВЦЭМ!$B$34:$B$777,H$366)+'СЕТ СН'!$F$13</f>
        <v>727.39839770000003</v>
      </c>
      <c r="I385" s="37">
        <f>SUMIFS(СВЦЭМ!$K$34:$K$777,СВЦЭМ!$A$34:$A$777,$A385,СВЦЭМ!$B$34:$B$777,I$366)+'СЕТ СН'!$F$13</f>
        <v>682.24787520999996</v>
      </c>
      <c r="J385" s="37">
        <f>SUMIFS(СВЦЭМ!$K$34:$K$777,СВЦЭМ!$A$34:$A$777,$A385,СВЦЭМ!$B$34:$B$777,J$366)+'СЕТ СН'!$F$13</f>
        <v>649.59923987000002</v>
      </c>
      <c r="K385" s="37">
        <f>SUMIFS(СВЦЭМ!$K$34:$K$777,СВЦЭМ!$A$34:$A$777,$A385,СВЦЭМ!$B$34:$B$777,K$366)+'СЕТ СН'!$F$13</f>
        <v>607.75122814999997</v>
      </c>
      <c r="L385" s="37">
        <f>SUMIFS(СВЦЭМ!$K$34:$K$777,СВЦЭМ!$A$34:$A$777,$A385,СВЦЭМ!$B$34:$B$777,L$366)+'СЕТ СН'!$F$13</f>
        <v>592.76826255000003</v>
      </c>
      <c r="M385" s="37">
        <f>SUMIFS(СВЦЭМ!$K$34:$K$777,СВЦЭМ!$A$34:$A$777,$A385,СВЦЭМ!$B$34:$B$777,M$366)+'СЕТ СН'!$F$13</f>
        <v>596.60500960000002</v>
      </c>
      <c r="N385" s="37">
        <f>SUMIFS(СВЦЭМ!$K$34:$K$777,СВЦЭМ!$A$34:$A$777,$A385,СВЦЭМ!$B$34:$B$777,N$366)+'СЕТ СН'!$F$13</f>
        <v>606.51757863</v>
      </c>
      <c r="O385" s="37">
        <f>SUMIFS(СВЦЭМ!$K$34:$K$777,СВЦЭМ!$A$34:$A$777,$A385,СВЦЭМ!$B$34:$B$777,O$366)+'СЕТ СН'!$F$13</f>
        <v>602.08968559000004</v>
      </c>
      <c r="P385" s="37">
        <f>SUMIFS(СВЦЭМ!$K$34:$K$777,СВЦЭМ!$A$34:$A$777,$A385,СВЦЭМ!$B$34:$B$777,P$366)+'СЕТ СН'!$F$13</f>
        <v>613.64331068000001</v>
      </c>
      <c r="Q385" s="37">
        <f>SUMIFS(СВЦЭМ!$K$34:$K$777,СВЦЭМ!$A$34:$A$777,$A385,СВЦЭМ!$B$34:$B$777,Q$366)+'СЕТ СН'!$F$13</f>
        <v>620.77173531000005</v>
      </c>
      <c r="R385" s="37">
        <f>SUMIFS(СВЦЭМ!$K$34:$K$777,СВЦЭМ!$A$34:$A$777,$A385,СВЦЭМ!$B$34:$B$777,R$366)+'СЕТ СН'!$F$13</f>
        <v>623.93488745000002</v>
      </c>
      <c r="S385" s="37">
        <f>SUMIFS(СВЦЭМ!$K$34:$K$777,СВЦЭМ!$A$34:$A$777,$A385,СВЦЭМ!$B$34:$B$777,S$366)+'СЕТ СН'!$F$13</f>
        <v>616.47131665999996</v>
      </c>
      <c r="T385" s="37">
        <f>SUMIFS(СВЦЭМ!$K$34:$K$777,СВЦЭМ!$A$34:$A$777,$A385,СВЦЭМ!$B$34:$B$777,T$366)+'СЕТ СН'!$F$13</f>
        <v>588.00212104000002</v>
      </c>
      <c r="U385" s="37">
        <f>SUMIFS(СВЦЭМ!$K$34:$K$777,СВЦЭМ!$A$34:$A$777,$A385,СВЦЭМ!$B$34:$B$777,U$366)+'СЕТ СН'!$F$13</f>
        <v>593.01711849000003</v>
      </c>
      <c r="V385" s="37">
        <f>SUMIFS(СВЦЭМ!$K$34:$K$777,СВЦЭМ!$A$34:$A$777,$A385,СВЦЭМ!$B$34:$B$777,V$366)+'СЕТ СН'!$F$13</f>
        <v>604.95551550000005</v>
      </c>
      <c r="W385" s="37">
        <f>SUMIFS(СВЦЭМ!$K$34:$K$777,СВЦЭМ!$A$34:$A$777,$A385,СВЦЭМ!$B$34:$B$777,W$366)+'СЕТ СН'!$F$13</f>
        <v>595.05244670000002</v>
      </c>
      <c r="X385" s="37">
        <f>SUMIFS(СВЦЭМ!$K$34:$K$777,СВЦЭМ!$A$34:$A$777,$A385,СВЦЭМ!$B$34:$B$777,X$366)+'СЕТ СН'!$F$13</f>
        <v>630.41335974000003</v>
      </c>
      <c r="Y385" s="37">
        <f>SUMIFS(СВЦЭМ!$K$34:$K$777,СВЦЭМ!$A$34:$A$777,$A385,СВЦЭМ!$B$34:$B$777,Y$366)+'СЕТ СН'!$F$13</f>
        <v>686.58224204999999</v>
      </c>
    </row>
    <row r="386" spans="1:26" ht="15.75" x14ac:dyDescent="0.2">
      <c r="A386" s="36">
        <f t="shared" si="10"/>
        <v>43120</v>
      </c>
      <c r="B386" s="37">
        <f>SUMIFS(СВЦЭМ!$K$34:$K$777,СВЦЭМ!$A$34:$A$777,$A386,СВЦЭМ!$B$34:$B$777,B$366)+'СЕТ СН'!$F$13</f>
        <v>709.79879354000002</v>
      </c>
      <c r="C386" s="37">
        <f>SUMIFS(СВЦЭМ!$K$34:$K$777,СВЦЭМ!$A$34:$A$777,$A386,СВЦЭМ!$B$34:$B$777,C$366)+'СЕТ СН'!$F$13</f>
        <v>738.50777331999996</v>
      </c>
      <c r="D386" s="37">
        <f>SUMIFS(СВЦЭМ!$K$34:$K$777,СВЦЭМ!$A$34:$A$777,$A386,СВЦЭМ!$B$34:$B$777,D$366)+'СЕТ СН'!$F$13</f>
        <v>765.37991531</v>
      </c>
      <c r="E386" s="37">
        <f>SUMIFS(СВЦЭМ!$K$34:$K$777,СВЦЭМ!$A$34:$A$777,$A386,СВЦЭМ!$B$34:$B$777,E$366)+'СЕТ СН'!$F$13</f>
        <v>769.56820500000003</v>
      </c>
      <c r="F386" s="37">
        <f>SUMIFS(СВЦЭМ!$K$34:$K$777,СВЦЭМ!$A$34:$A$777,$A386,СВЦЭМ!$B$34:$B$777,F$366)+'СЕТ СН'!$F$13</f>
        <v>765.97771822000004</v>
      </c>
      <c r="G386" s="37">
        <f>SUMIFS(СВЦЭМ!$K$34:$K$777,СВЦЭМ!$A$34:$A$777,$A386,СВЦЭМ!$B$34:$B$777,G$366)+'СЕТ СН'!$F$13</f>
        <v>756.71642236000002</v>
      </c>
      <c r="H386" s="37">
        <f>SUMIFS(СВЦЭМ!$K$34:$K$777,СВЦЭМ!$A$34:$A$777,$A386,СВЦЭМ!$B$34:$B$777,H$366)+'СЕТ СН'!$F$13</f>
        <v>744.25867655000002</v>
      </c>
      <c r="I386" s="37">
        <f>SUMIFS(СВЦЭМ!$K$34:$K$777,СВЦЭМ!$A$34:$A$777,$A386,СВЦЭМ!$B$34:$B$777,I$366)+'СЕТ СН'!$F$13</f>
        <v>715.47803888999999</v>
      </c>
      <c r="J386" s="37">
        <f>SUMIFS(СВЦЭМ!$K$34:$K$777,СВЦЭМ!$A$34:$A$777,$A386,СВЦЭМ!$B$34:$B$777,J$366)+'СЕТ СН'!$F$13</f>
        <v>670.97230303000003</v>
      </c>
      <c r="K386" s="37">
        <f>SUMIFS(СВЦЭМ!$K$34:$K$777,СВЦЭМ!$A$34:$A$777,$A386,СВЦЭМ!$B$34:$B$777,K$366)+'СЕТ СН'!$F$13</f>
        <v>611.46959508999998</v>
      </c>
      <c r="L386" s="37">
        <f>SUMIFS(СВЦЭМ!$K$34:$K$777,СВЦЭМ!$A$34:$A$777,$A386,СВЦЭМ!$B$34:$B$777,L$366)+'СЕТ СН'!$F$13</f>
        <v>577.18348598</v>
      </c>
      <c r="M386" s="37">
        <f>SUMIFS(СВЦЭМ!$K$34:$K$777,СВЦЭМ!$A$34:$A$777,$A386,СВЦЭМ!$B$34:$B$777,M$366)+'СЕТ СН'!$F$13</f>
        <v>583.95057020000002</v>
      </c>
      <c r="N386" s="37">
        <f>SUMIFS(СВЦЭМ!$K$34:$K$777,СВЦЭМ!$A$34:$A$777,$A386,СВЦЭМ!$B$34:$B$777,N$366)+'СЕТ СН'!$F$13</f>
        <v>588.89349932000005</v>
      </c>
      <c r="O386" s="37">
        <f>SUMIFS(СВЦЭМ!$K$34:$K$777,СВЦЭМ!$A$34:$A$777,$A386,СВЦЭМ!$B$34:$B$777,O$366)+'СЕТ СН'!$F$13</f>
        <v>605.14033712000003</v>
      </c>
      <c r="P386" s="37">
        <f>SUMIFS(СВЦЭМ!$K$34:$K$777,СВЦЭМ!$A$34:$A$777,$A386,СВЦЭМ!$B$34:$B$777,P$366)+'СЕТ СН'!$F$13</f>
        <v>616.24963250999997</v>
      </c>
      <c r="Q386" s="37">
        <f>SUMIFS(СВЦЭМ!$K$34:$K$777,СВЦЭМ!$A$34:$A$777,$A386,СВЦЭМ!$B$34:$B$777,Q$366)+'СЕТ СН'!$F$13</f>
        <v>616.15195031999997</v>
      </c>
      <c r="R386" s="37">
        <f>SUMIFS(СВЦЭМ!$K$34:$K$777,СВЦЭМ!$A$34:$A$777,$A386,СВЦЭМ!$B$34:$B$777,R$366)+'СЕТ СН'!$F$13</f>
        <v>617.51760589000003</v>
      </c>
      <c r="S386" s="37">
        <f>SUMIFS(СВЦЭМ!$K$34:$K$777,СВЦЭМ!$A$34:$A$777,$A386,СВЦЭМ!$B$34:$B$777,S$366)+'СЕТ СН'!$F$13</f>
        <v>598.79499883000005</v>
      </c>
      <c r="T386" s="37">
        <f>SUMIFS(СВЦЭМ!$K$34:$K$777,СВЦЭМ!$A$34:$A$777,$A386,СВЦЭМ!$B$34:$B$777,T$366)+'СЕТ СН'!$F$13</f>
        <v>568.39904661000003</v>
      </c>
      <c r="U386" s="37">
        <f>SUMIFS(СВЦЭМ!$K$34:$K$777,СВЦЭМ!$A$34:$A$777,$A386,СВЦЭМ!$B$34:$B$777,U$366)+'СЕТ СН'!$F$13</f>
        <v>569.18136656000001</v>
      </c>
      <c r="V386" s="37">
        <f>SUMIFS(СВЦЭМ!$K$34:$K$777,СВЦЭМ!$A$34:$A$777,$A386,СВЦЭМ!$B$34:$B$777,V$366)+'СЕТ СН'!$F$13</f>
        <v>584.67570131000002</v>
      </c>
      <c r="W386" s="37">
        <f>SUMIFS(СВЦЭМ!$K$34:$K$777,СВЦЭМ!$A$34:$A$777,$A386,СВЦЭМ!$B$34:$B$777,W$366)+'СЕТ СН'!$F$13</f>
        <v>588.19124007000005</v>
      </c>
      <c r="X386" s="37">
        <f>SUMIFS(СВЦЭМ!$K$34:$K$777,СВЦЭМ!$A$34:$A$777,$A386,СВЦЭМ!$B$34:$B$777,X$366)+'СЕТ СН'!$F$13</f>
        <v>637.61817638000002</v>
      </c>
      <c r="Y386" s="37">
        <f>SUMIFS(СВЦЭМ!$K$34:$K$777,СВЦЭМ!$A$34:$A$777,$A386,СВЦЭМ!$B$34:$B$777,Y$366)+'СЕТ СН'!$F$13</f>
        <v>687.66127728000004</v>
      </c>
    </row>
    <row r="387" spans="1:26" ht="15.75" x14ac:dyDescent="0.2">
      <c r="A387" s="36">
        <f t="shared" si="10"/>
        <v>43121</v>
      </c>
      <c r="B387" s="37">
        <f>SUMIFS(СВЦЭМ!$K$34:$K$777,СВЦЭМ!$A$34:$A$777,$A387,СВЦЭМ!$B$34:$B$777,B$366)+'СЕТ СН'!$F$13</f>
        <v>720.39217986999995</v>
      </c>
      <c r="C387" s="37">
        <f>SUMIFS(СВЦЭМ!$K$34:$K$777,СВЦЭМ!$A$34:$A$777,$A387,СВЦЭМ!$B$34:$B$777,C$366)+'СЕТ СН'!$F$13</f>
        <v>753.94196581000006</v>
      </c>
      <c r="D387" s="37">
        <f>SUMIFS(СВЦЭМ!$K$34:$K$777,СВЦЭМ!$A$34:$A$777,$A387,СВЦЭМ!$B$34:$B$777,D$366)+'СЕТ СН'!$F$13</f>
        <v>781.25936687000001</v>
      </c>
      <c r="E387" s="37">
        <f>SUMIFS(СВЦЭМ!$K$34:$K$777,СВЦЭМ!$A$34:$A$777,$A387,СВЦЭМ!$B$34:$B$777,E$366)+'СЕТ СН'!$F$13</f>
        <v>788.87841186000003</v>
      </c>
      <c r="F387" s="37">
        <f>SUMIFS(СВЦЭМ!$K$34:$K$777,СВЦЭМ!$A$34:$A$777,$A387,СВЦЭМ!$B$34:$B$777,F$366)+'СЕТ СН'!$F$13</f>
        <v>793.10205406</v>
      </c>
      <c r="G387" s="37">
        <f>SUMIFS(СВЦЭМ!$K$34:$K$777,СВЦЭМ!$A$34:$A$777,$A387,СВЦЭМ!$B$34:$B$777,G$366)+'СЕТ СН'!$F$13</f>
        <v>786.64954080999996</v>
      </c>
      <c r="H387" s="37">
        <f>SUMIFS(СВЦЭМ!$K$34:$K$777,СВЦЭМ!$A$34:$A$777,$A387,СВЦЭМ!$B$34:$B$777,H$366)+'СЕТ СН'!$F$13</f>
        <v>761.17264921000003</v>
      </c>
      <c r="I387" s="37">
        <f>SUMIFS(СВЦЭМ!$K$34:$K$777,СВЦЭМ!$A$34:$A$777,$A387,СВЦЭМ!$B$34:$B$777,I$366)+'СЕТ СН'!$F$13</f>
        <v>724.06468240000004</v>
      </c>
      <c r="J387" s="37">
        <f>SUMIFS(СВЦЭМ!$K$34:$K$777,СВЦЭМ!$A$34:$A$777,$A387,СВЦЭМ!$B$34:$B$777,J$366)+'СЕТ СН'!$F$13</f>
        <v>679.27131910000003</v>
      </c>
      <c r="K387" s="37">
        <f>SUMIFS(СВЦЭМ!$K$34:$K$777,СВЦЭМ!$A$34:$A$777,$A387,СВЦЭМ!$B$34:$B$777,K$366)+'СЕТ СН'!$F$13</f>
        <v>627.71987924999996</v>
      </c>
      <c r="L387" s="37">
        <f>SUMIFS(СВЦЭМ!$K$34:$K$777,СВЦЭМ!$A$34:$A$777,$A387,СВЦЭМ!$B$34:$B$777,L$366)+'СЕТ СН'!$F$13</f>
        <v>593.94492104000005</v>
      </c>
      <c r="M387" s="37">
        <f>SUMIFS(СВЦЭМ!$K$34:$K$777,СВЦЭМ!$A$34:$A$777,$A387,СВЦЭМ!$B$34:$B$777,M$366)+'СЕТ СН'!$F$13</f>
        <v>591.46207472000003</v>
      </c>
      <c r="N387" s="37">
        <f>SUMIFS(СВЦЭМ!$K$34:$K$777,СВЦЭМ!$A$34:$A$777,$A387,СВЦЭМ!$B$34:$B$777,N$366)+'СЕТ СН'!$F$13</f>
        <v>597.29479141000002</v>
      </c>
      <c r="O387" s="37">
        <f>SUMIFS(СВЦЭМ!$K$34:$K$777,СВЦЭМ!$A$34:$A$777,$A387,СВЦЭМ!$B$34:$B$777,O$366)+'СЕТ СН'!$F$13</f>
        <v>600.77388599999995</v>
      </c>
      <c r="P387" s="37">
        <f>SUMIFS(СВЦЭМ!$K$34:$K$777,СВЦЭМ!$A$34:$A$777,$A387,СВЦЭМ!$B$34:$B$777,P$366)+'СЕТ СН'!$F$13</f>
        <v>611.55117593</v>
      </c>
      <c r="Q387" s="37">
        <f>SUMIFS(СВЦЭМ!$K$34:$K$777,СВЦЭМ!$A$34:$A$777,$A387,СВЦЭМ!$B$34:$B$777,Q$366)+'СЕТ СН'!$F$13</f>
        <v>614.67037252</v>
      </c>
      <c r="R387" s="37">
        <f>SUMIFS(СВЦЭМ!$K$34:$K$777,СВЦЭМ!$A$34:$A$777,$A387,СВЦЭМ!$B$34:$B$777,R$366)+'СЕТ СН'!$F$13</f>
        <v>613.74595732</v>
      </c>
      <c r="S387" s="37">
        <f>SUMIFS(СВЦЭМ!$K$34:$K$777,СВЦЭМ!$A$34:$A$777,$A387,СВЦЭМ!$B$34:$B$777,S$366)+'СЕТ СН'!$F$13</f>
        <v>594.50088885000002</v>
      </c>
      <c r="T387" s="37">
        <f>SUMIFS(СВЦЭМ!$K$34:$K$777,СВЦЭМ!$A$34:$A$777,$A387,СВЦЭМ!$B$34:$B$777,T$366)+'СЕТ СН'!$F$13</f>
        <v>569.93450385999995</v>
      </c>
      <c r="U387" s="37">
        <f>SUMIFS(СВЦЭМ!$K$34:$K$777,СВЦЭМ!$A$34:$A$777,$A387,СВЦЭМ!$B$34:$B$777,U$366)+'СЕТ СН'!$F$13</f>
        <v>566.52287862000003</v>
      </c>
      <c r="V387" s="37">
        <f>SUMIFS(СВЦЭМ!$K$34:$K$777,СВЦЭМ!$A$34:$A$777,$A387,СВЦЭМ!$B$34:$B$777,V$366)+'СЕТ СН'!$F$13</f>
        <v>574.52283164000005</v>
      </c>
      <c r="W387" s="37">
        <f>SUMIFS(СВЦЭМ!$K$34:$K$777,СВЦЭМ!$A$34:$A$777,$A387,СВЦЭМ!$B$34:$B$777,W$366)+'СЕТ СН'!$F$13</f>
        <v>579.05030696999995</v>
      </c>
      <c r="X387" s="37">
        <f>SUMIFS(СВЦЭМ!$K$34:$K$777,СВЦЭМ!$A$34:$A$777,$A387,СВЦЭМ!$B$34:$B$777,X$366)+'СЕТ СН'!$F$13</f>
        <v>633.44958010000005</v>
      </c>
      <c r="Y387" s="37">
        <f>SUMIFS(СВЦЭМ!$K$34:$K$777,СВЦЭМ!$A$34:$A$777,$A387,СВЦЭМ!$B$34:$B$777,Y$366)+'СЕТ СН'!$F$13</f>
        <v>679.06313700999999</v>
      </c>
    </row>
    <row r="388" spans="1:26" ht="15.75" x14ac:dyDescent="0.2">
      <c r="A388" s="36">
        <f t="shared" si="10"/>
        <v>43122</v>
      </c>
      <c r="B388" s="37">
        <f>SUMIFS(СВЦЭМ!$K$34:$K$777,СВЦЭМ!$A$34:$A$777,$A388,СВЦЭМ!$B$34:$B$777,B$366)+'СЕТ СН'!$F$13</f>
        <v>738.01990011999999</v>
      </c>
      <c r="C388" s="37">
        <f>SUMIFS(СВЦЭМ!$K$34:$K$777,СВЦЭМ!$A$34:$A$777,$A388,СВЦЭМ!$B$34:$B$777,C$366)+'СЕТ СН'!$F$13</f>
        <v>767.44745776000002</v>
      </c>
      <c r="D388" s="37">
        <f>SUMIFS(СВЦЭМ!$K$34:$K$777,СВЦЭМ!$A$34:$A$777,$A388,СВЦЭМ!$B$34:$B$777,D$366)+'СЕТ СН'!$F$13</f>
        <v>794.35852112999999</v>
      </c>
      <c r="E388" s="37">
        <f>SUMIFS(СВЦЭМ!$K$34:$K$777,СВЦЭМ!$A$34:$A$777,$A388,СВЦЭМ!$B$34:$B$777,E$366)+'СЕТ СН'!$F$13</f>
        <v>804.27574576999996</v>
      </c>
      <c r="F388" s="37">
        <f>SUMIFS(СВЦЭМ!$K$34:$K$777,СВЦЭМ!$A$34:$A$777,$A388,СВЦЭМ!$B$34:$B$777,F$366)+'СЕТ СН'!$F$13</f>
        <v>801.06410960999995</v>
      </c>
      <c r="G388" s="37">
        <f>SUMIFS(СВЦЭМ!$K$34:$K$777,СВЦЭМ!$A$34:$A$777,$A388,СВЦЭМ!$B$34:$B$777,G$366)+'СЕТ СН'!$F$13</f>
        <v>782.65775540000004</v>
      </c>
      <c r="H388" s="37">
        <f>SUMIFS(СВЦЭМ!$K$34:$K$777,СВЦЭМ!$A$34:$A$777,$A388,СВЦЭМ!$B$34:$B$777,H$366)+'СЕТ СН'!$F$13</f>
        <v>748.35982620000004</v>
      </c>
      <c r="I388" s="37">
        <f>SUMIFS(СВЦЭМ!$K$34:$K$777,СВЦЭМ!$A$34:$A$777,$A388,СВЦЭМ!$B$34:$B$777,I$366)+'СЕТ СН'!$F$13</f>
        <v>694.83849410000005</v>
      </c>
      <c r="J388" s="37">
        <f>SUMIFS(СВЦЭМ!$K$34:$K$777,СВЦЭМ!$A$34:$A$777,$A388,СВЦЭМ!$B$34:$B$777,J$366)+'СЕТ СН'!$F$13</f>
        <v>662.70872648</v>
      </c>
      <c r="K388" s="37">
        <f>SUMIFS(СВЦЭМ!$K$34:$K$777,СВЦЭМ!$A$34:$A$777,$A388,СВЦЭМ!$B$34:$B$777,K$366)+'СЕТ СН'!$F$13</f>
        <v>614.18318049000004</v>
      </c>
      <c r="L388" s="37">
        <f>SUMIFS(СВЦЭМ!$K$34:$K$777,СВЦЭМ!$A$34:$A$777,$A388,СВЦЭМ!$B$34:$B$777,L$366)+'СЕТ СН'!$F$13</f>
        <v>593.79196115000002</v>
      </c>
      <c r="M388" s="37">
        <f>SUMIFS(СВЦЭМ!$K$34:$K$777,СВЦЭМ!$A$34:$A$777,$A388,СВЦЭМ!$B$34:$B$777,M$366)+'СЕТ СН'!$F$13</f>
        <v>601.11126721999995</v>
      </c>
      <c r="N388" s="37">
        <f>SUMIFS(СВЦЭМ!$K$34:$K$777,СВЦЭМ!$A$34:$A$777,$A388,СВЦЭМ!$B$34:$B$777,N$366)+'СЕТ СН'!$F$13</f>
        <v>612.95431943000006</v>
      </c>
      <c r="O388" s="37">
        <f>SUMIFS(СВЦЭМ!$K$34:$K$777,СВЦЭМ!$A$34:$A$777,$A388,СВЦЭМ!$B$34:$B$777,O$366)+'СЕТ СН'!$F$13</f>
        <v>619.86524427999996</v>
      </c>
      <c r="P388" s="37">
        <f>SUMIFS(СВЦЭМ!$K$34:$K$777,СВЦЭМ!$A$34:$A$777,$A388,СВЦЭМ!$B$34:$B$777,P$366)+'СЕТ СН'!$F$13</f>
        <v>628.94159739999998</v>
      </c>
      <c r="Q388" s="37">
        <f>SUMIFS(СВЦЭМ!$K$34:$K$777,СВЦЭМ!$A$34:$A$777,$A388,СВЦЭМ!$B$34:$B$777,Q$366)+'СЕТ СН'!$F$13</f>
        <v>634.01200424000001</v>
      </c>
      <c r="R388" s="37">
        <f>SUMIFS(СВЦЭМ!$K$34:$K$777,СВЦЭМ!$A$34:$A$777,$A388,СВЦЭМ!$B$34:$B$777,R$366)+'СЕТ СН'!$F$13</f>
        <v>633.58430209999995</v>
      </c>
      <c r="S388" s="37">
        <f>SUMIFS(СВЦЭМ!$K$34:$K$777,СВЦЭМ!$A$34:$A$777,$A388,СВЦЭМ!$B$34:$B$777,S$366)+'СЕТ СН'!$F$13</f>
        <v>615.42019546999995</v>
      </c>
      <c r="T388" s="37">
        <f>SUMIFS(СВЦЭМ!$K$34:$K$777,СВЦЭМ!$A$34:$A$777,$A388,СВЦЭМ!$B$34:$B$777,T$366)+'СЕТ СН'!$F$13</f>
        <v>584.28918689</v>
      </c>
      <c r="U388" s="37">
        <f>SUMIFS(СВЦЭМ!$K$34:$K$777,СВЦЭМ!$A$34:$A$777,$A388,СВЦЭМ!$B$34:$B$777,U$366)+'СЕТ СН'!$F$13</f>
        <v>584.86061396000002</v>
      </c>
      <c r="V388" s="37">
        <f>SUMIFS(СВЦЭМ!$K$34:$K$777,СВЦЭМ!$A$34:$A$777,$A388,СВЦЭМ!$B$34:$B$777,V$366)+'СЕТ СН'!$F$13</f>
        <v>596.64223546000005</v>
      </c>
      <c r="W388" s="37">
        <f>SUMIFS(СВЦЭМ!$K$34:$K$777,СВЦЭМ!$A$34:$A$777,$A388,СВЦЭМ!$B$34:$B$777,W$366)+'СЕТ СН'!$F$13</f>
        <v>604.60969239999997</v>
      </c>
      <c r="X388" s="37">
        <f>SUMIFS(СВЦЭМ!$K$34:$K$777,СВЦЭМ!$A$34:$A$777,$A388,СВЦЭМ!$B$34:$B$777,X$366)+'СЕТ СН'!$F$13</f>
        <v>647.30965445000004</v>
      </c>
      <c r="Y388" s="37">
        <f>SUMIFS(СВЦЭМ!$K$34:$K$777,СВЦЭМ!$A$34:$A$777,$A388,СВЦЭМ!$B$34:$B$777,Y$366)+'СЕТ СН'!$F$13</f>
        <v>700.65462664999995</v>
      </c>
    </row>
    <row r="389" spans="1:26" ht="15.75" x14ac:dyDescent="0.2">
      <c r="A389" s="36">
        <f t="shared" si="10"/>
        <v>43123</v>
      </c>
      <c r="B389" s="37">
        <f>SUMIFS(СВЦЭМ!$K$34:$K$777,СВЦЭМ!$A$34:$A$777,$A389,СВЦЭМ!$B$34:$B$777,B$366)+'СЕТ СН'!$F$13</f>
        <v>723.29787732</v>
      </c>
      <c r="C389" s="37">
        <f>SUMIFS(СВЦЭМ!$K$34:$K$777,СВЦЭМ!$A$34:$A$777,$A389,СВЦЭМ!$B$34:$B$777,C$366)+'СЕТ СН'!$F$13</f>
        <v>753.26826318999997</v>
      </c>
      <c r="D389" s="37">
        <f>SUMIFS(СВЦЭМ!$K$34:$K$777,СВЦЭМ!$A$34:$A$777,$A389,СВЦЭМ!$B$34:$B$777,D$366)+'СЕТ СН'!$F$13</f>
        <v>780.87290017999999</v>
      </c>
      <c r="E389" s="37">
        <f>SUMIFS(СВЦЭМ!$K$34:$K$777,СВЦЭМ!$A$34:$A$777,$A389,СВЦЭМ!$B$34:$B$777,E$366)+'СЕТ СН'!$F$13</f>
        <v>787.89764558000002</v>
      </c>
      <c r="F389" s="37">
        <f>SUMIFS(СВЦЭМ!$K$34:$K$777,СВЦЭМ!$A$34:$A$777,$A389,СВЦЭМ!$B$34:$B$777,F$366)+'СЕТ СН'!$F$13</f>
        <v>789.34342132999996</v>
      </c>
      <c r="G389" s="37">
        <f>SUMIFS(СВЦЭМ!$K$34:$K$777,СВЦЭМ!$A$34:$A$777,$A389,СВЦЭМ!$B$34:$B$777,G$366)+'СЕТ СН'!$F$13</f>
        <v>777.01369468999997</v>
      </c>
      <c r="H389" s="37">
        <f>SUMIFS(СВЦЭМ!$K$34:$K$777,СВЦЭМ!$A$34:$A$777,$A389,СВЦЭМ!$B$34:$B$777,H$366)+'СЕТ СН'!$F$13</f>
        <v>740.20027207999999</v>
      </c>
      <c r="I389" s="37">
        <f>SUMIFS(СВЦЭМ!$K$34:$K$777,СВЦЭМ!$A$34:$A$777,$A389,СВЦЭМ!$B$34:$B$777,I$366)+'СЕТ СН'!$F$13</f>
        <v>688.13454389000003</v>
      </c>
      <c r="J389" s="37">
        <f>SUMIFS(СВЦЭМ!$K$34:$K$777,СВЦЭМ!$A$34:$A$777,$A389,СВЦЭМ!$B$34:$B$777,J$366)+'СЕТ СН'!$F$13</f>
        <v>652.80771680999999</v>
      </c>
      <c r="K389" s="37">
        <f>SUMIFS(СВЦЭМ!$K$34:$K$777,СВЦЭМ!$A$34:$A$777,$A389,СВЦЭМ!$B$34:$B$777,K$366)+'СЕТ СН'!$F$13</f>
        <v>602.05749016000004</v>
      </c>
      <c r="L389" s="37">
        <f>SUMIFS(СВЦЭМ!$K$34:$K$777,СВЦЭМ!$A$34:$A$777,$A389,СВЦЭМ!$B$34:$B$777,L$366)+'СЕТ СН'!$F$13</f>
        <v>584.90449925999997</v>
      </c>
      <c r="M389" s="37">
        <f>SUMIFS(СВЦЭМ!$K$34:$K$777,СВЦЭМ!$A$34:$A$777,$A389,СВЦЭМ!$B$34:$B$777,M$366)+'СЕТ СН'!$F$13</f>
        <v>590.81190077999997</v>
      </c>
      <c r="N389" s="37">
        <f>SUMIFS(СВЦЭМ!$K$34:$K$777,СВЦЭМ!$A$34:$A$777,$A389,СВЦЭМ!$B$34:$B$777,N$366)+'СЕТ СН'!$F$13</f>
        <v>603.20607767000001</v>
      </c>
      <c r="O389" s="37">
        <f>SUMIFS(СВЦЭМ!$K$34:$K$777,СВЦЭМ!$A$34:$A$777,$A389,СВЦЭМ!$B$34:$B$777,O$366)+'СЕТ СН'!$F$13</f>
        <v>604.21757014000002</v>
      </c>
      <c r="P389" s="37">
        <f>SUMIFS(СВЦЭМ!$K$34:$K$777,СВЦЭМ!$A$34:$A$777,$A389,СВЦЭМ!$B$34:$B$777,P$366)+'СЕТ СН'!$F$13</f>
        <v>614.40834746999997</v>
      </c>
      <c r="Q389" s="37">
        <f>SUMIFS(СВЦЭМ!$K$34:$K$777,СВЦЭМ!$A$34:$A$777,$A389,СВЦЭМ!$B$34:$B$777,Q$366)+'СЕТ СН'!$F$13</f>
        <v>619.97109819000002</v>
      </c>
      <c r="R389" s="37">
        <f>SUMIFS(СВЦЭМ!$K$34:$K$777,СВЦЭМ!$A$34:$A$777,$A389,СВЦЭМ!$B$34:$B$777,R$366)+'СЕТ СН'!$F$13</f>
        <v>620.60931428000004</v>
      </c>
      <c r="S389" s="37">
        <f>SUMIFS(СВЦЭМ!$K$34:$K$777,СВЦЭМ!$A$34:$A$777,$A389,СВЦЭМ!$B$34:$B$777,S$366)+'СЕТ СН'!$F$13</f>
        <v>609.64146944000004</v>
      </c>
      <c r="T389" s="37">
        <f>SUMIFS(СВЦЭМ!$K$34:$K$777,СВЦЭМ!$A$34:$A$777,$A389,СВЦЭМ!$B$34:$B$777,T$366)+'СЕТ СН'!$F$13</f>
        <v>581.13949238999999</v>
      </c>
      <c r="U389" s="37">
        <f>SUMIFS(СВЦЭМ!$K$34:$K$777,СВЦЭМ!$A$34:$A$777,$A389,СВЦЭМ!$B$34:$B$777,U$366)+'СЕТ СН'!$F$13</f>
        <v>576.57064312</v>
      </c>
      <c r="V389" s="37">
        <f>SUMIFS(СВЦЭМ!$K$34:$K$777,СВЦЭМ!$A$34:$A$777,$A389,СВЦЭМ!$B$34:$B$777,V$366)+'СЕТ СН'!$F$13</f>
        <v>587.16704491999997</v>
      </c>
      <c r="W389" s="37">
        <f>SUMIFS(СВЦЭМ!$K$34:$K$777,СВЦЭМ!$A$34:$A$777,$A389,СВЦЭМ!$B$34:$B$777,W$366)+'СЕТ СН'!$F$13</f>
        <v>592.60407738000004</v>
      </c>
      <c r="X389" s="37">
        <f>SUMIFS(СВЦЭМ!$K$34:$K$777,СВЦЭМ!$A$34:$A$777,$A389,СВЦЭМ!$B$34:$B$777,X$366)+'СЕТ СН'!$F$13</f>
        <v>634.79800910999995</v>
      </c>
      <c r="Y389" s="37">
        <f>SUMIFS(СВЦЭМ!$K$34:$K$777,СВЦЭМ!$A$34:$A$777,$A389,СВЦЭМ!$B$34:$B$777,Y$366)+'СЕТ СН'!$F$13</f>
        <v>688.00937724999994</v>
      </c>
    </row>
    <row r="390" spans="1:26" ht="15.75" x14ac:dyDescent="0.2">
      <c r="A390" s="36">
        <f t="shared" si="10"/>
        <v>43124</v>
      </c>
      <c r="B390" s="37">
        <f>SUMIFS(СВЦЭМ!$K$34:$K$777,СВЦЭМ!$A$34:$A$777,$A390,СВЦЭМ!$B$34:$B$777,B$366)+'СЕТ СН'!$F$13</f>
        <v>739.96083933</v>
      </c>
      <c r="C390" s="37">
        <f>SUMIFS(СВЦЭМ!$K$34:$K$777,СВЦЭМ!$A$34:$A$777,$A390,СВЦЭМ!$B$34:$B$777,C$366)+'СЕТ СН'!$F$13</f>
        <v>772.24289931999999</v>
      </c>
      <c r="D390" s="37">
        <f>SUMIFS(СВЦЭМ!$K$34:$K$777,СВЦЭМ!$A$34:$A$777,$A390,СВЦЭМ!$B$34:$B$777,D$366)+'СЕТ СН'!$F$13</f>
        <v>797.14021535999996</v>
      </c>
      <c r="E390" s="37">
        <f>SUMIFS(СВЦЭМ!$K$34:$K$777,СВЦЭМ!$A$34:$A$777,$A390,СВЦЭМ!$B$34:$B$777,E$366)+'СЕТ СН'!$F$13</f>
        <v>812.00803721</v>
      </c>
      <c r="F390" s="37">
        <f>SUMIFS(СВЦЭМ!$K$34:$K$777,СВЦЭМ!$A$34:$A$777,$A390,СВЦЭМ!$B$34:$B$777,F$366)+'СЕТ СН'!$F$13</f>
        <v>806.61035361999996</v>
      </c>
      <c r="G390" s="37">
        <f>SUMIFS(СВЦЭМ!$K$34:$K$777,СВЦЭМ!$A$34:$A$777,$A390,СВЦЭМ!$B$34:$B$777,G$366)+'СЕТ СН'!$F$13</f>
        <v>788.77819438999995</v>
      </c>
      <c r="H390" s="37">
        <f>SUMIFS(СВЦЭМ!$K$34:$K$777,СВЦЭМ!$A$34:$A$777,$A390,СВЦЭМ!$B$34:$B$777,H$366)+'СЕТ СН'!$F$13</f>
        <v>754.90617448</v>
      </c>
      <c r="I390" s="37">
        <f>SUMIFS(СВЦЭМ!$K$34:$K$777,СВЦЭМ!$A$34:$A$777,$A390,СВЦЭМ!$B$34:$B$777,I$366)+'СЕТ СН'!$F$13</f>
        <v>708.44927948999998</v>
      </c>
      <c r="J390" s="37">
        <f>SUMIFS(СВЦЭМ!$K$34:$K$777,СВЦЭМ!$A$34:$A$777,$A390,СВЦЭМ!$B$34:$B$777,J$366)+'СЕТ СН'!$F$13</f>
        <v>670.30989347000002</v>
      </c>
      <c r="K390" s="37">
        <f>SUMIFS(СВЦЭМ!$K$34:$K$777,СВЦЭМ!$A$34:$A$777,$A390,СВЦЭМ!$B$34:$B$777,K$366)+'СЕТ СН'!$F$13</f>
        <v>623.39340990000005</v>
      </c>
      <c r="L390" s="37">
        <f>SUMIFS(СВЦЭМ!$K$34:$K$777,СВЦЭМ!$A$34:$A$777,$A390,СВЦЭМ!$B$34:$B$777,L$366)+'СЕТ СН'!$F$13</f>
        <v>604.06901703999995</v>
      </c>
      <c r="M390" s="37">
        <f>SUMIFS(СВЦЭМ!$K$34:$K$777,СВЦЭМ!$A$34:$A$777,$A390,СВЦЭМ!$B$34:$B$777,M$366)+'СЕТ СН'!$F$13</f>
        <v>609.38384840000003</v>
      </c>
      <c r="N390" s="37">
        <f>SUMIFS(СВЦЭМ!$K$34:$K$777,СВЦЭМ!$A$34:$A$777,$A390,СВЦЭМ!$B$34:$B$777,N$366)+'СЕТ СН'!$F$13</f>
        <v>620.46054921999996</v>
      </c>
      <c r="O390" s="37">
        <f>SUMIFS(СВЦЭМ!$K$34:$K$777,СВЦЭМ!$A$34:$A$777,$A390,СВЦЭМ!$B$34:$B$777,O$366)+'СЕТ СН'!$F$13</f>
        <v>624.18359691000001</v>
      </c>
      <c r="P390" s="37">
        <f>SUMIFS(СВЦЭМ!$K$34:$K$777,СВЦЭМ!$A$34:$A$777,$A390,СВЦЭМ!$B$34:$B$777,P$366)+'СЕТ СН'!$F$13</f>
        <v>631.87117430000001</v>
      </c>
      <c r="Q390" s="37">
        <f>SUMIFS(СВЦЭМ!$K$34:$K$777,СВЦЭМ!$A$34:$A$777,$A390,СВЦЭМ!$B$34:$B$777,Q$366)+'СЕТ СН'!$F$13</f>
        <v>636.28468981000003</v>
      </c>
      <c r="R390" s="37">
        <f>SUMIFS(СВЦЭМ!$K$34:$K$777,СВЦЭМ!$A$34:$A$777,$A390,СВЦЭМ!$B$34:$B$777,R$366)+'СЕТ СН'!$F$13</f>
        <v>638.37954030000003</v>
      </c>
      <c r="S390" s="37">
        <f>SUMIFS(СВЦЭМ!$K$34:$K$777,СВЦЭМ!$A$34:$A$777,$A390,СВЦЭМ!$B$34:$B$777,S$366)+'СЕТ СН'!$F$13</f>
        <v>626.54968426999994</v>
      </c>
      <c r="T390" s="37">
        <f>SUMIFS(СВЦЭМ!$K$34:$K$777,СВЦЭМ!$A$34:$A$777,$A390,СВЦЭМ!$B$34:$B$777,T$366)+'СЕТ СН'!$F$13</f>
        <v>598.20245938999994</v>
      </c>
      <c r="U390" s="37">
        <f>SUMIFS(СВЦЭМ!$K$34:$K$777,СВЦЭМ!$A$34:$A$777,$A390,СВЦЭМ!$B$34:$B$777,U$366)+'СЕТ СН'!$F$13</f>
        <v>596.10035706999997</v>
      </c>
      <c r="V390" s="37">
        <f>SUMIFS(СВЦЭМ!$K$34:$K$777,СВЦЭМ!$A$34:$A$777,$A390,СВЦЭМ!$B$34:$B$777,V$366)+'СЕТ СН'!$F$13</f>
        <v>604.66565232000005</v>
      </c>
      <c r="W390" s="37">
        <f>SUMIFS(СВЦЭМ!$K$34:$K$777,СВЦЭМ!$A$34:$A$777,$A390,СВЦЭМ!$B$34:$B$777,W$366)+'СЕТ СН'!$F$13</f>
        <v>614.24231453000004</v>
      </c>
      <c r="X390" s="37">
        <f>SUMIFS(СВЦЭМ!$K$34:$K$777,СВЦЭМ!$A$34:$A$777,$A390,СВЦЭМ!$B$34:$B$777,X$366)+'СЕТ СН'!$F$13</f>
        <v>654.07427327000005</v>
      </c>
      <c r="Y390" s="37">
        <f>SUMIFS(СВЦЭМ!$K$34:$K$777,СВЦЭМ!$A$34:$A$777,$A390,СВЦЭМ!$B$34:$B$777,Y$366)+'СЕТ СН'!$F$13</f>
        <v>704.19520181999997</v>
      </c>
    </row>
    <row r="391" spans="1:26" ht="15.75" x14ac:dyDescent="0.2">
      <c r="A391" s="36">
        <f t="shared" si="10"/>
        <v>43125</v>
      </c>
      <c r="B391" s="37">
        <f>SUMIFS(СВЦЭМ!$K$34:$K$777,СВЦЭМ!$A$34:$A$777,$A391,СВЦЭМ!$B$34:$B$777,B$366)+'СЕТ СН'!$F$13</f>
        <v>718.23669221</v>
      </c>
      <c r="C391" s="37">
        <f>SUMIFS(СВЦЭМ!$K$34:$K$777,СВЦЭМ!$A$34:$A$777,$A391,СВЦЭМ!$B$34:$B$777,C$366)+'СЕТ СН'!$F$13</f>
        <v>753.74594563999995</v>
      </c>
      <c r="D391" s="37">
        <f>SUMIFS(СВЦЭМ!$K$34:$K$777,СВЦЭМ!$A$34:$A$777,$A391,СВЦЭМ!$B$34:$B$777,D$366)+'СЕТ СН'!$F$13</f>
        <v>776.43097552999996</v>
      </c>
      <c r="E391" s="37">
        <f>SUMIFS(СВЦЭМ!$K$34:$K$777,СВЦЭМ!$A$34:$A$777,$A391,СВЦЭМ!$B$34:$B$777,E$366)+'СЕТ СН'!$F$13</f>
        <v>780.83052613999996</v>
      </c>
      <c r="F391" s="37">
        <f>SUMIFS(СВЦЭМ!$K$34:$K$777,СВЦЭМ!$A$34:$A$777,$A391,СВЦЭМ!$B$34:$B$777,F$366)+'СЕТ СН'!$F$13</f>
        <v>781.66859054999998</v>
      </c>
      <c r="G391" s="37">
        <f>SUMIFS(СВЦЭМ!$K$34:$K$777,СВЦЭМ!$A$34:$A$777,$A391,СВЦЭМ!$B$34:$B$777,G$366)+'СЕТ СН'!$F$13</f>
        <v>771.71113213000001</v>
      </c>
      <c r="H391" s="37">
        <f>SUMIFS(СВЦЭМ!$K$34:$K$777,СВЦЭМ!$A$34:$A$777,$A391,СВЦЭМ!$B$34:$B$777,H$366)+'СЕТ СН'!$F$13</f>
        <v>738.21598372999995</v>
      </c>
      <c r="I391" s="37">
        <f>SUMIFS(СВЦЭМ!$K$34:$K$777,СВЦЭМ!$A$34:$A$777,$A391,СВЦЭМ!$B$34:$B$777,I$366)+'СЕТ СН'!$F$13</f>
        <v>698.04972841999995</v>
      </c>
      <c r="J391" s="37">
        <f>SUMIFS(СВЦЭМ!$K$34:$K$777,СВЦЭМ!$A$34:$A$777,$A391,СВЦЭМ!$B$34:$B$777,J$366)+'СЕТ СН'!$F$13</f>
        <v>668.12269973000002</v>
      </c>
      <c r="K391" s="37">
        <f>SUMIFS(СВЦЭМ!$K$34:$K$777,СВЦЭМ!$A$34:$A$777,$A391,СВЦЭМ!$B$34:$B$777,K$366)+'СЕТ СН'!$F$13</f>
        <v>630.91779276</v>
      </c>
      <c r="L391" s="37">
        <f>SUMIFS(СВЦЭМ!$K$34:$K$777,СВЦЭМ!$A$34:$A$777,$A391,СВЦЭМ!$B$34:$B$777,L$366)+'СЕТ СН'!$F$13</f>
        <v>618.80604401000005</v>
      </c>
      <c r="M391" s="37">
        <f>SUMIFS(СВЦЭМ!$K$34:$K$777,СВЦЭМ!$A$34:$A$777,$A391,СВЦЭМ!$B$34:$B$777,M$366)+'СЕТ СН'!$F$13</f>
        <v>622.76214536999998</v>
      </c>
      <c r="N391" s="37">
        <f>SUMIFS(СВЦЭМ!$K$34:$K$777,СВЦЭМ!$A$34:$A$777,$A391,СВЦЭМ!$B$34:$B$777,N$366)+'СЕТ СН'!$F$13</f>
        <v>625.44179024000005</v>
      </c>
      <c r="O391" s="37">
        <f>SUMIFS(СВЦЭМ!$K$34:$K$777,СВЦЭМ!$A$34:$A$777,$A391,СВЦЭМ!$B$34:$B$777,O$366)+'СЕТ СН'!$F$13</f>
        <v>624.73992511999995</v>
      </c>
      <c r="P391" s="37">
        <f>SUMIFS(СВЦЭМ!$K$34:$K$777,СВЦЭМ!$A$34:$A$777,$A391,СВЦЭМ!$B$34:$B$777,P$366)+'СЕТ СН'!$F$13</f>
        <v>630.43294705999995</v>
      </c>
      <c r="Q391" s="37">
        <f>SUMIFS(СВЦЭМ!$K$34:$K$777,СВЦЭМ!$A$34:$A$777,$A391,СВЦЭМ!$B$34:$B$777,Q$366)+'СЕТ СН'!$F$13</f>
        <v>631.83252976999995</v>
      </c>
      <c r="R391" s="37">
        <f>SUMIFS(СВЦЭМ!$K$34:$K$777,СВЦЭМ!$A$34:$A$777,$A391,СВЦЭМ!$B$34:$B$777,R$366)+'СЕТ СН'!$F$13</f>
        <v>637.18455501999995</v>
      </c>
      <c r="S391" s="37">
        <f>SUMIFS(СВЦЭМ!$K$34:$K$777,СВЦЭМ!$A$34:$A$777,$A391,СВЦЭМ!$B$34:$B$777,S$366)+'СЕТ СН'!$F$13</f>
        <v>631.34008902000005</v>
      </c>
      <c r="T391" s="37">
        <f>SUMIFS(СВЦЭМ!$K$34:$K$777,СВЦЭМ!$A$34:$A$777,$A391,СВЦЭМ!$B$34:$B$777,T$366)+'СЕТ СН'!$F$13</f>
        <v>622.68784244999995</v>
      </c>
      <c r="U391" s="37">
        <f>SUMIFS(СВЦЭМ!$K$34:$K$777,СВЦЭМ!$A$34:$A$777,$A391,СВЦЭМ!$B$34:$B$777,U$366)+'СЕТ СН'!$F$13</f>
        <v>618.29718117000004</v>
      </c>
      <c r="V391" s="37">
        <f>SUMIFS(СВЦЭМ!$K$34:$K$777,СВЦЭМ!$A$34:$A$777,$A391,СВЦЭМ!$B$34:$B$777,V$366)+'СЕТ СН'!$F$13</f>
        <v>620.34969393999995</v>
      </c>
      <c r="W391" s="37">
        <f>SUMIFS(СВЦЭМ!$K$34:$K$777,СВЦЭМ!$A$34:$A$777,$A391,СВЦЭМ!$B$34:$B$777,W$366)+'СЕТ СН'!$F$13</f>
        <v>622.59375695000006</v>
      </c>
      <c r="X391" s="37">
        <f>SUMIFS(СВЦЭМ!$K$34:$K$777,СВЦЭМ!$A$34:$A$777,$A391,СВЦЭМ!$B$34:$B$777,X$366)+'СЕТ СН'!$F$13</f>
        <v>651.84909273999995</v>
      </c>
      <c r="Y391" s="37">
        <f>SUMIFS(СВЦЭМ!$K$34:$K$777,СВЦЭМ!$A$34:$A$777,$A391,СВЦЭМ!$B$34:$B$777,Y$366)+'СЕТ СН'!$F$13</f>
        <v>697.34528906000003</v>
      </c>
    </row>
    <row r="392" spans="1:26" ht="15.75" x14ac:dyDescent="0.2">
      <c r="A392" s="36">
        <f t="shared" si="10"/>
        <v>43126</v>
      </c>
      <c r="B392" s="37">
        <f>SUMIFS(СВЦЭМ!$K$34:$K$777,СВЦЭМ!$A$34:$A$777,$A392,СВЦЭМ!$B$34:$B$777,B$366)+'СЕТ СН'!$F$13</f>
        <v>711.24707927999998</v>
      </c>
      <c r="C392" s="37">
        <f>SUMIFS(СВЦЭМ!$K$34:$K$777,СВЦЭМ!$A$34:$A$777,$A392,СВЦЭМ!$B$34:$B$777,C$366)+'СЕТ СН'!$F$13</f>
        <v>743.58683303999999</v>
      </c>
      <c r="D392" s="37">
        <f>SUMIFS(СВЦЭМ!$K$34:$K$777,СВЦЭМ!$A$34:$A$777,$A392,СВЦЭМ!$B$34:$B$777,D$366)+'СЕТ СН'!$F$13</f>
        <v>767.10686554999995</v>
      </c>
      <c r="E392" s="37">
        <f>SUMIFS(СВЦЭМ!$K$34:$K$777,СВЦЭМ!$A$34:$A$777,$A392,СВЦЭМ!$B$34:$B$777,E$366)+'СЕТ СН'!$F$13</f>
        <v>776.74673404999999</v>
      </c>
      <c r="F392" s="37">
        <f>SUMIFS(СВЦЭМ!$K$34:$K$777,СВЦЭМ!$A$34:$A$777,$A392,СВЦЭМ!$B$34:$B$777,F$366)+'СЕТ СН'!$F$13</f>
        <v>773.55127963999996</v>
      </c>
      <c r="G392" s="37">
        <f>SUMIFS(СВЦЭМ!$K$34:$K$777,СВЦЭМ!$A$34:$A$777,$A392,СВЦЭМ!$B$34:$B$777,G$366)+'СЕТ СН'!$F$13</f>
        <v>758.56553257999997</v>
      </c>
      <c r="H392" s="37">
        <f>SUMIFS(СВЦЭМ!$K$34:$K$777,СВЦЭМ!$A$34:$A$777,$A392,СВЦЭМ!$B$34:$B$777,H$366)+'СЕТ СН'!$F$13</f>
        <v>722.43557873999998</v>
      </c>
      <c r="I392" s="37">
        <f>SUMIFS(СВЦЭМ!$K$34:$K$777,СВЦЭМ!$A$34:$A$777,$A392,СВЦЭМ!$B$34:$B$777,I$366)+'СЕТ СН'!$F$13</f>
        <v>684.49361323000005</v>
      </c>
      <c r="J392" s="37">
        <f>SUMIFS(СВЦЭМ!$K$34:$K$777,СВЦЭМ!$A$34:$A$777,$A392,СВЦЭМ!$B$34:$B$777,J$366)+'СЕТ СН'!$F$13</f>
        <v>656.24662993000004</v>
      </c>
      <c r="K392" s="37">
        <f>SUMIFS(СВЦЭМ!$K$34:$K$777,СВЦЭМ!$A$34:$A$777,$A392,СВЦЭМ!$B$34:$B$777,K$366)+'СЕТ СН'!$F$13</f>
        <v>610.40852883000002</v>
      </c>
      <c r="L392" s="37">
        <f>SUMIFS(СВЦЭМ!$K$34:$K$777,СВЦЭМ!$A$34:$A$777,$A392,СВЦЭМ!$B$34:$B$777,L$366)+'СЕТ СН'!$F$13</f>
        <v>589.55628243000001</v>
      </c>
      <c r="M392" s="37">
        <f>SUMIFS(СВЦЭМ!$K$34:$K$777,СВЦЭМ!$A$34:$A$777,$A392,СВЦЭМ!$B$34:$B$777,M$366)+'СЕТ СН'!$F$13</f>
        <v>598.57453537000004</v>
      </c>
      <c r="N392" s="37">
        <f>SUMIFS(СВЦЭМ!$K$34:$K$777,СВЦЭМ!$A$34:$A$777,$A392,СВЦЭМ!$B$34:$B$777,N$366)+'СЕТ СН'!$F$13</f>
        <v>606.15716179000003</v>
      </c>
      <c r="O392" s="37">
        <f>SUMIFS(СВЦЭМ!$K$34:$K$777,СВЦЭМ!$A$34:$A$777,$A392,СВЦЭМ!$B$34:$B$777,O$366)+'СЕТ СН'!$F$13</f>
        <v>609.33051838999995</v>
      </c>
      <c r="P392" s="37">
        <f>SUMIFS(СВЦЭМ!$K$34:$K$777,СВЦЭМ!$A$34:$A$777,$A392,СВЦЭМ!$B$34:$B$777,P$366)+'СЕТ СН'!$F$13</f>
        <v>616.76368257000001</v>
      </c>
      <c r="Q392" s="37">
        <f>SUMIFS(СВЦЭМ!$K$34:$K$777,СВЦЭМ!$A$34:$A$777,$A392,СВЦЭМ!$B$34:$B$777,Q$366)+'СЕТ СН'!$F$13</f>
        <v>623.48922197000002</v>
      </c>
      <c r="R392" s="37">
        <f>SUMIFS(СВЦЭМ!$K$34:$K$777,СВЦЭМ!$A$34:$A$777,$A392,СВЦЭМ!$B$34:$B$777,R$366)+'СЕТ СН'!$F$13</f>
        <v>626.88120372000003</v>
      </c>
      <c r="S392" s="37">
        <f>SUMIFS(СВЦЭМ!$K$34:$K$777,СВЦЭМ!$A$34:$A$777,$A392,СВЦЭМ!$B$34:$B$777,S$366)+'СЕТ СН'!$F$13</f>
        <v>619.08234639</v>
      </c>
      <c r="T392" s="37">
        <f>SUMIFS(СВЦЭМ!$K$34:$K$777,СВЦЭМ!$A$34:$A$777,$A392,СВЦЭМ!$B$34:$B$777,T$366)+'СЕТ СН'!$F$13</f>
        <v>595.55906117999996</v>
      </c>
      <c r="U392" s="37">
        <f>SUMIFS(СВЦЭМ!$K$34:$K$777,СВЦЭМ!$A$34:$A$777,$A392,СВЦЭМ!$B$34:$B$777,U$366)+'СЕТ СН'!$F$13</f>
        <v>590.44869979999999</v>
      </c>
      <c r="V392" s="37">
        <f>SUMIFS(СВЦЭМ!$K$34:$K$777,СВЦЭМ!$A$34:$A$777,$A392,СВЦЭМ!$B$34:$B$777,V$366)+'СЕТ СН'!$F$13</f>
        <v>598.56065254999999</v>
      </c>
      <c r="W392" s="37">
        <f>SUMIFS(СВЦЭМ!$K$34:$K$777,СВЦЭМ!$A$34:$A$777,$A392,СВЦЭМ!$B$34:$B$777,W$366)+'СЕТ СН'!$F$13</f>
        <v>612.74683704999995</v>
      </c>
      <c r="X392" s="37">
        <f>SUMIFS(СВЦЭМ!$K$34:$K$777,СВЦЭМ!$A$34:$A$777,$A392,СВЦЭМ!$B$34:$B$777,X$366)+'СЕТ СН'!$F$13</f>
        <v>651.980636</v>
      </c>
      <c r="Y392" s="37">
        <f>SUMIFS(СВЦЭМ!$K$34:$K$777,СВЦЭМ!$A$34:$A$777,$A392,СВЦЭМ!$B$34:$B$777,Y$366)+'СЕТ СН'!$F$13</f>
        <v>706.08276183999999</v>
      </c>
    </row>
    <row r="393" spans="1:26" ht="15.75" x14ac:dyDescent="0.2">
      <c r="A393" s="36">
        <f t="shared" si="10"/>
        <v>43127</v>
      </c>
      <c r="B393" s="37">
        <f>SUMIFS(СВЦЭМ!$K$34:$K$777,СВЦЭМ!$A$34:$A$777,$A393,СВЦЭМ!$B$34:$B$777,B$366)+'СЕТ СН'!$F$13</f>
        <v>698.98775994000005</v>
      </c>
      <c r="C393" s="37">
        <f>SUMIFS(СВЦЭМ!$K$34:$K$777,СВЦЭМ!$A$34:$A$777,$A393,СВЦЭМ!$B$34:$B$777,C$366)+'СЕТ СН'!$F$13</f>
        <v>721.79096777999996</v>
      </c>
      <c r="D393" s="37">
        <f>SUMIFS(СВЦЭМ!$K$34:$K$777,СВЦЭМ!$A$34:$A$777,$A393,СВЦЭМ!$B$34:$B$777,D$366)+'СЕТ СН'!$F$13</f>
        <v>767.09344243999999</v>
      </c>
      <c r="E393" s="37">
        <f>SUMIFS(СВЦЭМ!$K$34:$K$777,СВЦЭМ!$A$34:$A$777,$A393,СВЦЭМ!$B$34:$B$777,E$366)+'СЕТ СН'!$F$13</f>
        <v>774.15930048999996</v>
      </c>
      <c r="F393" s="37">
        <f>SUMIFS(СВЦЭМ!$K$34:$K$777,СВЦЭМ!$A$34:$A$777,$A393,СВЦЭМ!$B$34:$B$777,F$366)+'СЕТ СН'!$F$13</f>
        <v>768.96576457000003</v>
      </c>
      <c r="G393" s="37">
        <f>SUMIFS(СВЦЭМ!$K$34:$K$777,СВЦЭМ!$A$34:$A$777,$A393,СВЦЭМ!$B$34:$B$777,G$366)+'СЕТ СН'!$F$13</f>
        <v>766.03246661000003</v>
      </c>
      <c r="H393" s="37">
        <f>SUMIFS(СВЦЭМ!$K$34:$K$777,СВЦЭМ!$A$34:$A$777,$A393,СВЦЭМ!$B$34:$B$777,H$366)+'СЕТ СН'!$F$13</f>
        <v>748.00386329000003</v>
      </c>
      <c r="I393" s="37">
        <f>SUMIFS(СВЦЭМ!$K$34:$K$777,СВЦЭМ!$A$34:$A$777,$A393,СВЦЭМ!$B$34:$B$777,I$366)+'СЕТ СН'!$F$13</f>
        <v>706.54239829999995</v>
      </c>
      <c r="J393" s="37">
        <f>SUMIFS(СВЦЭМ!$K$34:$K$777,СВЦЭМ!$A$34:$A$777,$A393,СВЦЭМ!$B$34:$B$777,J$366)+'СЕТ СН'!$F$13</f>
        <v>666.70931544999996</v>
      </c>
      <c r="K393" s="37">
        <f>SUMIFS(СВЦЭМ!$K$34:$K$777,СВЦЭМ!$A$34:$A$777,$A393,СВЦЭМ!$B$34:$B$777,K$366)+'СЕТ СН'!$F$13</f>
        <v>630.53607699999998</v>
      </c>
      <c r="L393" s="37">
        <f>SUMIFS(СВЦЭМ!$K$34:$K$777,СВЦЭМ!$A$34:$A$777,$A393,СВЦЭМ!$B$34:$B$777,L$366)+'СЕТ СН'!$F$13</f>
        <v>613.24655697000003</v>
      </c>
      <c r="M393" s="37">
        <f>SUMIFS(СВЦЭМ!$K$34:$K$777,СВЦЭМ!$A$34:$A$777,$A393,СВЦЭМ!$B$34:$B$777,M$366)+'СЕТ СН'!$F$13</f>
        <v>609.19315426000003</v>
      </c>
      <c r="N393" s="37">
        <f>SUMIFS(СВЦЭМ!$K$34:$K$777,СВЦЭМ!$A$34:$A$777,$A393,СВЦЭМ!$B$34:$B$777,N$366)+'СЕТ СН'!$F$13</f>
        <v>617.31576558999996</v>
      </c>
      <c r="O393" s="37">
        <f>SUMIFS(СВЦЭМ!$K$34:$K$777,СВЦЭМ!$A$34:$A$777,$A393,СВЦЭМ!$B$34:$B$777,O$366)+'СЕТ СН'!$F$13</f>
        <v>623.36830379000003</v>
      </c>
      <c r="P393" s="37">
        <f>SUMIFS(СВЦЭМ!$K$34:$K$777,СВЦЭМ!$A$34:$A$777,$A393,СВЦЭМ!$B$34:$B$777,P$366)+'СЕТ СН'!$F$13</f>
        <v>635.91238381999995</v>
      </c>
      <c r="Q393" s="37">
        <f>SUMIFS(СВЦЭМ!$K$34:$K$777,СВЦЭМ!$A$34:$A$777,$A393,СВЦЭМ!$B$34:$B$777,Q$366)+'СЕТ СН'!$F$13</f>
        <v>641.14606555</v>
      </c>
      <c r="R393" s="37">
        <f>SUMIFS(СВЦЭМ!$K$34:$K$777,СВЦЭМ!$A$34:$A$777,$A393,СВЦЭМ!$B$34:$B$777,R$366)+'СЕТ СН'!$F$13</f>
        <v>646.00623499999995</v>
      </c>
      <c r="S393" s="37">
        <f>SUMIFS(СВЦЭМ!$K$34:$K$777,СВЦЭМ!$A$34:$A$777,$A393,СВЦЭМ!$B$34:$B$777,S$366)+'СЕТ СН'!$F$13</f>
        <v>633.56933489999994</v>
      </c>
      <c r="T393" s="37">
        <f>SUMIFS(СВЦЭМ!$K$34:$K$777,СВЦЭМ!$A$34:$A$777,$A393,СВЦЭМ!$B$34:$B$777,T$366)+'СЕТ СН'!$F$13</f>
        <v>606.17631993999998</v>
      </c>
      <c r="U393" s="37">
        <f>SUMIFS(СВЦЭМ!$K$34:$K$777,СВЦЭМ!$A$34:$A$777,$A393,СВЦЭМ!$B$34:$B$777,U$366)+'СЕТ СН'!$F$13</f>
        <v>602.22351275000005</v>
      </c>
      <c r="V393" s="37">
        <f>SUMIFS(СВЦЭМ!$K$34:$K$777,СВЦЭМ!$A$34:$A$777,$A393,СВЦЭМ!$B$34:$B$777,V$366)+'СЕТ СН'!$F$13</f>
        <v>607.43166552000002</v>
      </c>
      <c r="W393" s="37">
        <f>SUMIFS(СВЦЭМ!$K$34:$K$777,СВЦЭМ!$A$34:$A$777,$A393,СВЦЭМ!$B$34:$B$777,W$366)+'СЕТ СН'!$F$13</f>
        <v>613.45931269000005</v>
      </c>
      <c r="X393" s="37">
        <f>SUMIFS(СВЦЭМ!$K$34:$K$777,СВЦЭМ!$A$34:$A$777,$A393,СВЦЭМ!$B$34:$B$777,X$366)+'СЕТ СН'!$F$13</f>
        <v>628.18278767000004</v>
      </c>
      <c r="Y393" s="37">
        <f>SUMIFS(СВЦЭМ!$K$34:$K$777,СВЦЭМ!$A$34:$A$777,$A393,СВЦЭМ!$B$34:$B$777,Y$366)+'СЕТ СН'!$F$13</f>
        <v>671.00877931000002</v>
      </c>
    </row>
    <row r="394" spans="1:26" ht="15.75" x14ac:dyDescent="0.2">
      <c r="A394" s="36">
        <f t="shared" si="10"/>
        <v>43128</v>
      </c>
      <c r="B394" s="37">
        <f>SUMIFS(СВЦЭМ!$K$34:$K$777,СВЦЭМ!$A$34:$A$777,$A394,СВЦЭМ!$B$34:$B$777,B$366)+'СЕТ СН'!$F$13</f>
        <v>714.28804199000001</v>
      </c>
      <c r="C394" s="37">
        <f>SUMIFS(СВЦЭМ!$K$34:$K$777,СВЦЭМ!$A$34:$A$777,$A394,СВЦЭМ!$B$34:$B$777,C$366)+'СЕТ СН'!$F$13</f>
        <v>737.42121016999999</v>
      </c>
      <c r="D394" s="37">
        <f>SUMIFS(СВЦЭМ!$K$34:$K$777,СВЦЭМ!$A$34:$A$777,$A394,СВЦЭМ!$B$34:$B$777,D$366)+'СЕТ СН'!$F$13</f>
        <v>774.48710877999997</v>
      </c>
      <c r="E394" s="37">
        <f>SUMIFS(СВЦЭМ!$K$34:$K$777,СВЦЭМ!$A$34:$A$777,$A394,СВЦЭМ!$B$34:$B$777,E$366)+'СЕТ СН'!$F$13</f>
        <v>786.76289736000001</v>
      </c>
      <c r="F394" s="37">
        <f>SUMIFS(СВЦЭМ!$K$34:$K$777,СВЦЭМ!$A$34:$A$777,$A394,СВЦЭМ!$B$34:$B$777,F$366)+'СЕТ СН'!$F$13</f>
        <v>788.91735398000003</v>
      </c>
      <c r="G394" s="37">
        <f>SUMIFS(СВЦЭМ!$K$34:$K$777,СВЦЭМ!$A$34:$A$777,$A394,СВЦЭМ!$B$34:$B$777,G$366)+'СЕТ СН'!$F$13</f>
        <v>784.61449827000001</v>
      </c>
      <c r="H394" s="37">
        <f>SUMIFS(СВЦЭМ!$K$34:$K$777,СВЦЭМ!$A$34:$A$777,$A394,СВЦЭМ!$B$34:$B$777,H$366)+'СЕТ СН'!$F$13</f>
        <v>763.48664227999996</v>
      </c>
      <c r="I394" s="37">
        <f>SUMIFS(СВЦЭМ!$K$34:$K$777,СВЦЭМ!$A$34:$A$777,$A394,СВЦЭМ!$B$34:$B$777,I$366)+'СЕТ СН'!$F$13</f>
        <v>725.92520133000005</v>
      </c>
      <c r="J394" s="37">
        <f>SUMIFS(СВЦЭМ!$K$34:$K$777,СВЦЭМ!$A$34:$A$777,$A394,СВЦЭМ!$B$34:$B$777,J$366)+'СЕТ СН'!$F$13</f>
        <v>681.16379303999997</v>
      </c>
      <c r="K394" s="37">
        <f>SUMIFS(СВЦЭМ!$K$34:$K$777,СВЦЭМ!$A$34:$A$777,$A394,СВЦЭМ!$B$34:$B$777,K$366)+'СЕТ СН'!$F$13</f>
        <v>642.03674001000002</v>
      </c>
      <c r="L394" s="37">
        <f>SUMIFS(СВЦЭМ!$K$34:$K$777,СВЦЭМ!$A$34:$A$777,$A394,СВЦЭМ!$B$34:$B$777,L$366)+'СЕТ СН'!$F$13</f>
        <v>620.03639208000004</v>
      </c>
      <c r="M394" s="37">
        <f>SUMIFS(СВЦЭМ!$K$34:$K$777,СВЦЭМ!$A$34:$A$777,$A394,СВЦЭМ!$B$34:$B$777,M$366)+'СЕТ СН'!$F$13</f>
        <v>616.59900797</v>
      </c>
      <c r="N394" s="37">
        <f>SUMIFS(СВЦЭМ!$K$34:$K$777,СВЦЭМ!$A$34:$A$777,$A394,СВЦЭМ!$B$34:$B$777,N$366)+'СЕТ СН'!$F$13</f>
        <v>622.91651745000001</v>
      </c>
      <c r="O394" s="37">
        <f>SUMIFS(СВЦЭМ!$K$34:$K$777,СВЦЭМ!$A$34:$A$777,$A394,СВЦЭМ!$B$34:$B$777,O$366)+'СЕТ СН'!$F$13</f>
        <v>627.38722714999994</v>
      </c>
      <c r="P394" s="37">
        <f>SUMIFS(СВЦЭМ!$K$34:$K$777,СВЦЭМ!$A$34:$A$777,$A394,СВЦЭМ!$B$34:$B$777,P$366)+'СЕТ СН'!$F$13</f>
        <v>632.96089089999998</v>
      </c>
      <c r="Q394" s="37">
        <f>SUMIFS(СВЦЭМ!$K$34:$K$777,СВЦЭМ!$A$34:$A$777,$A394,СВЦЭМ!$B$34:$B$777,Q$366)+'СЕТ СН'!$F$13</f>
        <v>645.35881759999995</v>
      </c>
      <c r="R394" s="37">
        <f>SUMIFS(СВЦЭМ!$K$34:$K$777,СВЦЭМ!$A$34:$A$777,$A394,СВЦЭМ!$B$34:$B$777,R$366)+'СЕТ СН'!$F$13</f>
        <v>649.26519637000001</v>
      </c>
      <c r="S394" s="37">
        <f>SUMIFS(СВЦЭМ!$K$34:$K$777,СВЦЭМ!$A$34:$A$777,$A394,СВЦЭМ!$B$34:$B$777,S$366)+'СЕТ СН'!$F$13</f>
        <v>629.58569385999999</v>
      </c>
      <c r="T394" s="37">
        <f>SUMIFS(СВЦЭМ!$K$34:$K$777,СВЦЭМ!$A$34:$A$777,$A394,СВЦЭМ!$B$34:$B$777,T$366)+'СЕТ СН'!$F$13</f>
        <v>612.24928223999996</v>
      </c>
      <c r="U394" s="37">
        <f>SUMIFS(СВЦЭМ!$K$34:$K$777,СВЦЭМ!$A$34:$A$777,$A394,СВЦЭМ!$B$34:$B$777,U$366)+'СЕТ СН'!$F$13</f>
        <v>616.15663432999997</v>
      </c>
      <c r="V394" s="37">
        <f>SUMIFS(СВЦЭМ!$K$34:$K$777,СВЦЭМ!$A$34:$A$777,$A394,СВЦЭМ!$B$34:$B$777,V$366)+'СЕТ СН'!$F$13</f>
        <v>614.04587373000004</v>
      </c>
      <c r="W394" s="37">
        <f>SUMIFS(СВЦЭМ!$K$34:$K$777,СВЦЭМ!$A$34:$A$777,$A394,СВЦЭМ!$B$34:$B$777,W$366)+'СЕТ СН'!$F$13</f>
        <v>611.74995188000003</v>
      </c>
      <c r="X394" s="37">
        <f>SUMIFS(СВЦЭМ!$K$34:$K$777,СВЦЭМ!$A$34:$A$777,$A394,СВЦЭМ!$B$34:$B$777,X$366)+'СЕТ СН'!$F$13</f>
        <v>626.41404546000001</v>
      </c>
      <c r="Y394" s="37">
        <f>SUMIFS(СВЦЭМ!$K$34:$K$777,СВЦЭМ!$A$34:$A$777,$A394,СВЦЭМ!$B$34:$B$777,Y$366)+'СЕТ СН'!$F$13</f>
        <v>670.13991392000003</v>
      </c>
    </row>
    <row r="395" spans="1:26" ht="15.75" x14ac:dyDescent="0.2">
      <c r="A395" s="36">
        <f t="shared" si="10"/>
        <v>43129</v>
      </c>
      <c r="B395" s="37">
        <f>SUMIFS(СВЦЭМ!$K$34:$K$777,СВЦЭМ!$A$34:$A$777,$A395,СВЦЭМ!$B$34:$B$777,B$366)+'СЕТ СН'!$F$13</f>
        <v>706.19241728999998</v>
      </c>
      <c r="C395" s="37">
        <f>SUMIFS(СВЦЭМ!$K$34:$K$777,СВЦЭМ!$A$34:$A$777,$A395,СВЦЭМ!$B$34:$B$777,C$366)+'СЕТ СН'!$F$13</f>
        <v>726.35724325000001</v>
      </c>
      <c r="D395" s="37">
        <f>SUMIFS(СВЦЭМ!$K$34:$K$777,СВЦЭМ!$A$34:$A$777,$A395,СВЦЭМ!$B$34:$B$777,D$366)+'СЕТ СН'!$F$13</f>
        <v>758.14147493999997</v>
      </c>
      <c r="E395" s="37">
        <f>SUMIFS(СВЦЭМ!$K$34:$K$777,СВЦЭМ!$A$34:$A$777,$A395,СВЦЭМ!$B$34:$B$777,E$366)+'СЕТ СН'!$F$13</f>
        <v>767.02587057000005</v>
      </c>
      <c r="F395" s="37">
        <f>SUMIFS(СВЦЭМ!$K$34:$K$777,СВЦЭМ!$A$34:$A$777,$A395,СВЦЭМ!$B$34:$B$777,F$366)+'СЕТ СН'!$F$13</f>
        <v>765.66731408999999</v>
      </c>
      <c r="G395" s="37">
        <f>SUMIFS(СВЦЭМ!$K$34:$K$777,СВЦЭМ!$A$34:$A$777,$A395,СВЦЭМ!$B$34:$B$777,G$366)+'СЕТ СН'!$F$13</f>
        <v>756.94098138000004</v>
      </c>
      <c r="H395" s="37">
        <f>SUMIFS(СВЦЭМ!$K$34:$K$777,СВЦЭМ!$A$34:$A$777,$A395,СВЦЭМ!$B$34:$B$777,H$366)+'СЕТ СН'!$F$13</f>
        <v>719.13636821</v>
      </c>
      <c r="I395" s="37">
        <f>SUMIFS(СВЦЭМ!$K$34:$K$777,СВЦЭМ!$A$34:$A$777,$A395,СВЦЭМ!$B$34:$B$777,I$366)+'СЕТ СН'!$F$13</f>
        <v>669.18049080000003</v>
      </c>
      <c r="J395" s="37">
        <f>SUMIFS(СВЦЭМ!$K$34:$K$777,СВЦЭМ!$A$34:$A$777,$A395,СВЦЭМ!$B$34:$B$777,J$366)+'СЕТ СН'!$F$13</f>
        <v>644.05706597999995</v>
      </c>
      <c r="K395" s="37">
        <f>SUMIFS(СВЦЭМ!$K$34:$K$777,СВЦЭМ!$A$34:$A$777,$A395,СВЦЭМ!$B$34:$B$777,K$366)+'СЕТ СН'!$F$13</f>
        <v>625.60066875999996</v>
      </c>
      <c r="L395" s="37">
        <f>SUMIFS(СВЦЭМ!$K$34:$K$777,СВЦЭМ!$A$34:$A$777,$A395,СВЦЭМ!$B$34:$B$777,L$366)+'СЕТ СН'!$F$13</f>
        <v>617.66849362999994</v>
      </c>
      <c r="M395" s="37">
        <f>SUMIFS(СВЦЭМ!$K$34:$K$777,СВЦЭМ!$A$34:$A$777,$A395,СВЦЭМ!$B$34:$B$777,M$366)+'СЕТ СН'!$F$13</f>
        <v>619.24361828999997</v>
      </c>
      <c r="N395" s="37">
        <f>SUMIFS(СВЦЭМ!$K$34:$K$777,СВЦЭМ!$A$34:$A$777,$A395,СВЦЭМ!$B$34:$B$777,N$366)+'СЕТ СН'!$F$13</f>
        <v>627.10055395999996</v>
      </c>
      <c r="O395" s="37">
        <f>SUMIFS(СВЦЭМ!$K$34:$K$777,СВЦЭМ!$A$34:$A$777,$A395,СВЦЭМ!$B$34:$B$777,O$366)+'СЕТ СН'!$F$13</f>
        <v>624.52593889000002</v>
      </c>
      <c r="P395" s="37">
        <f>SUMIFS(СВЦЭМ!$K$34:$K$777,СВЦЭМ!$A$34:$A$777,$A395,СВЦЭМ!$B$34:$B$777,P$366)+'СЕТ СН'!$F$13</f>
        <v>632.63747079999996</v>
      </c>
      <c r="Q395" s="37">
        <f>SUMIFS(СВЦЭМ!$K$34:$K$777,СВЦЭМ!$A$34:$A$777,$A395,СВЦЭМ!$B$34:$B$777,Q$366)+'СЕТ СН'!$F$13</f>
        <v>637.90703370999995</v>
      </c>
      <c r="R395" s="37">
        <f>SUMIFS(СВЦЭМ!$K$34:$K$777,СВЦЭМ!$A$34:$A$777,$A395,СВЦЭМ!$B$34:$B$777,R$366)+'СЕТ СН'!$F$13</f>
        <v>641.06207140000004</v>
      </c>
      <c r="S395" s="37">
        <f>SUMIFS(СВЦЭМ!$K$34:$K$777,СВЦЭМ!$A$34:$A$777,$A395,СВЦЭМ!$B$34:$B$777,S$366)+'СЕТ СН'!$F$13</f>
        <v>639.59702730000004</v>
      </c>
      <c r="T395" s="37">
        <f>SUMIFS(СВЦЭМ!$K$34:$K$777,СВЦЭМ!$A$34:$A$777,$A395,СВЦЭМ!$B$34:$B$777,T$366)+'СЕТ СН'!$F$13</f>
        <v>621.40828643999998</v>
      </c>
      <c r="U395" s="37">
        <f>SUMIFS(СВЦЭМ!$K$34:$K$777,СВЦЭМ!$A$34:$A$777,$A395,СВЦЭМ!$B$34:$B$777,U$366)+'СЕТ СН'!$F$13</f>
        <v>617.70923125000002</v>
      </c>
      <c r="V395" s="37">
        <f>SUMIFS(СВЦЭМ!$K$34:$K$777,СВЦЭМ!$A$34:$A$777,$A395,СВЦЭМ!$B$34:$B$777,V$366)+'СЕТ СН'!$F$13</f>
        <v>615.25130951999995</v>
      </c>
      <c r="W395" s="37">
        <f>SUMIFS(СВЦЭМ!$K$34:$K$777,СВЦЭМ!$A$34:$A$777,$A395,СВЦЭМ!$B$34:$B$777,W$366)+'СЕТ СН'!$F$13</f>
        <v>623.12021467</v>
      </c>
      <c r="X395" s="37">
        <f>SUMIFS(СВЦЭМ!$K$34:$K$777,СВЦЭМ!$A$34:$A$777,$A395,СВЦЭМ!$B$34:$B$777,X$366)+'СЕТ СН'!$F$13</f>
        <v>626.69478808999997</v>
      </c>
      <c r="Y395" s="37">
        <f>SUMIFS(СВЦЭМ!$K$34:$K$777,СВЦЭМ!$A$34:$A$777,$A395,СВЦЭМ!$B$34:$B$777,Y$366)+'СЕТ СН'!$F$13</f>
        <v>665.10030500000005</v>
      </c>
    </row>
    <row r="396" spans="1:26" ht="15.75" x14ac:dyDescent="0.2">
      <c r="A396" s="36">
        <f t="shared" si="10"/>
        <v>43130</v>
      </c>
      <c r="B396" s="37">
        <f>SUMIFS(СВЦЭМ!$K$34:$K$777,СВЦЭМ!$A$34:$A$777,$A396,СВЦЭМ!$B$34:$B$777,B$366)+'СЕТ СН'!$F$13</f>
        <v>706.65364170999999</v>
      </c>
      <c r="C396" s="37">
        <f>SUMIFS(СВЦЭМ!$K$34:$K$777,СВЦЭМ!$A$34:$A$777,$A396,СВЦЭМ!$B$34:$B$777,C$366)+'СЕТ СН'!$F$13</f>
        <v>732.56428179</v>
      </c>
      <c r="D396" s="37">
        <f>SUMIFS(СВЦЭМ!$K$34:$K$777,СВЦЭМ!$A$34:$A$777,$A396,СВЦЭМ!$B$34:$B$777,D$366)+'СЕТ СН'!$F$13</f>
        <v>755.7518096</v>
      </c>
      <c r="E396" s="37">
        <f>SUMIFS(СВЦЭМ!$K$34:$K$777,СВЦЭМ!$A$34:$A$777,$A396,СВЦЭМ!$B$34:$B$777,E$366)+'СЕТ СН'!$F$13</f>
        <v>767.90166095999996</v>
      </c>
      <c r="F396" s="37">
        <f>SUMIFS(СВЦЭМ!$K$34:$K$777,СВЦЭМ!$A$34:$A$777,$A396,СВЦЭМ!$B$34:$B$777,F$366)+'СЕТ СН'!$F$13</f>
        <v>766.13665372000003</v>
      </c>
      <c r="G396" s="37">
        <f>SUMIFS(СВЦЭМ!$K$34:$K$777,СВЦЭМ!$A$34:$A$777,$A396,СВЦЭМ!$B$34:$B$777,G$366)+'СЕТ СН'!$F$13</f>
        <v>760.21683859999996</v>
      </c>
      <c r="H396" s="37">
        <f>SUMIFS(СВЦЭМ!$K$34:$K$777,СВЦЭМ!$A$34:$A$777,$A396,СВЦЭМ!$B$34:$B$777,H$366)+'СЕТ СН'!$F$13</f>
        <v>727.44296837000002</v>
      </c>
      <c r="I396" s="37">
        <f>SUMIFS(СВЦЭМ!$K$34:$K$777,СВЦЭМ!$A$34:$A$777,$A396,СВЦЭМ!$B$34:$B$777,I$366)+'СЕТ СН'!$F$13</f>
        <v>668.77795796999999</v>
      </c>
      <c r="J396" s="37">
        <f>SUMIFS(СВЦЭМ!$K$34:$K$777,СВЦЭМ!$A$34:$A$777,$A396,СВЦЭМ!$B$34:$B$777,J$366)+'СЕТ СН'!$F$13</f>
        <v>640.20438578999995</v>
      </c>
      <c r="K396" s="37">
        <f>SUMIFS(СВЦЭМ!$K$34:$K$777,СВЦЭМ!$A$34:$A$777,$A396,СВЦЭМ!$B$34:$B$777,K$366)+'СЕТ СН'!$F$13</f>
        <v>623.87726067999995</v>
      </c>
      <c r="L396" s="37">
        <f>SUMIFS(СВЦЭМ!$K$34:$K$777,СВЦЭМ!$A$34:$A$777,$A396,СВЦЭМ!$B$34:$B$777,L$366)+'СЕТ СН'!$F$13</f>
        <v>615.23355217000005</v>
      </c>
      <c r="M396" s="37">
        <f>SUMIFS(СВЦЭМ!$K$34:$K$777,СВЦЭМ!$A$34:$A$777,$A396,СВЦЭМ!$B$34:$B$777,M$366)+'СЕТ СН'!$F$13</f>
        <v>619.15142532000004</v>
      </c>
      <c r="N396" s="37">
        <f>SUMIFS(СВЦЭМ!$K$34:$K$777,СВЦЭМ!$A$34:$A$777,$A396,СВЦЭМ!$B$34:$B$777,N$366)+'СЕТ СН'!$F$13</f>
        <v>624.89788035000004</v>
      </c>
      <c r="O396" s="37">
        <f>SUMIFS(СВЦЭМ!$K$34:$K$777,СВЦЭМ!$A$34:$A$777,$A396,СВЦЭМ!$B$34:$B$777,O$366)+'СЕТ СН'!$F$13</f>
        <v>625.971991</v>
      </c>
      <c r="P396" s="37">
        <f>SUMIFS(СВЦЭМ!$K$34:$K$777,СВЦЭМ!$A$34:$A$777,$A396,СВЦЭМ!$B$34:$B$777,P$366)+'СЕТ СН'!$F$13</f>
        <v>633.09876681000003</v>
      </c>
      <c r="Q396" s="37">
        <f>SUMIFS(СВЦЭМ!$K$34:$K$777,СВЦЭМ!$A$34:$A$777,$A396,СВЦЭМ!$B$34:$B$777,Q$366)+'СЕТ СН'!$F$13</f>
        <v>637.70281086</v>
      </c>
      <c r="R396" s="37">
        <f>SUMIFS(СВЦЭМ!$K$34:$K$777,СВЦЭМ!$A$34:$A$777,$A396,СВЦЭМ!$B$34:$B$777,R$366)+'СЕТ СН'!$F$13</f>
        <v>643.81296698000006</v>
      </c>
      <c r="S396" s="37">
        <f>SUMIFS(СВЦЭМ!$K$34:$K$777,СВЦЭМ!$A$34:$A$777,$A396,СВЦЭМ!$B$34:$B$777,S$366)+'СЕТ СН'!$F$13</f>
        <v>638.59351360000005</v>
      </c>
      <c r="T396" s="37">
        <f>SUMIFS(СВЦЭМ!$K$34:$K$777,СВЦЭМ!$A$34:$A$777,$A396,СВЦЭМ!$B$34:$B$777,T$366)+'СЕТ СН'!$F$13</f>
        <v>620.53473051000003</v>
      </c>
      <c r="U396" s="37">
        <f>SUMIFS(СВЦЭМ!$K$34:$K$777,СВЦЭМ!$A$34:$A$777,$A396,СВЦЭМ!$B$34:$B$777,U$366)+'СЕТ СН'!$F$13</f>
        <v>619.92608956000004</v>
      </c>
      <c r="V396" s="37">
        <f>SUMIFS(СВЦЭМ!$K$34:$K$777,СВЦЭМ!$A$34:$A$777,$A396,СВЦЭМ!$B$34:$B$777,V$366)+'СЕТ СН'!$F$13</f>
        <v>616.82900124000003</v>
      </c>
      <c r="W396" s="37">
        <f>SUMIFS(СВЦЭМ!$K$34:$K$777,СВЦЭМ!$A$34:$A$777,$A396,СВЦЭМ!$B$34:$B$777,W$366)+'СЕТ СН'!$F$13</f>
        <v>625.24237029000005</v>
      </c>
      <c r="X396" s="37">
        <f>SUMIFS(СВЦЭМ!$K$34:$K$777,СВЦЭМ!$A$34:$A$777,$A396,СВЦЭМ!$B$34:$B$777,X$366)+'СЕТ СН'!$F$13</f>
        <v>632.49706827</v>
      </c>
      <c r="Y396" s="37">
        <f>SUMIFS(СВЦЭМ!$K$34:$K$777,СВЦЭМ!$A$34:$A$777,$A396,СВЦЭМ!$B$34:$B$777,Y$366)+'СЕТ СН'!$F$13</f>
        <v>677.49379930999999</v>
      </c>
    </row>
    <row r="397" spans="1:26" ht="15.75" x14ac:dyDescent="0.2">
      <c r="A397" s="36">
        <f t="shared" si="10"/>
        <v>43131</v>
      </c>
      <c r="B397" s="37">
        <f>SUMIFS(СВЦЭМ!$K$34:$K$777,СВЦЭМ!$A$34:$A$777,$A397,СВЦЭМ!$B$34:$B$777,B$366)+'СЕТ СН'!$F$13</f>
        <v>718.90569045999996</v>
      </c>
      <c r="C397" s="37">
        <f>SUMIFS(СВЦЭМ!$K$34:$K$777,СВЦЭМ!$A$34:$A$777,$A397,СВЦЭМ!$B$34:$B$777,C$366)+'СЕТ СН'!$F$13</f>
        <v>740.47419613</v>
      </c>
      <c r="D397" s="37">
        <f>SUMIFS(СВЦЭМ!$K$34:$K$777,СВЦЭМ!$A$34:$A$777,$A397,СВЦЭМ!$B$34:$B$777,D$366)+'СЕТ СН'!$F$13</f>
        <v>771.20420346000003</v>
      </c>
      <c r="E397" s="37">
        <f>SUMIFS(СВЦЭМ!$K$34:$K$777,СВЦЭМ!$A$34:$A$777,$A397,СВЦЭМ!$B$34:$B$777,E$366)+'СЕТ СН'!$F$13</f>
        <v>780.59565912999994</v>
      </c>
      <c r="F397" s="37">
        <f>SUMIFS(СВЦЭМ!$K$34:$K$777,СВЦЭМ!$A$34:$A$777,$A397,СВЦЭМ!$B$34:$B$777,F$366)+'СЕТ СН'!$F$13</f>
        <v>778.70943895000005</v>
      </c>
      <c r="G397" s="37">
        <f>SUMIFS(СВЦЭМ!$K$34:$K$777,СВЦЭМ!$A$34:$A$777,$A397,СВЦЭМ!$B$34:$B$777,G$366)+'СЕТ СН'!$F$13</f>
        <v>768.95299681999995</v>
      </c>
      <c r="H397" s="37">
        <f>SUMIFS(СВЦЭМ!$K$34:$K$777,СВЦЭМ!$A$34:$A$777,$A397,СВЦЭМ!$B$34:$B$777,H$366)+'СЕТ СН'!$F$13</f>
        <v>728.91956656000002</v>
      </c>
      <c r="I397" s="37">
        <f>SUMIFS(СВЦЭМ!$K$34:$K$777,СВЦЭМ!$A$34:$A$777,$A397,СВЦЭМ!$B$34:$B$777,I$366)+'СЕТ СН'!$F$13</f>
        <v>675.24015881000003</v>
      </c>
      <c r="J397" s="37">
        <f>SUMIFS(СВЦЭМ!$K$34:$K$777,СВЦЭМ!$A$34:$A$777,$A397,СВЦЭМ!$B$34:$B$777,J$366)+'СЕТ СН'!$F$13</f>
        <v>649.57823395000003</v>
      </c>
      <c r="K397" s="37">
        <f>SUMIFS(СВЦЭМ!$K$34:$K$777,СВЦЭМ!$A$34:$A$777,$A397,СВЦЭМ!$B$34:$B$777,K$366)+'СЕТ СН'!$F$13</f>
        <v>637.32814504999999</v>
      </c>
      <c r="L397" s="37">
        <f>SUMIFS(СВЦЭМ!$K$34:$K$777,СВЦЭМ!$A$34:$A$777,$A397,СВЦЭМ!$B$34:$B$777,L$366)+'СЕТ СН'!$F$13</f>
        <v>629.66058893000002</v>
      </c>
      <c r="M397" s="37">
        <f>SUMIFS(СВЦЭМ!$K$34:$K$777,СВЦЭМ!$A$34:$A$777,$A397,СВЦЭМ!$B$34:$B$777,M$366)+'СЕТ СН'!$F$13</f>
        <v>633.77538248999997</v>
      </c>
      <c r="N397" s="37">
        <f>SUMIFS(СВЦЭМ!$K$34:$K$777,СВЦЭМ!$A$34:$A$777,$A397,СВЦЭМ!$B$34:$B$777,N$366)+'СЕТ СН'!$F$13</f>
        <v>637.75019523000003</v>
      </c>
      <c r="O397" s="37">
        <f>SUMIFS(СВЦЭМ!$K$34:$K$777,СВЦЭМ!$A$34:$A$777,$A397,СВЦЭМ!$B$34:$B$777,O$366)+'СЕТ СН'!$F$13</f>
        <v>639.58172805000004</v>
      </c>
      <c r="P397" s="37">
        <f>SUMIFS(СВЦЭМ!$K$34:$K$777,СВЦЭМ!$A$34:$A$777,$A397,СВЦЭМ!$B$34:$B$777,P$366)+'СЕТ СН'!$F$13</f>
        <v>650.80024356000001</v>
      </c>
      <c r="Q397" s="37">
        <f>SUMIFS(СВЦЭМ!$K$34:$K$777,СВЦЭМ!$A$34:$A$777,$A397,СВЦЭМ!$B$34:$B$777,Q$366)+'СЕТ СН'!$F$13</f>
        <v>655.47152881</v>
      </c>
      <c r="R397" s="37">
        <f>SUMIFS(СВЦЭМ!$K$34:$K$777,СВЦЭМ!$A$34:$A$777,$A397,СВЦЭМ!$B$34:$B$777,R$366)+'СЕТ СН'!$F$13</f>
        <v>659.93237046000002</v>
      </c>
      <c r="S397" s="37">
        <f>SUMIFS(СВЦЭМ!$K$34:$K$777,СВЦЭМ!$A$34:$A$777,$A397,СВЦЭМ!$B$34:$B$777,S$366)+'СЕТ СН'!$F$13</f>
        <v>651.66934906999995</v>
      </c>
      <c r="T397" s="37">
        <f>SUMIFS(СВЦЭМ!$K$34:$K$777,СВЦЭМ!$A$34:$A$777,$A397,СВЦЭМ!$B$34:$B$777,T$366)+'СЕТ СН'!$F$13</f>
        <v>632.12455317000001</v>
      </c>
      <c r="U397" s="37">
        <f>SUMIFS(СВЦЭМ!$K$34:$K$777,СВЦЭМ!$A$34:$A$777,$A397,СВЦЭМ!$B$34:$B$777,U$366)+'СЕТ СН'!$F$13</f>
        <v>629.34736139999995</v>
      </c>
      <c r="V397" s="37">
        <f>SUMIFS(СВЦЭМ!$K$34:$K$777,СВЦЭМ!$A$34:$A$777,$A397,СВЦЭМ!$B$34:$B$777,V$366)+'СЕТ СН'!$F$13</f>
        <v>633.54963935000001</v>
      </c>
      <c r="W397" s="37">
        <f>SUMIFS(СВЦЭМ!$K$34:$K$777,СВЦЭМ!$A$34:$A$777,$A397,СВЦЭМ!$B$34:$B$777,W$366)+'СЕТ СН'!$F$13</f>
        <v>635.56736120000005</v>
      </c>
      <c r="X397" s="37">
        <f>SUMIFS(СВЦЭМ!$K$34:$K$777,СВЦЭМ!$A$34:$A$777,$A397,СВЦЭМ!$B$34:$B$777,X$366)+'СЕТ СН'!$F$13</f>
        <v>637.94749033999994</v>
      </c>
      <c r="Y397" s="37">
        <f>SUMIFS(СВЦЭМ!$K$34:$K$777,СВЦЭМ!$A$34:$A$777,$A397,СВЦЭМ!$B$34:$B$777,Y$366)+'СЕТ СН'!$F$13</f>
        <v>686.22637352000004</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8"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19"/>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0"/>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01.01.2018</v>
      </c>
      <c r="B402" s="37">
        <f>SUMIFS(СВЦЭМ!$L$34:$L$777,СВЦЭМ!$A$34:$A$777,$A402,СВЦЭМ!$B$34:$B$777,B$401)+'СЕТ СН'!$F$13</f>
        <v>734.90404129000001</v>
      </c>
      <c r="C402" s="37">
        <f>SUMIFS(СВЦЭМ!$L$34:$L$777,СВЦЭМ!$A$34:$A$777,$A402,СВЦЭМ!$B$34:$B$777,C$401)+'СЕТ СН'!$F$13</f>
        <v>754.76713025000004</v>
      </c>
      <c r="D402" s="37">
        <f>SUMIFS(СВЦЭМ!$L$34:$L$777,СВЦЭМ!$A$34:$A$777,$A402,СВЦЭМ!$B$34:$B$777,D$401)+'СЕТ СН'!$F$13</f>
        <v>778.25959541999998</v>
      </c>
      <c r="E402" s="37">
        <f>SUMIFS(СВЦЭМ!$L$34:$L$777,СВЦЭМ!$A$34:$A$777,$A402,СВЦЭМ!$B$34:$B$777,E$401)+'СЕТ СН'!$F$13</f>
        <v>793.55183866000004</v>
      </c>
      <c r="F402" s="37">
        <f>SUMIFS(СВЦЭМ!$L$34:$L$777,СВЦЭМ!$A$34:$A$777,$A402,СВЦЭМ!$B$34:$B$777,F$401)+'СЕТ СН'!$F$13</f>
        <v>800.52557657</v>
      </c>
      <c r="G402" s="37">
        <f>SUMIFS(СВЦЭМ!$L$34:$L$777,СВЦЭМ!$A$34:$A$777,$A402,СВЦЭМ!$B$34:$B$777,G$401)+'СЕТ СН'!$F$13</f>
        <v>806.93976776</v>
      </c>
      <c r="H402" s="37">
        <f>SUMIFS(СВЦЭМ!$L$34:$L$777,СВЦЭМ!$A$34:$A$777,$A402,СВЦЭМ!$B$34:$B$777,H$401)+'СЕТ СН'!$F$13</f>
        <v>814.04260413999998</v>
      </c>
      <c r="I402" s="37">
        <f>SUMIFS(СВЦЭМ!$L$34:$L$777,СВЦЭМ!$A$34:$A$777,$A402,СВЦЭМ!$B$34:$B$777,I$401)+'СЕТ СН'!$F$13</f>
        <v>774.42129494999995</v>
      </c>
      <c r="J402" s="37">
        <f>SUMIFS(СВЦЭМ!$L$34:$L$777,СВЦЭМ!$A$34:$A$777,$A402,СВЦЭМ!$B$34:$B$777,J$401)+'СЕТ СН'!$F$13</f>
        <v>736.41289630999995</v>
      </c>
      <c r="K402" s="37">
        <f>SUMIFS(СВЦЭМ!$L$34:$L$777,СВЦЭМ!$A$34:$A$777,$A402,СВЦЭМ!$B$34:$B$777,K$401)+'СЕТ СН'!$F$13</f>
        <v>721.12093588000005</v>
      </c>
      <c r="L402" s="37">
        <f>SUMIFS(СВЦЭМ!$L$34:$L$777,СВЦЭМ!$A$34:$A$777,$A402,СВЦЭМ!$B$34:$B$777,L$401)+'СЕТ СН'!$F$13</f>
        <v>700.16832868999995</v>
      </c>
      <c r="M402" s="37">
        <f>SUMIFS(СВЦЭМ!$L$34:$L$777,СВЦЭМ!$A$34:$A$777,$A402,СВЦЭМ!$B$34:$B$777,M$401)+'СЕТ СН'!$F$13</f>
        <v>693.07731412999999</v>
      </c>
      <c r="N402" s="37">
        <f>SUMIFS(СВЦЭМ!$L$34:$L$777,СВЦЭМ!$A$34:$A$777,$A402,СВЦЭМ!$B$34:$B$777,N$401)+'СЕТ СН'!$F$13</f>
        <v>695.96325029000002</v>
      </c>
      <c r="O402" s="37">
        <f>SUMIFS(СВЦЭМ!$L$34:$L$777,СВЦЭМ!$A$34:$A$777,$A402,СВЦЭМ!$B$34:$B$777,O$401)+'СЕТ СН'!$F$13</f>
        <v>707.49370075000002</v>
      </c>
      <c r="P402" s="37">
        <f>SUMIFS(СВЦЭМ!$L$34:$L$777,СВЦЭМ!$A$34:$A$777,$A402,СВЦЭМ!$B$34:$B$777,P$401)+'СЕТ СН'!$F$13</f>
        <v>718.65569074999996</v>
      </c>
      <c r="Q402" s="37">
        <f>SUMIFS(СВЦЭМ!$L$34:$L$777,СВЦЭМ!$A$34:$A$777,$A402,СВЦЭМ!$B$34:$B$777,Q$401)+'СЕТ СН'!$F$13</f>
        <v>725.49231253999994</v>
      </c>
      <c r="R402" s="37">
        <f>SUMIFS(СВЦЭМ!$L$34:$L$777,СВЦЭМ!$A$34:$A$777,$A402,СВЦЭМ!$B$34:$B$777,R$401)+'СЕТ СН'!$F$13</f>
        <v>720.90820911000003</v>
      </c>
      <c r="S402" s="37">
        <f>SUMIFS(СВЦЭМ!$L$34:$L$777,СВЦЭМ!$A$34:$A$777,$A402,СВЦЭМ!$B$34:$B$777,S$401)+'СЕТ СН'!$F$13</f>
        <v>701.37958636999997</v>
      </c>
      <c r="T402" s="37">
        <f>SUMIFS(СВЦЭМ!$L$34:$L$777,СВЦЭМ!$A$34:$A$777,$A402,СВЦЭМ!$B$34:$B$777,T$401)+'СЕТ СН'!$F$13</f>
        <v>667.72724532999996</v>
      </c>
      <c r="U402" s="37">
        <f>SUMIFS(СВЦЭМ!$L$34:$L$777,СВЦЭМ!$A$34:$A$777,$A402,СВЦЭМ!$B$34:$B$777,U$401)+'СЕТ СН'!$F$13</f>
        <v>665.43958802999998</v>
      </c>
      <c r="V402" s="37">
        <f>SUMIFS(СВЦЭМ!$L$34:$L$777,СВЦЭМ!$A$34:$A$777,$A402,СВЦЭМ!$B$34:$B$777,V$401)+'СЕТ СН'!$F$13</f>
        <v>668.56209476000004</v>
      </c>
      <c r="W402" s="37">
        <f>SUMIFS(СВЦЭМ!$L$34:$L$777,СВЦЭМ!$A$34:$A$777,$A402,СВЦЭМ!$B$34:$B$777,W$401)+'СЕТ СН'!$F$13</f>
        <v>668.59643066000001</v>
      </c>
      <c r="X402" s="37">
        <f>SUMIFS(СВЦЭМ!$L$34:$L$777,СВЦЭМ!$A$34:$A$777,$A402,СВЦЭМ!$B$34:$B$777,X$401)+'СЕТ СН'!$F$13</f>
        <v>690.84565015999999</v>
      </c>
      <c r="Y402" s="37">
        <f>SUMIFS(СВЦЭМ!$L$34:$L$777,СВЦЭМ!$A$34:$A$777,$A402,СВЦЭМ!$B$34:$B$777,Y$401)+'СЕТ СН'!$F$13</f>
        <v>747.42337282999995</v>
      </c>
      <c r="AA402" s="46"/>
    </row>
    <row r="403" spans="1:27" ht="15.75" x14ac:dyDescent="0.2">
      <c r="A403" s="36">
        <f>A402+1</f>
        <v>43102</v>
      </c>
      <c r="B403" s="37">
        <f>SUMIFS(СВЦЭМ!$L$34:$L$777,СВЦЭМ!$A$34:$A$777,$A403,СВЦЭМ!$B$34:$B$777,B$401)+'СЕТ СН'!$F$13</f>
        <v>787.86394063</v>
      </c>
      <c r="C403" s="37">
        <f>SUMIFS(СВЦЭМ!$L$34:$L$777,СВЦЭМ!$A$34:$A$777,$A403,СВЦЭМ!$B$34:$B$777,C$401)+'СЕТ СН'!$F$13</f>
        <v>820.21241250000003</v>
      </c>
      <c r="D403" s="37">
        <f>SUMIFS(СВЦЭМ!$L$34:$L$777,СВЦЭМ!$A$34:$A$777,$A403,СВЦЭМ!$B$34:$B$777,D$401)+'СЕТ СН'!$F$13</f>
        <v>833.35530017999997</v>
      </c>
      <c r="E403" s="37">
        <f>SUMIFS(СВЦЭМ!$L$34:$L$777,СВЦЭМ!$A$34:$A$777,$A403,СВЦЭМ!$B$34:$B$777,E$401)+'СЕТ СН'!$F$13</f>
        <v>829.74799406</v>
      </c>
      <c r="F403" s="37">
        <f>SUMIFS(СВЦЭМ!$L$34:$L$777,СВЦЭМ!$A$34:$A$777,$A403,СВЦЭМ!$B$34:$B$777,F$401)+'СЕТ СН'!$F$13</f>
        <v>828.58507956000005</v>
      </c>
      <c r="G403" s="37">
        <f>SUMIFS(СВЦЭМ!$L$34:$L$777,СВЦЭМ!$A$34:$A$777,$A403,СВЦЭМ!$B$34:$B$777,G$401)+'СЕТ СН'!$F$13</f>
        <v>829.68150079999998</v>
      </c>
      <c r="H403" s="37">
        <f>SUMIFS(СВЦЭМ!$L$34:$L$777,СВЦЭМ!$A$34:$A$777,$A403,СВЦЭМ!$B$34:$B$777,H$401)+'СЕТ СН'!$F$13</f>
        <v>833.81462455999997</v>
      </c>
      <c r="I403" s="37">
        <f>SUMIFS(СВЦЭМ!$L$34:$L$777,СВЦЭМ!$A$34:$A$777,$A403,СВЦЭМ!$B$34:$B$777,I$401)+'СЕТ СН'!$F$13</f>
        <v>812.81379274999995</v>
      </c>
      <c r="J403" s="37">
        <f>SUMIFS(СВЦЭМ!$L$34:$L$777,СВЦЭМ!$A$34:$A$777,$A403,СВЦЭМ!$B$34:$B$777,J$401)+'СЕТ СН'!$F$13</f>
        <v>753.88234514999999</v>
      </c>
      <c r="K403" s="37">
        <f>SUMIFS(СВЦЭМ!$L$34:$L$777,СВЦЭМ!$A$34:$A$777,$A403,СВЦЭМ!$B$34:$B$777,K$401)+'СЕТ СН'!$F$13</f>
        <v>685.08420469999999</v>
      </c>
      <c r="L403" s="37">
        <f>SUMIFS(СВЦЭМ!$L$34:$L$777,СВЦЭМ!$A$34:$A$777,$A403,СВЦЭМ!$B$34:$B$777,L$401)+'СЕТ СН'!$F$13</f>
        <v>606.17860003999999</v>
      </c>
      <c r="M403" s="37">
        <f>SUMIFS(СВЦЭМ!$L$34:$L$777,СВЦЭМ!$A$34:$A$777,$A403,СВЦЭМ!$B$34:$B$777,M$401)+'СЕТ СН'!$F$13</f>
        <v>592.49214700000005</v>
      </c>
      <c r="N403" s="37">
        <f>SUMIFS(СВЦЭМ!$L$34:$L$777,СВЦЭМ!$A$34:$A$777,$A403,СВЦЭМ!$B$34:$B$777,N$401)+'СЕТ СН'!$F$13</f>
        <v>592.58161557000005</v>
      </c>
      <c r="O403" s="37">
        <f>SUMIFS(СВЦЭМ!$L$34:$L$777,СВЦЭМ!$A$34:$A$777,$A403,СВЦЭМ!$B$34:$B$777,O$401)+'СЕТ СН'!$F$13</f>
        <v>605.36415280000006</v>
      </c>
      <c r="P403" s="37">
        <f>SUMIFS(СВЦЭМ!$L$34:$L$777,СВЦЭМ!$A$34:$A$777,$A403,СВЦЭМ!$B$34:$B$777,P$401)+'СЕТ СН'!$F$13</f>
        <v>619.16577706999999</v>
      </c>
      <c r="Q403" s="37">
        <f>SUMIFS(СВЦЭМ!$L$34:$L$777,СВЦЭМ!$A$34:$A$777,$A403,СВЦЭМ!$B$34:$B$777,Q$401)+'СЕТ СН'!$F$13</f>
        <v>624.64312816999995</v>
      </c>
      <c r="R403" s="37">
        <f>SUMIFS(СВЦЭМ!$L$34:$L$777,СВЦЭМ!$A$34:$A$777,$A403,СВЦЭМ!$B$34:$B$777,R$401)+'СЕТ СН'!$F$13</f>
        <v>626.90990351000005</v>
      </c>
      <c r="S403" s="37">
        <f>SUMIFS(СВЦЭМ!$L$34:$L$777,СВЦЭМ!$A$34:$A$777,$A403,СВЦЭМ!$B$34:$B$777,S$401)+'СЕТ СН'!$F$13</f>
        <v>607.82107342999996</v>
      </c>
      <c r="T403" s="37">
        <f>SUMIFS(СВЦЭМ!$L$34:$L$777,СВЦЭМ!$A$34:$A$777,$A403,СВЦЭМ!$B$34:$B$777,T$401)+'СЕТ СН'!$F$13</f>
        <v>604.07676077999997</v>
      </c>
      <c r="U403" s="37">
        <f>SUMIFS(СВЦЭМ!$L$34:$L$777,СВЦЭМ!$A$34:$A$777,$A403,СВЦЭМ!$B$34:$B$777,U$401)+'СЕТ СН'!$F$13</f>
        <v>599.33892201000003</v>
      </c>
      <c r="V403" s="37">
        <f>SUMIFS(СВЦЭМ!$L$34:$L$777,СВЦЭМ!$A$34:$A$777,$A403,СВЦЭМ!$B$34:$B$777,V$401)+'СЕТ СН'!$F$13</f>
        <v>599.6861318</v>
      </c>
      <c r="W403" s="37">
        <f>SUMIFS(СВЦЭМ!$L$34:$L$777,СВЦЭМ!$A$34:$A$777,$A403,СВЦЭМ!$B$34:$B$777,W$401)+'СЕТ СН'!$F$13</f>
        <v>641.76304229000004</v>
      </c>
      <c r="X403" s="37">
        <f>SUMIFS(СВЦЭМ!$L$34:$L$777,СВЦЭМ!$A$34:$A$777,$A403,СВЦЭМ!$B$34:$B$777,X$401)+'СЕТ СН'!$F$13</f>
        <v>711.37318726000001</v>
      </c>
      <c r="Y403" s="37">
        <f>SUMIFS(СВЦЭМ!$L$34:$L$777,СВЦЭМ!$A$34:$A$777,$A403,СВЦЭМ!$B$34:$B$777,Y$401)+'СЕТ СН'!$F$13</f>
        <v>766.83294794999995</v>
      </c>
    </row>
    <row r="404" spans="1:27" ht="15.75" x14ac:dyDescent="0.2">
      <c r="A404" s="36">
        <f t="shared" ref="A404:A432" si="11">A403+1</f>
        <v>43103</v>
      </c>
      <c r="B404" s="37">
        <f>SUMIFS(СВЦЭМ!$L$34:$L$777,СВЦЭМ!$A$34:$A$777,$A404,СВЦЭМ!$B$34:$B$777,B$401)+'СЕТ СН'!$F$13</f>
        <v>757.93390254999997</v>
      </c>
      <c r="C404" s="37">
        <f>SUMIFS(СВЦЭМ!$L$34:$L$777,СВЦЭМ!$A$34:$A$777,$A404,СВЦЭМ!$B$34:$B$777,C$401)+'СЕТ СН'!$F$13</f>
        <v>786.64157874</v>
      </c>
      <c r="D404" s="37">
        <f>SUMIFS(СВЦЭМ!$L$34:$L$777,СВЦЭМ!$A$34:$A$777,$A404,СВЦЭМ!$B$34:$B$777,D$401)+'СЕТ СН'!$F$13</f>
        <v>809.46769227000004</v>
      </c>
      <c r="E404" s="37">
        <f>SUMIFS(СВЦЭМ!$L$34:$L$777,СВЦЭМ!$A$34:$A$777,$A404,СВЦЭМ!$B$34:$B$777,E$401)+'СЕТ СН'!$F$13</f>
        <v>817.25066159999994</v>
      </c>
      <c r="F404" s="37">
        <f>SUMIFS(СВЦЭМ!$L$34:$L$777,СВЦЭМ!$A$34:$A$777,$A404,СВЦЭМ!$B$34:$B$777,F$401)+'СЕТ СН'!$F$13</f>
        <v>815.47951874</v>
      </c>
      <c r="G404" s="37">
        <f>SUMIFS(СВЦЭМ!$L$34:$L$777,СВЦЭМ!$A$34:$A$777,$A404,СВЦЭМ!$B$34:$B$777,G$401)+'СЕТ СН'!$F$13</f>
        <v>815.38011003999998</v>
      </c>
      <c r="H404" s="37">
        <f>SUMIFS(СВЦЭМ!$L$34:$L$777,СВЦЭМ!$A$34:$A$777,$A404,СВЦЭМ!$B$34:$B$777,H$401)+'СЕТ СН'!$F$13</f>
        <v>812.56774612000004</v>
      </c>
      <c r="I404" s="37">
        <f>SUMIFS(СВЦЭМ!$L$34:$L$777,СВЦЭМ!$A$34:$A$777,$A404,СВЦЭМ!$B$34:$B$777,I$401)+'СЕТ СН'!$F$13</f>
        <v>799.41581996000002</v>
      </c>
      <c r="J404" s="37">
        <f>SUMIFS(СВЦЭМ!$L$34:$L$777,СВЦЭМ!$A$34:$A$777,$A404,СВЦЭМ!$B$34:$B$777,J$401)+'СЕТ СН'!$F$13</f>
        <v>757.40879159999997</v>
      </c>
      <c r="K404" s="37">
        <f>SUMIFS(СВЦЭМ!$L$34:$L$777,СВЦЭМ!$A$34:$A$777,$A404,СВЦЭМ!$B$34:$B$777,K$401)+'СЕТ СН'!$F$13</f>
        <v>699.58095545000003</v>
      </c>
      <c r="L404" s="37">
        <f>SUMIFS(СВЦЭМ!$L$34:$L$777,СВЦЭМ!$A$34:$A$777,$A404,СВЦЭМ!$B$34:$B$777,L$401)+'СЕТ СН'!$F$13</f>
        <v>664.31121414999996</v>
      </c>
      <c r="M404" s="37">
        <f>SUMIFS(СВЦЭМ!$L$34:$L$777,СВЦЭМ!$A$34:$A$777,$A404,СВЦЭМ!$B$34:$B$777,M$401)+'СЕТ СН'!$F$13</f>
        <v>652.70109789000003</v>
      </c>
      <c r="N404" s="37">
        <f>SUMIFS(СВЦЭМ!$L$34:$L$777,СВЦЭМ!$A$34:$A$777,$A404,СВЦЭМ!$B$34:$B$777,N$401)+'СЕТ СН'!$F$13</f>
        <v>655.17685048999999</v>
      </c>
      <c r="O404" s="37">
        <f>SUMIFS(СВЦЭМ!$L$34:$L$777,СВЦЭМ!$A$34:$A$777,$A404,СВЦЭМ!$B$34:$B$777,O$401)+'СЕТ СН'!$F$13</f>
        <v>665.99611368000001</v>
      </c>
      <c r="P404" s="37">
        <f>SUMIFS(СВЦЭМ!$L$34:$L$777,СВЦЭМ!$A$34:$A$777,$A404,СВЦЭМ!$B$34:$B$777,P$401)+'СЕТ СН'!$F$13</f>
        <v>681.53097705000005</v>
      </c>
      <c r="Q404" s="37">
        <f>SUMIFS(СВЦЭМ!$L$34:$L$777,СВЦЭМ!$A$34:$A$777,$A404,СВЦЭМ!$B$34:$B$777,Q$401)+'СЕТ СН'!$F$13</f>
        <v>688.28668099000004</v>
      </c>
      <c r="R404" s="37">
        <f>SUMIFS(СВЦЭМ!$L$34:$L$777,СВЦЭМ!$A$34:$A$777,$A404,СВЦЭМ!$B$34:$B$777,R$401)+'СЕТ СН'!$F$13</f>
        <v>691.02735170000005</v>
      </c>
      <c r="S404" s="37">
        <f>SUMIFS(СВЦЭМ!$L$34:$L$777,СВЦЭМ!$A$34:$A$777,$A404,СВЦЭМ!$B$34:$B$777,S$401)+'СЕТ СН'!$F$13</f>
        <v>667.11090404000004</v>
      </c>
      <c r="T404" s="37">
        <f>SUMIFS(СВЦЭМ!$L$34:$L$777,СВЦЭМ!$A$34:$A$777,$A404,СВЦЭМ!$B$34:$B$777,T$401)+'СЕТ СН'!$F$13</f>
        <v>635.99411481000004</v>
      </c>
      <c r="U404" s="37">
        <f>SUMIFS(СВЦЭМ!$L$34:$L$777,СВЦЭМ!$A$34:$A$777,$A404,СВЦЭМ!$B$34:$B$777,U$401)+'СЕТ СН'!$F$13</f>
        <v>636.14856067000005</v>
      </c>
      <c r="V404" s="37">
        <f>SUMIFS(СВЦЭМ!$L$34:$L$777,СВЦЭМ!$A$34:$A$777,$A404,СВЦЭМ!$B$34:$B$777,V$401)+'СЕТ СН'!$F$13</f>
        <v>640.57759276000002</v>
      </c>
      <c r="W404" s="37">
        <f>SUMIFS(СВЦЭМ!$L$34:$L$777,СВЦЭМ!$A$34:$A$777,$A404,СВЦЭМ!$B$34:$B$777,W$401)+'СЕТ СН'!$F$13</f>
        <v>674.88533214999995</v>
      </c>
      <c r="X404" s="37">
        <f>SUMIFS(СВЦЭМ!$L$34:$L$777,СВЦЭМ!$A$34:$A$777,$A404,СВЦЭМ!$B$34:$B$777,X$401)+'СЕТ СН'!$F$13</f>
        <v>693.58491701000003</v>
      </c>
      <c r="Y404" s="37">
        <f>SUMIFS(СВЦЭМ!$L$34:$L$777,СВЦЭМ!$A$34:$A$777,$A404,СВЦЭМ!$B$34:$B$777,Y$401)+'СЕТ СН'!$F$13</f>
        <v>741.23207591000005</v>
      </c>
    </row>
    <row r="405" spans="1:27" ht="15.75" x14ac:dyDescent="0.2">
      <c r="A405" s="36">
        <f t="shared" si="11"/>
        <v>43104</v>
      </c>
      <c r="B405" s="37">
        <f>SUMIFS(СВЦЭМ!$L$34:$L$777,СВЦЭМ!$A$34:$A$777,$A405,СВЦЭМ!$B$34:$B$777,B$401)+'СЕТ СН'!$F$13</f>
        <v>803.38978411999994</v>
      </c>
      <c r="C405" s="37">
        <f>SUMIFS(СВЦЭМ!$L$34:$L$777,СВЦЭМ!$A$34:$A$777,$A405,СВЦЭМ!$B$34:$B$777,C$401)+'СЕТ СН'!$F$13</f>
        <v>823.37142452000001</v>
      </c>
      <c r="D405" s="37">
        <f>SUMIFS(СВЦЭМ!$L$34:$L$777,СВЦЭМ!$A$34:$A$777,$A405,СВЦЭМ!$B$34:$B$777,D$401)+'СЕТ СН'!$F$13</f>
        <v>834.10853947999999</v>
      </c>
      <c r="E405" s="37">
        <f>SUMIFS(СВЦЭМ!$L$34:$L$777,СВЦЭМ!$A$34:$A$777,$A405,СВЦЭМ!$B$34:$B$777,E$401)+'СЕТ СН'!$F$13</f>
        <v>832.04467809000005</v>
      </c>
      <c r="F405" s="37">
        <f>SUMIFS(СВЦЭМ!$L$34:$L$777,СВЦЭМ!$A$34:$A$777,$A405,СВЦЭМ!$B$34:$B$777,F$401)+'СЕТ СН'!$F$13</f>
        <v>831.36922482</v>
      </c>
      <c r="G405" s="37">
        <f>SUMIFS(СВЦЭМ!$L$34:$L$777,СВЦЭМ!$A$34:$A$777,$A405,СВЦЭМ!$B$34:$B$777,G$401)+'СЕТ СН'!$F$13</f>
        <v>833.31112766000001</v>
      </c>
      <c r="H405" s="37">
        <f>SUMIFS(СВЦЭМ!$L$34:$L$777,СВЦЭМ!$A$34:$A$777,$A405,СВЦЭМ!$B$34:$B$777,H$401)+'СЕТ СН'!$F$13</f>
        <v>834.91700421999997</v>
      </c>
      <c r="I405" s="37">
        <f>SUMIFS(СВЦЭМ!$L$34:$L$777,СВЦЭМ!$A$34:$A$777,$A405,СВЦЭМ!$B$34:$B$777,I$401)+'СЕТ СН'!$F$13</f>
        <v>827.22252604000005</v>
      </c>
      <c r="J405" s="37">
        <f>SUMIFS(СВЦЭМ!$L$34:$L$777,СВЦЭМ!$A$34:$A$777,$A405,СВЦЭМ!$B$34:$B$777,J$401)+'СЕТ СН'!$F$13</f>
        <v>771.12295742000003</v>
      </c>
      <c r="K405" s="37">
        <f>SUMIFS(СВЦЭМ!$L$34:$L$777,СВЦЭМ!$A$34:$A$777,$A405,СВЦЭМ!$B$34:$B$777,K$401)+'СЕТ СН'!$F$13</f>
        <v>695.29526539000005</v>
      </c>
      <c r="L405" s="37">
        <f>SUMIFS(СВЦЭМ!$L$34:$L$777,СВЦЭМ!$A$34:$A$777,$A405,СВЦЭМ!$B$34:$B$777,L$401)+'СЕТ СН'!$F$13</f>
        <v>622.99698617000001</v>
      </c>
      <c r="M405" s="37">
        <f>SUMIFS(СВЦЭМ!$L$34:$L$777,СВЦЭМ!$A$34:$A$777,$A405,СВЦЭМ!$B$34:$B$777,M$401)+'СЕТ СН'!$F$13</f>
        <v>608.25861830999997</v>
      </c>
      <c r="N405" s="37">
        <f>SUMIFS(СВЦЭМ!$L$34:$L$777,СВЦЭМ!$A$34:$A$777,$A405,СВЦЭМ!$B$34:$B$777,N$401)+'СЕТ СН'!$F$13</f>
        <v>613.81554234999999</v>
      </c>
      <c r="O405" s="37">
        <f>SUMIFS(СВЦЭМ!$L$34:$L$777,СВЦЭМ!$A$34:$A$777,$A405,СВЦЭМ!$B$34:$B$777,O$401)+'СЕТ СН'!$F$13</f>
        <v>628.01543774000004</v>
      </c>
      <c r="P405" s="37">
        <f>SUMIFS(СВЦЭМ!$L$34:$L$777,СВЦЭМ!$A$34:$A$777,$A405,СВЦЭМ!$B$34:$B$777,P$401)+'СЕТ СН'!$F$13</f>
        <v>640.03608346999999</v>
      </c>
      <c r="Q405" s="37">
        <f>SUMIFS(СВЦЭМ!$L$34:$L$777,СВЦЭМ!$A$34:$A$777,$A405,СВЦЭМ!$B$34:$B$777,Q$401)+'СЕТ СН'!$F$13</f>
        <v>643.43497888000002</v>
      </c>
      <c r="R405" s="37">
        <f>SUMIFS(СВЦЭМ!$L$34:$L$777,СВЦЭМ!$A$34:$A$777,$A405,СВЦЭМ!$B$34:$B$777,R$401)+'СЕТ СН'!$F$13</f>
        <v>642.56799191000005</v>
      </c>
      <c r="S405" s="37">
        <f>SUMIFS(СВЦЭМ!$L$34:$L$777,СВЦЭМ!$A$34:$A$777,$A405,СВЦЭМ!$B$34:$B$777,S$401)+'СЕТ СН'!$F$13</f>
        <v>618.56764998999995</v>
      </c>
      <c r="T405" s="37">
        <f>SUMIFS(СВЦЭМ!$L$34:$L$777,СВЦЭМ!$A$34:$A$777,$A405,СВЦЭМ!$B$34:$B$777,T$401)+'СЕТ СН'!$F$13</f>
        <v>612.00267484999995</v>
      </c>
      <c r="U405" s="37">
        <f>SUMIFS(СВЦЭМ!$L$34:$L$777,СВЦЭМ!$A$34:$A$777,$A405,СВЦЭМ!$B$34:$B$777,U$401)+'СЕТ СН'!$F$13</f>
        <v>608.77342979000002</v>
      </c>
      <c r="V405" s="37">
        <f>SUMIFS(СВЦЭМ!$L$34:$L$777,СВЦЭМ!$A$34:$A$777,$A405,СВЦЭМ!$B$34:$B$777,V$401)+'СЕТ СН'!$F$13</f>
        <v>612.07837476999998</v>
      </c>
      <c r="W405" s="37">
        <f>SUMIFS(СВЦЭМ!$L$34:$L$777,СВЦЭМ!$A$34:$A$777,$A405,СВЦЭМ!$B$34:$B$777,W$401)+'СЕТ СН'!$F$13</f>
        <v>661.49792680999997</v>
      </c>
      <c r="X405" s="37">
        <f>SUMIFS(СВЦЭМ!$L$34:$L$777,СВЦЭМ!$A$34:$A$777,$A405,СВЦЭМ!$B$34:$B$777,X$401)+'СЕТ СН'!$F$13</f>
        <v>723.06925660000002</v>
      </c>
      <c r="Y405" s="37">
        <f>SUMIFS(СВЦЭМ!$L$34:$L$777,СВЦЭМ!$A$34:$A$777,$A405,СВЦЭМ!$B$34:$B$777,Y$401)+'СЕТ СН'!$F$13</f>
        <v>755.11974726000005</v>
      </c>
    </row>
    <row r="406" spans="1:27" ht="15.75" x14ac:dyDescent="0.2">
      <c r="A406" s="36">
        <f t="shared" si="11"/>
        <v>43105</v>
      </c>
      <c r="B406" s="37">
        <f>SUMIFS(СВЦЭМ!$L$34:$L$777,СВЦЭМ!$A$34:$A$777,$A406,СВЦЭМ!$B$34:$B$777,B$401)+'СЕТ СН'!$F$13</f>
        <v>807.17240658000003</v>
      </c>
      <c r="C406" s="37">
        <f>SUMIFS(СВЦЭМ!$L$34:$L$777,СВЦЭМ!$A$34:$A$777,$A406,СВЦЭМ!$B$34:$B$777,C$401)+'СЕТ СН'!$F$13</f>
        <v>829.1944373</v>
      </c>
      <c r="D406" s="37">
        <f>SUMIFS(СВЦЭМ!$L$34:$L$777,СВЦЭМ!$A$34:$A$777,$A406,СВЦЭМ!$B$34:$B$777,D$401)+'СЕТ СН'!$F$13</f>
        <v>881.96742216999996</v>
      </c>
      <c r="E406" s="37">
        <f>SUMIFS(СВЦЭМ!$L$34:$L$777,СВЦЭМ!$A$34:$A$777,$A406,СВЦЭМ!$B$34:$B$777,E$401)+'СЕТ СН'!$F$13</f>
        <v>892.80605567999999</v>
      </c>
      <c r="F406" s="37">
        <f>SUMIFS(СВЦЭМ!$L$34:$L$777,СВЦЭМ!$A$34:$A$777,$A406,СВЦЭМ!$B$34:$B$777,F$401)+'СЕТ СН'!$F$13</f>
        <v>896.13719691999995</v>
      </c>
      <c r="G406" s="37">
        <f>SUMIFS(СВЦЭМ!$L$34:$L$777,СВЦЭМ!$A$34:$A$777,$A406,СВЦЭМ!$B$34:$B$777,G$401)+'СЕТ СН'!$F$13</f>
        <v>891.34574362000001</v>
      </c>
      <c r="H406" s="37">
        <f>SUMIFS(СВЦЭМ!$L$34:$L$777,СВЦЭМ!$A$34:$A$777,$A406,СВЦЭМ!$B$34:$B$777,H$401)+'СЕТ СН'!$F$13</f>
        <v>880.68009008000001</v>
      </c>
      <c r="I406" s="37">
        <f>SUMIFS(СВЦЭМ!$L$34:$L$777,СВЦЭМ!$A$34:$A$777,$A406,СВЦЭМ!$B$34:$B$777,I$401)+'СЕТ СН'!$F$13</f>
        <v>839.49571786000001</v>
      </c>
      <c r="J406" s="37">
        <f>SUMIFS(СВЦЭМ!$L$34:$L$777,СВЦЭМ!$A$34:$A$777,$A406,СВЦЭМ!$B$34:$B$777,J$401)+'СЕТ СН'!$F$13</f>
        <v>788.59715900000003</v>
      </c>
      <c r="K406" s="37">
        <f>SUMIFS(СВЦЭМ!$L$34:$L$777,СВЦЭМ!$A$34:$A$777,$A406,СВЦЭМ!$B$34:$B$777,K$401)+'СЕТ СН'!$F$13</f>
        <v>709.27920016999997</v>
      </c>
      <c r="L406" s="37">
        <f>SUMIFS(СВЦЭМ!$L$34:$L$777,СВЦЭМ!$A$34:$A$777,$A406,СВЦЭМ!$B$34:$B$777,L$401)+'СЕТ СН'!$F$13</f>
        <v>628.36443080000004</v>
      </c>
      <c r="M406" s="37">
        <f>SUMIFS(СВЦЭМ!$L$34:$L$777,СВЦЭМ!$A$34:$A$777,$A406,СВЦЭМ!$B$34:$B$777,M$401)+'СЕТ СН'!$F$13</f>
        <v>607.56650837999996</v>
      </c>
      <c r="N406" s="37">
        <f>SUMIFS(СВЦЭМ!$L$34:$L$777,СВЦЭМ!$A$34:$A$777,$A406,СВЦЭМ!$B$34:$B$777,N$401)+'СЕТ СН'!$F$13</f>
        <v>612.68701510999995</v>
      </c>
      <c r="O406" s="37">
        <f>SUMIFS(СВЦЭМ!$L$34:$L$777,СВЦЭМ!$A$34:$A$777,$A406,СВЦЭМ!$B$34:$B$777,O$401)+'СЕТ СН'!$F$13</f>
        <v>622.89887992000001</v>
      </c>
      <c r="P406" s="37">
        <f>SUMIFS(СВЦЭМ!$L$34:$L$777,СВЦЭМ!$A$34:$A$777,$A406,СВЦЭМ!$B$34:$B$777,P$401)+'СЕТ СН'!$F$13</f>
        <v>631.35369904000004</v>
      </c>
      <c r="Q406" s="37">
        <f>SUMIFS(СВЦЭМ!$L$34:$L$777,СВЦЭМ!$A$34:$A$777,$A406,СВЦЭМ!$B$34:$B$777,Q$401)+'СЕТ СН'!$F$13</f>
        <v>643.01431847000003</v>
      </c>
      <c r="R406" s="37">
        <f>SUMIFS(СВЦЭМ!$L$34:$L$777,СВЦЭМ!$A$34:$A$777,$A406,СВЦЭМ!$B$34:$B$777,R$401)+'СЕТ СН'!$F$13</f>
        <v>650.54870208</v>
      </c>
      <c r="S406" s="37">
        <f>SUMIFS(СВЦЭМ!$L$34:$L$777,СВЦЭМ!$A$34:$A$777,$A406,СВЦЭМ!$B$34:$B$777,S$401)+'СЕТ СН'!$F$13</f>
        <v>634.01117113999999</v>
      </c>
      <c r="T406" s="37">
        <f>SUMIFS(СВЦЭМ!$L$34:$L$777,СВЦЭМ!$A$34:$A$777,$A406,СВЦЭМ!$B$34:$B$777,T$401)+'СЕТ СН'!$F$13</f>
        <v>614.26903067000001</v>
      </c>
      <c r="U406" s="37">
        <f>SUMIFS(СВЦЭМ!$L$34:$L$777,СВЦЭМ!$A$34:$A$777,$A406,СВЦЭМ!$B$34:$B$777,U$401)+'СЕТ СН'!$F$13</f>
        <v>613.89076205000003</v>
      </c>
      <c r="V406" s="37">
        <f>SUMIFS(СВЦЭМ!$L$34:$L$777,СВЦЭМ!$A$34:$A$777,$A406,СВЦЭМ!$B$34:$B$777,V$401)+'СЕТ СН'!$F$13</f>
        <v>624.77577937000001</v>
      </c>
      <c r="W406" s="37">
        <f>SUMIFS(СВЦЭМ!$L$34:$L$777,СВЦЭМ!$A$34:$A$777,$A406,СВЦЭМ!$B$34:$B$777,W$401)+'СЕТ СН'!$F$13</f>
        <v>674.18568387000005</v>
      </c>
      <c r="X406" s="37">
        <f>SUMIFS(СВЦЭМ!$L$34:$L$777,СВЦЭМ!$A$34:$A$777,$A406,СВЦЭМ!$B$34:$B$777,X$401)+'СЕТ СН'!$F$13</f>
        <v>736.92573674000005</v>
      </c>
      <c r="Y406" s="37">
        <f>SUMIFS(СВЦЭМ!$L$34:$L$777,СВЦЭМ!$A$34:$A$777,$A406,СВЦЭМ!$B$34:$B$777,Y$401)+'СЕТ СН'!$F$13</f>
        <v>791.26246216000004</v>
      </c>
    </row>
    <row r="407" spans="1:27" ht="15.75" x14ac:dyDescent="0.2">
      <c r="A407" s="36">
        <f t="shared" si="11"/>
        <v>43106</v>
      </c>
      <c r="B407" s="37">
        <f>SUMIFS(СВЦЭМ!$L$34:$L$777,СВЦЭМ!$A$34:$A$777,$A407,СВЦЭМ!$B$34:$B$777,B$401)+'СЕТ СН'!$F$13</f>
        <v>830.04826558000002</v>
      </c>
      <c r="C407" s="37">
        <f>SUMIFS(СВЦЭМ!$L$34:$L$777,СВЦЭМ!$A$34:$A$777,$A407,СВЦЭМ!$B$34:$B$777,C$401)+'СЕТ СН'!$F$13</f>
        <v>859.90336067999999</v>
      </c>
      <c r="D407" s="37">
        <f>SUMIFS(СВЦЭМ!$L$34:$L$777,СВЦЭМ!$A$34:$A$777,$A407,СВЦЭМ!$B$34:$B$777,D$401)+'СЕТ СН'!$F$13</f>
        <v>895.02757451000002</v>
      </c>
      <c r="E407" s="37">
        <f>SUMIFS(СВЦЭМ!$L$34:$L$777,СВЦЭМ!$A$34:$A$777,$A407,СВЦЭМ!$B$34:$B$777,E$401)+'СЕТ СН'!$F$13</f>
        <v>903.03173882999999</v>
      </c>
      <c r="F407" s="37">
        <f>SUMIFS(СВЦЭМ!$L$34:$L$777,СВЦЭМ!$A$34:$A$777,$A407,СВЦЭМ!$B$34:$B$777,F$401)+'СЕТ СН'!$F$13</f>
        <v>903.90540709000004</v>
      </c>
      <c r="G407" s="37">
        <f>SUMIFS(СВЦЭМ!$L$34:$L$777,СВЦЭМ!$A$34:$A$777,$A407,СВЦЭМ!$B$34:$B$777,G$401)+'СЕТ СН'!$F$13</f>
        <v>899.94348105999995</v>
      </c>
      <c r="H407" s="37">
        <f>SUMIFS(СВЦЭМ!$L$34:$L$777,СВЦЭМ!$A$34:$A$777,$A407,СВЦЭМ!$B$34:$B$777,H$401)+'СЕТ СН'!$F$13</f>
        <v>883.98502876999999</v>
      </c>
      <c r="I407" s="37">
        <f>SUMIFS(СВЦЭМ!$L$34:$L$777,СВЦЭМ!$A$34:$A$777,$A407,СВЦЭМ!$B$34:$B$777,I$401)+'СЕТ СН'!$F$13</f>
        <v>840.28816234999999</v>
      </c>
      <c r="J407" s="37">
        <f>SUMIFS(СВЦЭМ!$L$34:$L$777,СВЦЭМ!$A$34:$A$777,$A407,СВЦЭМ!$B$34:$B$777,J$401)+'СЕТ СН'!$F$13</f>
        <v>789.79529980999996</v>
      </c>
      <c r="K407" s="37">
        <f>SUMIFS(СВЦЭМ!$L$34:$L$777,СВЦЭМ!$A$34:$A$777,$A407,СВЦЭМ!$B$34:$B$777,K$401)+'СЕТ СН'!$F$13</f>
        <v>711.07016927999996</v>
      </c>
      <c r="L407" s="37">
        <f>SUMIFS(СВЦЭМ!$L$34:$L$777,СВЦЭМ!$A$34:$A$777,$A407,СВЦЭМ!$B$34:$B$777,L$401)+'СЕТ СН'!$F$13</f>
        <v>630.74524742999995</v>
      </c>
      <c r="M407" s="37">
        <f>SUMIFS(СВЦЭМ!$L$34:$L$777,СВЦЭМ!$A$34:$A$777,$A407,СВЦЭМ!$B$34:$B$777,M$401)+'СЕТ СН'!$F$13</f>
        <v>616.45044844999995</v>
      </c>
      <c r="N407" s="37">
        <f>SUMIFS(СВЦЭМ!$L$34:$L$777,СВЦЭМ!$A$34:$A$777,$A407,СВЦЭМ!$B$34:$B$777,N$401)+'СЕТ СН'!$F$13</f>
        <v>625.52894641</v>
      </c>
      <c r="O407" s="37">
        <f>SUMIFS(СВЦЭМ!$L$34:$L$777,СВЦЭМ!$A$34:$A$777,$A407,СВЦЭМ!$B$34:$B$777,O$401)+'СЕТ СН'!$F$13</f>
        <v>633.99619385999995</v>
      </c>
      <c r="P407" s="37">
        <f>SUMIFS(СВЦЭМ!$L$34:$L$777,СВЦЭМ!$A$34:$A$777,$A407,СВЦЭМ!$B$34:$B$777,P$401)+'СЕТ СН'!$F$13</f>
        <v>648.78800574000002</v>
      </c>
      <c r="Q407" s="37">
        <f>SUMIFS(СВЦЭМ!$L$34:$L$777,СВЦЭМ!$A$34:$A$777,$A407,СВЦЭМ!$B$34:$B$777,Q$401)+'СЕТ СН'!$F$13</f>
        <v>655.46516624000003</v>
      </c>
      <c r="R407" s="37">
        <f>SUMIFS(СВЦЭМ!$L$34:$L$777,СВЦЭМ!$A$34:$A$777,$A407,СВЦЭМ!$B$34:$B$777,R$401)+'СЕТ СН'!$F$13</f>
        <v>654.32834549999995</v>
      </c>
      <c r="S407" s="37">
        <f>SUMIFS(СВЦЭМ!$L$34:$L$777,СВЦЭМ!$A$34:$A$777,$A407,СВЦЭМ!$B$34:$B$777,S$401)+'СЕТ СН'!$F$13</f>
        <v>633.36415127999999</v>
      </c>
      <c r="T407" s="37">
        <f>SUMIFS(СВЦЭМ!$L$34:$L$777,СВЦЭМ!$A$34:$A$777,$A407,СВЦЭМ!$B$34:$B$777,T$401)+'СЕТ СН'!$F$13</f>
        <v>615.08012702999997</v>
      </c>
      <c r="U407" s="37">
        <f>SUMIFS(СВЦЭМ!$L$34:$L$777,СВЦЭМ!$A$34:$A$777,$A407,СВЦЭМ!$B$34:$B$777,U$401)+'СЕТ СН'!$F$13</f>
        <v>615.96844264000003</v>
      </c>
      <c r="V407" s="37">
        <f>SUMIFS(СВЦЭМ!$L$34:$L$777,СВЦЭМ!$A$34:$A$777,$A407,СВЦЭМ!$B$34:$B$777,V$401)+'СЕТ СН'!$F$13</f>
        <v>625.05565602000001</v>
      </c>
      <c r="W407" s="37">
        <f>SUMIFS(СВЦЭМ!$L$34:$L$777,СВЦЭМ!$A$34:$A$777,$A407,СВЦЭМ!$B$34:$B$777,W$401)+'СЕТ СН'!$F$13</f>
        <v>675.28336043000002</v>
      </c>
      <c r="X407" s="37">
        <f>SUMIFS(СВЦЭМ!$L$34:$L$777,СВЦЭМ!$A$34:$A$777,$A407,СВЦЭМ!$B$34:$B$777,X$401)+'СЕТ СН'!$F$13</f>
        <v>745.58984554999995</v>
      </c>
      <c r="Y407" s="37">
        <f>SUMIFS(СВЦЭМ!$L$34:$L$777,СВЦЭМ!$A$34:$A$777,$A407,СВЦЭМ!$B$34:$B$777,Y$401)+'СЕТ СН'!$F$13</f>
        <v>797.69642776000001</v>
      </c>
    </row>
    <row r="408" spans="1:27" ht="15.75" x14ac:dyDescent="0.2">
      <c r="A408" s="36">
        <f t="shared" si="11"/>
        <v>43107</v>
      </c>
      <c r="B408" s="37">
        <f>SUMIFS(СВЦЭМ!$L$34:$L$777,СВЦЭМ!$A$34:$A$777,$A408,СВЦЭМ!$B$34:$B$777,B$401)+'СЕТ СН'!$F$13</f>
        <v>819.16739852000001</v>
      </c>
      <c r="C408" s="37">
        <f>SUMIFS(СВЦЭМ!$L$34:$L$777,СВЦЭМ!$A$34:$A$777,$A408,СВЦЭМ!$B$34:$B$777,C$401)+'СЕТ СН'!$F$13</f>
        <v>828.32622234999997</v>
      </c>
      <c r="D408" s="37">
        <f>SUMIFS(СВЦЭМ!$L$34:$L$777,СВЦЭМ!$A$34:$A$777,$A408,СВЦЭМ!$B$34:$B$777,D$401)+'СЕТ СН'!$F$13</f>
        <v>871.20715060999999</v>
      </c>
      <c r="E408" s="37">
        <f>SUMIFS(СВЦЭМ!$L$34:$L$777,СВЦЭМ!$A$34:$A$777,$A408,СВЦЭМ!$B$34:$B$777,E$401)+'СЕТ СН'!$F$13</f>
        <v>889.78155812</v>
      </c>
      <c r="F408" s="37">
        <f>SUMIFS(СВЦЭМ!$L$34:$L$777,СВЦЭМ!$A$34:$A$777,$A408,СВЦЭМ!$B$34:$B$777,F$401)+'СЕТ СН'!$F$13</f>
        <v>889.71078738999995</v>
      </c>
      <c r="G408" s="37">
        <f>SUMIFS(СВЦЭМ!$L$34:$L$777,СВЦЭМ!$A$34:$A$777,$A408,СВЦЭМ!$B$34:$B$777,G$401)+'СЕТ СН'!$F$13</f>
        <v>889.99165703000006</v>
      </c>
      <c r="H408" s="37">
        <f>SUMIFS(СВЦЭМ!$L$34:$L$777,СВЦЭМ!$A$34:$A$777,$A408,СВЦЭМ!$B$34:$B$777,H$401)+'СЕТ СН'!$F$13</f>
        <v>895.50220901</v>
      </c>
      <c r="I408" s="37">
        <f>SUMIFS(СВЦЭМ!$L$34:$L$777,СВЦЭМ!$A$34:$A$777,$A408,СВЦЭМ!$B$34:$B$777,I$401)+'СЕТ СН'!$F$13</f>
        <v>835.98533286999998</v>
      </c>
      <c r="J408" s="37">
        <f>SUMIFS(СВЦЭМ!$L$34:$L$777,СВЦЭМ!$A$34:$A$777,$A408,СВЦЭМ!$B$34:$B$777,J$401)+'СЕТ СН'!$F$13</f>
        <v>815.10663613999998</v>
      </c>
      <c r="K408" s="37">
        <f>SUMIFS(СВЦЭМ!$L$34:$L$777,СВЦЭМ!$A$34:$A$777,$A408,СВЦЭМ!$B$34:$B$777,K$401)+'СЕТ СН'!$F$13</f>
        <v>734.69332854000004</v>
      </c>
      <c r="L408" s="37">
        <f>SUMIFS(СВЦЭМ!$L$34:$L$777,СВЦЭМ!$A$34:$A$777,$A408,СВЦЭМ!$B$34:$B$777,L$401)+'СЕТ СН'!$F$13</f>
        <v>647.21115572999997</v>
      </c>
      <c r="M408" s="37">
        <f>SUMIFS(СВЦЭМ!$L$34:$L$777,СВЦЭМ!$A$34:$A$777,$A408,СВЦЭМ!$B$34:$B$777,M$401)+'СЕТ СН'!$F$13</f>
        <v>631.21343023999998</v>
      </c>
      <c r="N408" s="37">
        <f>SUMIFS(СВЦЭМ!$L$34:$L$777,СВЦЭМ!$A$34:$A$777,$A408,СВЦЭМ!$B$34:$B$777,N$401)+'СЕТ СН'!$F$13</f>
        <v>628.56161014999998</v>
      </c>
      <c r="O408" s="37">
        <f>SUMIFS(СВЦЭМ!$L$34:$L$777,СВЦЭМ!$A$34:$A$777,$A408,СВЦЭМ!$B$34:$B$777,O$401)+'СЕТ СН'!$F$13</f>
        <v>638.99984342000005</v>
      </c>
      <c r="P408" s="37">
        <f>SUMIFS(СВЦЭМ!$L$34:$L$777,СВЦЭМ!$A$34:$A$777,$A408,СВЦЭМ!$B$34:$B$777,P$401)+'СЕТ СН'!$F$13</f>
        <v>651.26243259</v>
      </c>
      <c r="Q408" s="37">
        <f>SUMIFS(СВЦЭМ!$L$34:$L$777,СВЦЭМ!$A$34:$A$777,$A408,СВЦЭМ!$B$34:$B$777,Q$401)+'СЕТ СН'!$F$13</f>
        <v>660.11864821999995</v>
      </c>
      <c r="R408" s="37">
        <f>SUMIFS(СВЦЭМ!$L$34:$L$777,СВЦЭМ!$A$34:$A$777,$A408,СВЦЭМ!$B$34:$B$777,R$401)+'СЕТ СН'!$F$13</f>
        <v>660.39996676999999</v>
      </c>
      <c r="S408" s="37">
        <f>SUMIFS(СВЦЭМ!$L$34:$L$777,СВЦЭМ!$A$34:$A$777,$A408,СВЦЭМ!$B$34:$B$777,S$401)+'СЕТ СН'!$F$13</f>
        <v>642.72602311000003</v>
      </c>
      <c r="T408" s="37">
        <f>SUMIFS(СВЦЭМ!$L$34:$L$777,СВЦЭМ!$A$34:$A$777,$A408,СВЦЭМ!$B$34:$B$777,T$401)+'СЕТ СН'!$F$13</f>
        <v>612.55415301999994</v>
      </c>
      <c r="U408" s="37">
        <f>SUMIFS(СВЦЭМ!$L$34:$L$777,СВЦЭМ!$A$34:$A$777,$A408,СВЦЭМ!$B$34:$B$777,U$401)+'СЕТ СН'!$F$13</f>
        <v>613.60439276</v>
      </c>
      <c r="V408" s="37">
        <f>SUMIFS(СВЦЭМ!$L$34:$L$777,СВЦЭМ!$A$34:$A$777,$A408,СВЦЭМ!$B$34:$B$777,V$401)+'СЕТ СН'!$F$13</f>
        <v>628.03556977999995</v>
      </c>
      <c r="W408" s="37">
        <f>SUMIFS(СВЦЭМ!$L$34:$L$777,СВЦЭМ!$A$34:$A$777,$A408,СВЦЭМ!$B$34:$B$777,W$401)+'СЕТ СН'!$F$13</f>
        <v>675.08210359999998</v>
      </c>
      <c r="X408" s="37">
        <f>SUMIFS(СВЦЭМ!$L$34:$L$777,СВЦЭМ!$A$34:$A$777,$A408,СВЦЭМ!$B$34:$B$777,X$401)+'СЕТ СН'!$F$13</f>
        <v>739.30015768999999</v>
      </c>
      <c r="Y408" s="37">
        <f>SUMIFS(СВЦЭМ!$L$34:$L$777,СВЦЭМ!$A$34:$A$777,$A408,СВЦЭМ!$B$34:$B$777,Y$401)+'СЕТ СН'!$F$13</f>
        <v>755.06032625</v>
      </c>
    </row>
    <row r="409" spans="1:27" ht="15.75" x14ac:dyDescent="0.2">
      <c r="A409" s="36">
        <f t="shared" si="11"/>
        <v>43108</v>
      </c>
      <c r="B409" s="37">
        <f>SUMIFS(СВЦЭМ!$L$34:$L$777,СВЦЭМ!$A$34:$A$777,$A409,СВЦЭМ!$B$34:$B$777,B$401)+'СЕТ СН'!$F$13</f>
        <v>757.98724637999999</v>
      </c>
      <c r="C409" s="37">
        <f>SUMIFS(СВЦЭМ!$L$34:$L$777,СВЦЭМ!$A$34:$A$777,$A409,СВЦЭМ!$B$34:$B$777,C$401)+'СЕТ СН'!$F$13</f>
        <v>820.14039680999997</v>
      </c>
      <c r="D409" s="37">
        <f>SUMIFS(СВЦЭМ!$L$34:$L$777,СВЦЭМ!$A$34:$A$777,$A409,СВЦЭМ!$B$34:$B$777,D$401)+'СЕТ СН'!$F$13</f>
        <v>878.62019588999999</v>
      </c>
      <c r="E409" s="37">
        <f>SUMIFS(СВЦЭМ!$L$34:$L$777,СВЦЭМ!$A$34:$A$777,$A409,СВЦЭМ!$B$34:$B$777,E$401)+'СЕТ СН'!$F$13</f>
        <v>890.94481399999995</v>
      </c>
      <c r="F409" s="37">
        <f>SUMIFS(СВЦЭМ!$L$34:$L$777,СВЦЭМ!$A$34:$A$777,$A409,СВЦЭМ!$B$34:$B$777,F$401)+'СЕТ СН'!$F$13</f>
        <v>893.13419551000004</v>
      </c>
      <c r="G409" s="37">
        <f>SUMIFS(СВЦЭМ!$L$34:$L$777,СВЦЭМ!$A$34:$A$777,$A409,СВЦЭМ!$B$34:$B$777,G$401)+'СЕТ СН'!$F$13</f>
        <v>895.07502655999997</v>
      </c>
      <c r="H409" s="37">
        <f>SUMIFS(СВЦЭМ!$L$34:$L$777,СВЦЭМ!$A$34:$A$777,$A409,СВЦЭМ!$B$34:$B$777,H$401)+'СЕТ СН'!$F$13</f>
        <v>899.13230578000002</v>
      </c>
      <c r="I409" s="37">
        <f>SUMIFS(СВЦЭМ!$L$34:$L$777,СВЦЭМ!$A$34:$A$777,$A409,СВЦЭМ!$B$34:$B$777,I$401)+'СЕТ СН'!$F$13</f>
        <v>874.92881533000002</v>
      </c>
      <c r="J409" s="37">
        <f>SUMIFS(СВЦЭМ!$L$34:$L$777,СВЦЭМ!$A$34:$A$777,$A409,СВЦЭМ!$B$34:$B$777,J$401)+'СЕТ СН'!$F$13</f>
        <v>816.11497721000001</v>
      </c>
      <c r="K409" s="37">
        <f>SUMIFS(СВЦЭМ!$L$34:$L$777,СВЦЭМ!$A$34:$A$777,$A409,СВЦЭМ!$B$34:$B$777,K$401)+'СЕТ СН'!$F$13</f>
        <v>737.22653009999999</v>
      </c>
      <c r="L409" s="37">
        <f>SUMIFS(СВЦЭМ!$L$34:$L$777,СВЦЭМ!$A$34:$A$777,$A409,СВЦЭМ!$B$34:$B$777,L$401)+'СЕТ СН'!$F$13</f>
        <v>659.61906895000004</v>
      </c>
      <c r="M409" s="37">
        <f>SUMIFS(СВЦЭМ!$L$34:$L$777,СВЦЭМ!$A$34:$A$777,$A409,СВЦЭМ!$B$34:$B$777,M$401)+'СЕТ СН'!$F$13</f>
        <v>643.61383841999998</v>
      </c>
      <c r="N409" s="37">
        <f>SUMIFS(СВЦЭМ!$L$34:$L$777,СВЦЭМ!$A$34:$A$777,$A409,СВЦЭМ!$B$34:$B$777,N$401)+'СЕТ СН'!$F$13</f>
        <v>645.22989731999996</v>
      </c>
      <c r="O409" s="37">
        <f>SUMIFS(СВЦЭМ!$L$34:$L$777,СВЦЭМ!$A$34:$A$777,$A409,СВЦЭМ!$B$34:$B$777,O$401)+'СЕТ СН'!$F$13</f>
        <v>655.56140946999994</v>
      </c>
      <c r="P409" s="37">
        <f>SUMIFS(СВЦЭМ!$L$34:$L$777,СВЦЭМ!$A$34:$A$777,$A409,СВЦЭМ!$B$34:$B$777,P$401)+'СЕТ СН'!$F$13</f>
        <v>665.15271958999995</v>
      </c>
      <c r="Q409" s="37">
        <f>SUMIFS(СВЦЭМ!$L$34:$L$777,СВЦЭМ!$A$34:$A$777,$A409,СВЦЭМ!$B$34:$B$777,Q$401)+'СЕТ СН'!$F$13</f>
        <v>667.89957465999998</v>
      </c>
      <c r="R409" s="37">
        <f>SUMIFS(СВЦЭМ!$L$34:$L$777,СВЦЭМ!$A$34:$A$777,$A409,СВЦЭМ!$B$34:$B$777,R$401)+'СЕТ СН'!$F$13</f>
        <v>666.30945919999999</v>
      </c>
      <c r="S409" s="37">
        <f>SUMIFS(СВЦЭМ!$L$34:$L$777,СВЦЭМ!$A$34:$A$777,$A409,СВЦЭМ!$B$34:$B$777,S$401)+'СЕТ СН'!$F$13</f>
        <v>660.20759237000004</v>
      </c>
      <c r="T409" s="37">
        <f>SUMIFS(СВЦЭМ!$L$34:$L$777,СВЦЭМ!$A$34:$A$777,$A409,СВЦЭМ!$B$34:$B$777,T$401)+'СЕТ СН'!$F$13</f>
        <v>634.17805738000004</v>
      </c>
      <c r="U409" s="37">
        <f>SUMIFS(СВЦЭМ!$L$34:$L$777,СВЦЭМ!$A$34:$A$777,$A409,СВЦЭМ!$B$34:$B$777,U$401)+'СЕТ СН'!$F$13</f>
        <v>630.45392387000004</v>
      </c>
      <c r="V409" s="37">
        <f>SUMIFS(СВЦЭМ!$L$34:$L$777,СВЦЭМ!$A$34:$A$777,$A409,СВЦЭМ!$B$34:$B$777,V$401)+'СЕТ СН'!$F$13</f>
        <v>645.62103687000001</v>
      </c>
      <c r="W409" s="37">
        <f>SUMIFS(СВЦЭМ!$L$34:$L$777,СВЦЭМ!$A$34:$A$777,$A409,СВЦЭМ!$B$34:$B$777,W$401)+'СЕТ СН'!$F$13</f>
        <v>688.08925145000001</v>
      </c>
      <c r="X409" s="37">
        <f>SUMIFS(СВЦЭМ!$L$34:$L$777,СВЦЭМ!$A$34:$A$777,$A409,СВЦЭМ!$B$34:$B$777,X$401)+'СЕТ СН'!$F$13</f>
        <v>751.96174389999999</v>
      </c>
      <c r="Y409" s="37">
        <f>SUMIFS(СВЦЭМ!$L$34:$L$777,СВЦЭМ!$A$34:$A$777,$A409,СВЦЭМ!$B$34:$B$777,Y$401)+'СЕТ СН'!$F$13</f>
        <v>776.54112173999999</v>
      </c>
    </row>
    <row r="410" spans="1:27" ht="15.75" x14ac:dyDescent="0.2">
      <c r="A410" s="36">
        <f t="shared" si="11"/>
        <v>43109</v>
      </c>
      <c r="B410" s="37">
        <f>SUMIFS(СВЦЭМ!$L$34:$L$777,СВЦЭМ!$A$34:$A$777,$A410,СВЦЭМ!$B$34:$B$777,B$401)+'СЕТ СН'!$F$13</f>
        <v>850.85279736999996</v>
      </c>
      <c r="C410" s="37">
        <f>SUMIFS(СВЦЭМ!$L$34:$L$777,СВЦЭМ!$A$34:$A$777,$A410,СВЦЭМ!$B$34:$B$777,C$401)+'СЕТ СН'!$F$13</f>
        <v>870.45958886000005</v>
      </c>
      <c r="D410" s="37">
        <f>SUMIFS(СВЦЭМ!$L$34:$L$777,СВЦЭМ!$A$34:$A$777,$A410,СВЦЭМ!$B$34:$B$777,D$401)+'СЕТ СН'!$F$13</f>
        <v>919.08292816999995</v>
      </c>
      <c r="E410" s="37">
        <f>SUMIFS(СВЦЭМ!$L$34:$L$777,СВЦЭМ!$A$34:$A$777,$A410,СВЦЭМ!$B$34:$B$777,E$401)+'СЕТ СН'!$F$13</f>
        <v>931.68137505000004</v>
      </c>
      <c r="F410" s="37">
        <f>SUMIFS(СВЦЭМ!$L$34:$L$777,СВЦЭМ!$A$34:$A$777,$A410,СВЦЭМ!$B$34:$B$777,F$401)+'СЕТ СН'!$F$13</f>
        <v>928.64467955999999</v>
      </c>
      <c r="G410" s="37">
        <f>SUMIFS(СВЦЭМ!$L$34:$L$777,СВЦЭМ!$A$34:$A$777,$A410,СВЦЭМ!$B$34:$B$777,G$401)+'СЕТ СН'!$F$13</f>
        <v>919.33604389000004</v>
      </c>
      <c r="H410" s="37">
        <f>SUMIFS(СВЦЭМ!$L$34:$L$777,СВЦЭМ!$A$34:$A$777,$A410,СВЦЭМ!$B$34:$B$777,H$401)+'СЕТ СН'!$F$13</f>
        <v>872.32156228999997</v>
      </c>
      <c r="I410" s="37">
        <f>SUMIFS(СВЦЭМ!$L$34:$L$777,СВЦЭМ!$A$34:$A$777,$A410,СВЦЭМ!$B$34:$B$777,I$401)+'СЕТ СН'!$F$13</f>
        <v>833.58540728000003</v>
      </c>
      <c r="J410" s="37">
        <f>SUMIFS(СВЦЭМ!$L$34:$L$777,СВЦЭМ!$A$34:$A$777,$A410,СВЦЭМ!$B$34:$B$777,J$401)+'СЕТ СН'!$F$13</f>
        <v>804.01009206000003</v>
      </c>
      <c r="K410" s="37">
        <f>SUMIFS(СВЦЭМ!$L$34:$L$777,СВЦЭМ!$A$34:$A$777,$A410,СВЦЭМ!$B$34:$B$777,K$401)+'СЕТ СН'!$F$13</f>
        <v>760.06793071000004</v>
      </c>
      <c r="L410" s="37">
        <f>SUMIFS(СВЦЭМ!$L$34:$L$777,СВЦЭМ!$A$34:$A$777,$A410,СВЦЭМ!$B$34:$B$777,L$401)+'СЕТ СН'!$F$13</f>
        <v>713.74602540000001</v>
      </c>
      <c r="M410" s="37">
        <f>SUMIFS(СВЦЭМ!$L$34:$L$777,СВЦЭМ!$A$34:$A$777,$A410,СВЦЭМ!$B$34:$B$777,M$401)+'СЕТ СН'!$F$13</f>
        <v>709.45589745999996</v>
      </c>
      <c r="N410" s="37">
        <f>SUMIFS(СВЦЭМ!$L$34:$L$777,СВЦЭМ!$A$34:$A$777,$A410,СВЦЭМ!$B$34:$B$777,N$401)+'СЕТ СН'!$F$13</f>
        <v>706.97583270999996</v>
      </c>
      <c r="O410" s="37">
        <f>SUMIFS(СВЦЭМ!$L$34:$L$777,СВЦЭМ!$A$34:$A$777,$A410,СВЦЭМ!$B$34:$B$777,O$401)+'СЕТ СН'!$F$13</f>
        <v>708.94409445999997</v>
      </c>
      <c r="P410" s="37">
        <f>SUMIFS(СВЦЭМ!$L$34:$L$777,СВЦЭМ!$A$34:$A$777,$A410,СВЦЭМ!$B$34:$B$777,P$401)+'СЕТ СН'!$F$13</f>
        <v>713.04270356999996</v>
      </c>
      <c r="Q410" s="37">
        <f>SUMIFS(СВЦЭМ!$L$34:$L$777,СВЦЭМ!$A$34:$A$777,$A410,СВЦЭМ!$B$34:$B$777,Q$401)+'СЕТ СН'!$F$13</f>
        <v>710.43833282000003</v>
      </c>
      <c r="R410" s="37">
        <f>SUMIFS(СВЦЭМ!$L$34:$L$777,СВЦЭМ!$A$34:$A$777,$A410,СВЦЭМ!$B$34:$B$777,R$401)+'СЕТ СН'!$F$13</f>
        <v>713.00223122</v>
      </c>
      <c r="S410" s="37">
        <f>SUMIFS(СВЦЭМ!$L$34:$L$777,СВЦЭМ!$A$34:$A$777,$A410,СВЦЭМ!$B$34:$B$777,S$401)+'СЕТ СН'!$F$13</f>
        <v>700.65018732999999</v>
      </c>
      <c r="T410" s="37">
        <f>SUMIFS(СВЦЭМ!$L$34:$L$777,СВЦЭМ!$A$34:$A$777,$A410,СВЦЭМ!$B$34:$B$777,T$401)+'СЕТ СН'!$F$13</f>
        <v>692.69602351000003</v>
      </c>
      <c r="U410" s="37">
        <f>SUMIFS(СВЦЭМ!$L$34:$L$777,СВЦЭМ!$A$34:$A$777,$A410,СВЦЭМ!$B$34:$B$777,U$401)+'СЕТ СН'!$F$13</f>
        <v>696.83003657999996</v>
      </c>
      <c r="V410" s="37">
        <f>SUMIFS(СВЦЭМ!$L$34:$L$777,СВЦЭМ!$A$34:$A$777,$A410,СВЦЭМ!$B$34:$B$777,V$401)+'СЕТ СН'!$F$13</f>
        <v>702.92450986999995</v>
      </c>
      <c r="W410" s="37">
        <f>SUMIFS(СВЦЭМ!$L$34:$L$777,СВЦЭМ!$A$34:$A$777,$A410,СВЦЭМ!$B$34:$B$777,W$401)+'СЕТ СН'!$F$13</f>
        <v>741.51665418000005</v>
      </c>
      <c r="X410" s="37">
        <f>SUMIFS(СВЦЭМ!$L$34:$L$777,СВЦЭМ!$A$34:$A$777,$A410,СВЦЭМ!$B$34:$B$777,X$401)+'СЕТ СН'!$F$13</f>
        <v>793.78999627999997</v>
      </c>
      <c r="Y410" s="37">
        <f>SUMIFS(СВЦЭМ!$L$34:$L$777,СВЦЭМ!$A$34:$A$777,$A410,СВЦЭМ!$B$34:$B$777,Y$401)+'СЕТ СН'!$F$13</f>
        <v>853.99396498999999</v>
      </c>
    </row>
    <row r="411" spans="1:27" ht="15.75" x14ac:dyDescent="0.2">
      <c r="A411" s="36">
        <f t="shared" si="11"/>
        <v>43110</v>
      </c>
      <c r="B411" s="37">
        <f>SUMIFS(СВЦЭМ!$L$34:$L$777,СВЦЭМ!$A$34:$A$777,$A411,СВЦЭМ!$B$34:$B$777,B$401)+'СЕТ СН'!$F$13</f>
        <v>855.60042632</v>
      </c>
      <c r="C411" s="37">
        <f>SUMIFS(СВЦЭМ!$L$34:$L$777,СВЦЭМ!$A$34:$A$777,$A411,СВЦЭМ!$B$34:$B$777,C$401)+'СЕТ СН'!$F$13</f>
        <v>900.44412037999996</v>
      </c>
      <c r="D411" s="37">
        <f>SUMIFS(СВЦЭМ!$L$34:$L$777,СВЦЭМ!$A$34:$A$777,$A411,СВЦЭМ!$B$34:$B$777,D$401)+'СЕТ СН'!$F$13</f>
        <v>920.22208501</v>
      </c>
      <c r="E411" s="37">
        <f>SUMIFS(СВЦЭМ!$L$34:$L$777,СВЦЭМ!$A$34:$A$777,$A411,СВЦЭМ!$B$34:$B$777,E$401)+'СЕТ СН'!$F$13</f>
        <v>918.45990035</v>
      </c>
      <c r="F411" s="37">
        <f>SUMIFS(СВЦЭМ!$L$34:$L$777,СВЦЭМ!$A$34:$A$777,$A411,СВЦЭМ!$B$34:$B$777,F$401)+'СЕТ СН'!$F$13</f>
        <v>918.59780269999999</v>
      </c>
      <c r="G411" s="37">
        <f>SUMIFS(СВЦЭМ!$L$34:$L$777,СВЦЭМ!$A$34:$A$777,$A411,СВЦЭМ!$B$34:$B$777,G$401)+'СЕТ СН'!$F$13</f>
        <v>920.55144218999999</v>
      </c>
      <c r="H411" s="37">
        <f>SUMIFS(СВЦЭМ!$L$34:$L$777,СВЦЭМ!$A$34:$A$777,$A411,СВЦЭМ!$B$34:$B$777,H$401)+'СЕТ СН'!$F$13</f>
        <v>882.93006217000004</v>
      </c>
      <c r="I411" s="37">
        <f>SUMIFS(СВЦЭМ!$L$34:$L$777,СВЦЭМ!$A$34:$A$777,$A411,СВЦЭМ!$B$34:$B$777,I$401)+'СЕТ СН'!$F$13</f>
        <v>827.15163486999995</v>
      </c>
      <c r="J411" s="37">
        <f>SUMIFS(СВЦЭМ!$L$34:$L$777,СВЦЭМ!$A$34:$A$777,$A411,СВЦЭМ!$B$34:$B$777,J$401)+'СЕТ СН'!$F$13</f>
        <v>783.24857745999998</v>
      </c>
      <c r="K411" s="37">
        <f>SUMIFS(СВЦЭМ!$L$34:$L$777,СВЦЭМ!$A$34:$A$777,$A411,СВЦЭМ!$B$34:$B$777,K$401)+'СЕТ СН'!$F$13</f>
        <v>723.78365358999997</v>
      </c>
      <c r="L411" s="37">
        <f>SUMIFS(СВЦЭМ!$L$34:$L$777,СВЦЭМ!$A$34:$A$777,$A411,СВЦЭМ!$B$34:$B$777,L$401)+'СЕТ СН'!$F$13</f>
        <v>665.28661262000003</v>
      </c>
      <c r="M411" s="37">
        <f>SUMIFS(СВЦЭМ!$L$34:$L$777,СВЦЭМ!$A$34:$A$777,$A411,СВЦЭМ!$B$34:$B$777,M$401)+'СЕТ СН'!$F$13</f>
        <v>658.37827522999999</v>
      </c>
      <c r="N411" s="37">
        <f>SUMIFS(СВЦЭМ!$L$34:$L$777,СВЦЭМ!$A$34:$A$777,$A411,СВЦЭМ!$B$34:$B$777,N$401)+'СЕТ СН'!$F$13</f>
        <v>664.66159343000004</v>
      </c>
      <c r="O411" s="37">
        <f>SUMIFS(СВЦЭМ!$L$34:$L$777,СВЦЭМ!$A$34:$A$777,$A411,СВЦЭМ!$B$34:$B$777,O$401)+'СЕТ СН'!$F$13</f>
        <v>667.11665456000003</v>
      </c>
      <c r="P411" s="37">
        <f>SUMIFS(СВЦЭМ!$L$34:$L$777,СВЦЭМ!$A$34:$A$777,$A411,СВЦЭМ!$B$34:$B$777,P$401)+'СЕТ СН'!$F$13</f>
        <v>675.67654585000002</v>
      </c>
      <c r="Q411" s="37">
        <f>SUMIFS(СВЦЭМ!$L$34:$L$777,СВЦЭМ!$A$34:$A$777,$A411,СВЦЭМ!$B$34:$B$777,Q$401)+'СЕТ СН'!$F$13</f>
        <v>680.40602486</v>
      </c>
      <c r="R411" s="37">
        <f>SUMIFS(СВЦЭМ!$L$34:$L$777,СВЦЭМ!$A$34:$A$777,$A411,СВЦЭМ!$B$34:$B$777,R$401)+'СЕТ СН'!$F$13</f>
        <v>680.05328194000003</v>
      </c>
      <c r="S411" s="37">
        <f>SUMIFS(СВЦЭМ!$L$34:$L$777,СВЦЭМ!$A$34:$A$777,$A411,СВЦЭМ!$B$34:$B$777,S$401)+'СЕТ СН'!$F$13</f>
        <v>660.96466238999994</v>
      </c>
      <c r="T411" s="37">
        <f>SUMIFS(СВЦЭМ!$L$34:$L$777,СВЦЭМ!$A$34:$A$777,$A411,СВЦЭМ!$B$34:$B$777,T$401)+'СЕТ СН'!$F$13</f>
        <v>634.01993888000004</v>
      </c>
      <c r="U411" s="37">
        <f>SUMIFS(СВЦЭМ!$L$34:$L$777,СВЦЭМ!$A$34:$A$777,$A411,СВЦЭМ!$B$34:$B$777,U$401)+'СЕТ СН'!$F$13</f>
        <v>635.94277305000003</v>
      </c>
      <c r="V411" s="37">
        <f>SUMIFS(СВЦЭМ!$L$34:$L$777,СВЦЭМ!$A$34:$A$777,$A411,СВЦЭМ!$B$34:$B$777,V$401)+'СЕТ СН'!$F$13</f>
        <v>642.30671242000005</v>
      </c>
      <c r="W411" s="37">
        <f>SUMIFS(СВЦЭМ!$L$34:$L$777,СВЦЭМ!$A$34:$A$777,$A411,СВЦЭМ!$B$34:$B$777,W$401)+'СЕТ СН'!$F$13</f>
        <v>680.70819855000002</v>
      </c>
      <c r="X411" s="37">
        <f>SUMIFS(СВЦЭМ!$L$34:$L$777,СВЦЭМ!$A$34:$A$777,$A411,СВЦЭМ!$B$34:$B$777,X$401)+'СЕТ СН'!$F$13</f>
        <v>744.49797362000004</v>
      </c>
      <c r="Y411" s="37">
        <f>SUMIFS(СВЦЭМ!$L$34:$L$777,СВЦЭМ!$A$34:$A$777,$A411,СВЦЭМ!$B$34:$B$777,Y$401)+'СЕТ СН'!$F$13</f>
        <v>803.34677318000001</v>
      </c>
    </row>
    <row r="412" spans="1:27" ht="15.75" x14ac:dyDescent="0.2">
      <c r="A412" s="36">
        <f t="shared" si="11"/>
        <v>43111</v>
      </c>
      <c r="B412" s="37">
        <f>SUMIFS(СВЦЭМ!$L$34:$L$777,СВЦЭМ!$A$34:$A$777,$A412,СВЦЭМ!$B$34:$B$777,B$401)+'СЕТ СН'!$F$13</f>
        <v>869.77909002000001</v>
      </c>
      <c r="C412" s="37">
        <f>SUMIFS(СВЦЭМ!$L$34:$L$777,СВЦЭМ!$A$34:$A$777,$A412,СВЦЭМ!$B$34:$B$777,C$401)+'СЕТ СН'!$F$13</f>
        <v>905.74086457999999</v>
      </c>
      <c r="D412" s="37">
        <f>SUMIFS(СВЦЭМ!$L$34:$L$777,СВЦЭМ!$A$34:$A$777,$A412,СВЦЭМ!$B$34:$B$777,D$401)+'СЕТ СН'!$F$13</f>
        <v>936.51385300000004</v>
      </c>
      <c r="E412" s="37">
        <f>SUMIFS(СВЦЭМ!$L$34:$L$777,СВЦЭМ!$A$34:$A$777,$A412,СВЦЭМ!$B$34:$B$777,E$401)+'СЕТ СН'!$F$13</f>
        <v>936.53885988000002</v>
      </c>
      <c r="F412" s="37">
        <f>SUMIFS(СВЦЭМ!$L$34:$L$777,СВЦЭМ!$A$34:$A$777,$A412,СВЦЭМ!$B$34:$B$777,F$401)+'СЕТ СН'!$F$13</f>
        <v>936.50057104999996</v>
      </c>
      <c r="G412" s="37">
        <f>SUMIFS(СВЦЭМ!$L$34:$L$777,СВЦЭМ!$A$34:$A$777,$A412,СВЦЭМ!$B$34:$B$777,G$401)+'СЕТ СН'!$F$13</f>
        <v>931.56185396000001</v>
      </c>
      <c r="H412" s="37">
        <f>SUMIFS(СВЦЭМ!$L$34:$L$777,СВЦЭМ!$A$34:$A$777,$A412,СВЦЭМ!$B$34:$B$777,H$401)+'СЕТ СН'!$F$13</f>
        <v>889.92934014000002</v>
      </c>
      <c r="I412" s="37">
        <f>SUMIFS(СВЦЭМ!$L$34:$L$777,СВЦЭМ!$A$34:$A$777,$A412,СВЦЭМ!$B$34:$B$777,I$401)+'СЕТ СН'!$F$13</f>
        <v>826.95809162</v>
      </c>
      <c r="J412" s="37">
        <f>SUMIFS(СВЦЭМ!$L$34:$L$777,СВЦЭМ!$A$34:$A$777,$A412,СВЦЭМ!$B$34:$B$777,J$401)+'СЕТ СН'!$F$13</f>
        <v>785.38420536000001</v>
      </c>
      <c r="K412" s="37">
        <f>SUMIFS(СВЦЭМ!$L$34:$L$777,СВЦЭМ!$A$34:$A$777,$A412,СВЦЭМ!$B$34:$B$777,K$401)+'СЕТ СН'!$F$13</f>
        <v>725.35547215999998</v>
      </c>
      <c r="L412" s="37">
        <f>SUMIFS(СВЦЭМ!$L$34:$L$777,СВЦЭМ!$A$34:$A$777,$A412,СВЦЭМ!$B$34:$B$777,L$401)+'СЕТ СН'!$F$13</f>
        <v>660.53132522999999</v>
      </c>
      <c r="M412" s="37">
        <f>SUMIFS(СВЦЭМ!$L$34:$L$777,СВЦЭМ!$A$34:$A$777,$A412,СВЦЭМ!$B$34:$B$777,M$401)+'СЕТ СН'!$F$13</f>
        <v>652.84161520999999</v>
      </c>
      <c r="N412" s="37">
        <f>SUMIFS(СВЦЭМ!$L$34:$L$777,СВЦЭМ!$A$34:$A$777,$A412,СВЦЭМ!$B$34:$B$777,N$401)+'СЕТ СН'!$F$13</f>
        <v>661.72989838000001</v>
      </c>
      <c r="O412" s="37">
        <f>SUMIFS(СВЦЭМ!$L$34:$L$777,СВЦЭМ!$A$34:$A$777,$A412,СВЦЭМ!$B$34:$B$777,O$401)+'СЕТ СН'!$F$13</f>
        <v>674.68602179000004</v>
      </c>
      <c r="P412" s="37">
        <f>SUMIFS(СВЦЭМ!$L$34:$L$777,СВЦЭМ!$A$34:$A$777,$A412,СВЦЭМ!$B$34:$B$777,P$401)+'СЕТ СН'!$F$13</f>
        <v>682.90691967999999</v>
      </c>
      <c r="Q412" s="37">
        <f>SUMIFS(СВЦЭМ!$L$34:$L$777,СВЦЭМ!$A$34:$A$777,$A412,СВЦЭМ!$B$34:$B$777,Q$401)+'СЕТ СН'!$F$13</f>
        <v>688.55874214000005</v>
      </c>
      <c r="R412" s="37">
        <f>SUMIFS(СВЦЭМ!$L$34:$L$777,СВЦЭМ!$A$34:$A$777,$A412,СВЦЭМ!$B$34:$B$777,R$401)+'СЕТ СН'!$F$13</f>
        <v>686.90854777000004</v>
      </c>
      <c r="S412" s="37">
        <f>SUMIFS(СВЦЭМ!$L$34:$L$777,СВЦЭМ!$A$34:$A$777,$A412,СВЦЭМ!$B$34:$B$777,S$401)+'СЕТ СН'!$F$13</f>
        <v>670.29612797000004</v>
      </c>
      <c r="T412" s="37">
        <f>SUMIFS(СВЦЭМ!$L$34:$L$777,СВЦЭМ!$A$34:$A$777,$A412,СВЦЭМ!$B$34:$B$777,T$401)+'СЕТ СН'!$F$13</f>
        <v>652.62315248000004</v>
      </c>
      <c r="U412" s="37">
        <f>SUMIFS(СВЦЭМ!$L$34:$L$777,СВЦЭМ!$A$34:$A$777,$A412,СВЦЭМ!$B$34:$B$777,U$401)+'СЕТ СН'!$F$13</f>
        <v>651.64895148999994</v>
      </c>
      <c r="V412" s="37">
        <f>SUMIFS(СВЦЭМ!$L$34:$L$777,СВЦЭМ!$A$34:$A$777,$A412,СВЦЭМ!$B$34:$B$777,V$401)+'СЕТ СН'!$F$13</f>
        <v>660.22931581</v>
      </c>
      <c r="W412" s="37">
        <f>SUMIFS(СВЦЭМ!$L$34:$L$777,СВЦЭМ!$A$34:$A$777,$A412,СВЦЭМ!$B$34:$B$777,W$401)+'СЕТ СН'!$F$13</f>
        <v>707.94858356999998</v>
      </c>
      <c r="X412" s="37">
        <f>SUMIFS(СВЦЭМ!$L$34:$L$777,СВЦЭМ!$A$34:$A$777,$A412,СВЦЭМ!$B$34:$B$777,X$401)+'СЕТ СН'!$F$13</f>
        <v>776.41495395000004</v>
      </c>
      <c r="Y412" s="37">
        <f>SUMIFS(СВЦЭМ!$L$34:$L$777,СВЦЭМ!$A$34:$A$777,$A412,СВЦЭМ!$B$34:$B$777,Y$401)+'СЕТ СН'!$F$13</f>
        <v>843.11215878999997</v>
      </c>
    </row>
    <row r="413" spans="1:27" ht="15.75" x14ac:dyDescent="0.2">
      <c r="A413" s="36">
        <f t="shared" si="11"/>
        <v>43112</v>
      </c>
      <c r="B413" s="37">
        <f>SUMIFS(СВЦЭМ!$L$34:$L$777,СВЦЭМ!$A$34:$A$777,$A413,СВЦЭМ!$B$34:$B$777,B$401)+'СЕТ СН'!$F$13</f>
        <v>862.11805202000005</v>
      </c>
      <c r="C413" s="37">
        <f>SUMIFS(СВЦЭМ!$L$34:$L$777,СВЦЭМ!$A$34:$A$777,$A413,СВЦЭМ!$B$34:$B$777,C$401)+'СЕТ СН'!$F$13</f>
        <v>860.89338749000001</v>
      </c>
      <c r="D413" s="37">
        <f>SUMIFS(СВЦЭМ!$L$34:$L$777,СВЦЭМ!$A$34:$A$777,$A413,СВЦЭМ!$B$34:$B$777,D$401)+'СЕТ СН'!$F$13</f>
        <v>891.17578307999997</v>
      </c>
      <c r="E413" s="37">
        <f>SUMIFS(СВЦЭМ!$L$34:$L$777,СВЦЭМ!$A$34:$A$777,$A413,СВЦЭМ!$B$34:$B$777,E$401)+'СЕТ СН'!$F$13</f>
        <v>904.42222492999997</v>
      </c>
      <c r="F413" s="37">
        <f>SUMIFS(СВЦЭМ!$L$34:$L$777,СВЦЭМ!$A$34:$A$777,$A413,СВЦЭМ!$B$34:$B$777,F$401)+'СЕТ СН'!$F$13</f>
        <v>897.23215958000003</v>
      </c>
      <c r="G413" s="37">
        <f>SUMIFS(СВЦЭМ!$L$34:$L$777,СВЦЭМ!$A$34:$A$777,$A413,СВЦЭМ!$B$34:$B$777,G$401)+'СЕТ СН'!$F$13</f>
        <v>882.67516341999999</v>
      </c>
      <c r="H413" s="37">
        <f>SUMIFS(СВЦЭМ!$L$34:$L$777,СВЦЭМ!$A$34:$A$777,$A413,СВЦЭМ!$B$34:$B$777,H$401)+'СЕТ СН'!$F$13</f>
        <v>859.97359602999995</v>
      </c>
      <c r="I413" s="37">
        <f>SUMIFS(СВЦЭМ!$L$34:$L$777,СВЦЭМ!$A$34:$A$777,$A413,СВЦЭМ!$B$34:$B$777,I$401)+'СЕТ СН'!$F$13</f>
        <v>817.56606047000002</v>
      </c>
      <c r="J413" s="37">
        <f>SUMIFS(СВЦЭМ!$L$34:$L$777,СВЦЭМ!$A$34:$A$777,$A413,СВЦЭМ!$B$34:$B$777,J$401)+'СЕТ СН'!$F$13</f>
        <v>773.54892390999998</v>
      </c>
      <c r="K413" s="37">
        <f>SUMIFS(СВЦЭМ!$L$34:$L$777,СВЦЭМ!$A$34:$A$777,$A413,СВЦЭМ!$B$34:$B$777,K$401)+'СЕТ СН'!$F$13</f>
        <v>720.42442194</v>
      </c>
      <c r="L413" s="37">
        <f>SUMIFS(СВЦЭМ!$L$34:$L$777,СВЦЭМ!$A$34:$A$777,$A413,СВЦЭМ!$B$34:$B$777,L$401)+'СЕТ СН'!$F$13</f>
        <v>667.26715523999997</v>
      </c>
      <c r="M413" s="37">
        <f>SUMIFS(СВЦЭМ!$L$34:$L$777,СВЦЭМ!$A$34:$A$777,$A413,СВЦЭМ!$B$34:$B$777,M$401)+'СЕТ СН'!$F$13</f>
        <v>657.67685200000005</v>
      </c>
      <c r="N413" s="37">
        <f>SUMIFS(СВЦЭМ!$L$34:$L$777,СВЦЭМ!$A$34:$A$777,$A413,СВЦЭМ!$B$34:$B$777,N$401)+'СЕТ СН'!$F$13</f>
        <v>667.05699443000003</v>
      </c>
      <c r="O413" s="37">
        <f>SUMIFS(СВЦЭМ!$L$34:$L$777,СВЦЭМ!$A$34:$A$777,$A413,СВЦЭМ!$B$34:$B$777,O$401)+'СЕТ СН'!$F$13</f>
        <v>672.29482364</v>
      </c>
      <c r="P413" s="37">
        <f>SUMIFS(СВЦЭМ!$L$34:$L$777,СВЦЭМ!$A$34:$A$777,$A413,СВЦЭМ!$B$34:$B$777,P$401)+'СЕТ СН'!$F$13</f>
        <v>685.06769329999997</v>
      </c>
      <c r="Q413" s="37">
        <f>SUMIFS(СВЦЭМ!$L$34:$L$777,СВЦЭМ!$A$34:$A$777,$A413,СВЦЭМ!$B$34:$B$777,Q$401)+'СЕТ СН'!$F$13</f>
        <v>689.98070743999995</v>
      </c>
      <c r="R413" s="37">
        <f>SUMIFS(СВЦЭМ!$L$34:$L$777,СВЦЭМ!$A$34:$A$777,$A413,СВЦЭМ!$B$34:$B$777,R$401)+'СЕТ СН'!$F$13</f>
        <v>691.28242501</v>
      </c>
      <c r="S413" s="37">
        <f>SUMIFS(СВЦЭМ!$L$34:$L$777,СВЦЭМ!$A$34:$A$777,$A413,СВЦЭМ!$B$34:$B$777,S$401)+'СЕТ СН'!$F$13</f>
        <v>671.46093973999996</v>
      </c>
      <c r="T413" s="37">
        <f>SUMIFS(СВЦЭМ!$L$34:$L$777,СВЦЭМ!$A$34:$A$777,$A413,СВЦЭМ!$B$34:$B$777,T$401)+'СЕТ СН'!$F$13</f>
        <v>648.31377809000003</v>
      </c>
      <c r="U413" s="37">
        <f>SUMIFS(СВЦЭМ!$L$34:$L$777,СВЦЭМ!$A$34:$A$777,$A413,СВЦЭМ!$B$34:$B$777,U$401)+'СЕТ СН'!$F$13</f>
        <v>649.87544298</v>
      </c>
      <c r="V413" s="37">
        <f>SUMIFS(СВЦЭМ!$L$34:$L$777,СВЦЭМ!$A$34:$A$777,$A413,СВЦЭМ!$B$34:$B$777,V$401)+'СЕТ СН'!$F$13</f>
        <v>656.19319982000002</v>
      </c>
      <c r="W413" s="37">
        <f>SUMIFS(СВЦЭМ!$L$34:$L$777,СВЦЭМ!$A$34:$A$777,$A413,СВЦЭМ!$B$34:$B$777,W$401)+'СЕТ СН'!$F$13</f>
        <v>697.03604953000001</v>
      </c>
      <c r="X413" s="37">
        <f>SUMIFS(СВЦЭМ!$L$34:$L$777,СВЦЭМ!$A$34:$A$777,$A413,СВЦЭМ!$B$34:$B$777,X$401)+'СЕТ СН'!$F$13</f>
        <v>763.99186530999998</v>
      </c>
      <c r="Y413" s="37">
        <f>SUMIFS(СВЦЭМ!$L$34:$L$777,СВЦЭМ!$A$34:$A$777,$A413,СВЦЭМ!$B$34:$B$777,Y$401)+'СЕТ СН'!$F$13</f>
        <v>827.04098037999995</v>
      </c>
    </row>
    <row r="414" spans="1:27" ht="15.75" x14ac:dyDescent="0.2">
      <c r="A414" s="36">
        <f t="shared" si="11"/>
        <v>43113</v>
      </c>
      <c r="B414" s="37">
        <f>SUMIFS(СВЦЭМ!$L$34:$L$777,СВЦЭМ!$A$34:$A$777,$A414,СВЦЭМ!$B$34:$B$777,B$401)+'СЕТ СН'!$F$13</f>
        <v>847.98056443999997</v>
      </c>
      <c r="C414" s="37">
        <f>SUMIFS(СВЦЭМ!$L$34:$L$777,СВЦЭМ!$A$34:$A$777,$A414,СВЦЭМ!$B$34:$B$777,C$401)+'СЕТ СН'!$F$13</f>
        <v>879.21310301000005</v>
      </c>
      <c r="D414" s="37">
        <f>SUMIFS(СВЦЭМ!$L$34:$L$777,СВЦЭМ!$A$34:$A$777,$A414,СВЦЭМ!$B$34:$B$777,D$401)+'СЕТ СН'!$F$13</f>
        <v>910.20115224000006</v>
      </c>
      <c r="E414" s="37">
        <f>SUMIFS(СВЦЭМ!$L$34:$L$777,СВЦЭМ!$A$34:$A$777,$A414,СВЦЭМ!$B$34:$B$777,E$401)+'СЕТ СН'!$F$13</f>
        <v>920.05471942999998</v>
      </c>
      <c r="F414" s="37">
        <f>SUMIFS(СВЦЭМ!$L$34:$L$777,СВЦЭМ!$A$34:$A$777,$A414,СВЦЭМ!$B$34:$B$777,F$401)+'СЕТ СН'!$F$13</f>
        <v>918.84472453000001</v>
      </c>
      <c r="G414" s="37">
        <f>SUMIFS(СВЦЭМ!$L$34:$L$777,СВЦЭМ!$A$34:$A$777,$A414,СВЦЭМ!$B$34:$B$777,G$401)+'СЕТ СН'!$F$13</f>
        <v>907.79710670999998</v>
      </c>
      <c r="H414" s="37">
        <f>SUMIFS(СВЦЭМ!$L$34:$L$777,СВЦЭМ!$A$34:$A$777,$A414,СВЦЭМ!$B$34:$B$777,H$401)+'СЕТ СН'!$F$13</f>
        <v>897.00271444999998</v>
      </c>
      <c r="I414" s="37">
        <f>SUMIFS(СВЦЭМ!$L$34:$L$777,СВЦЭМ!$A$34:$A$777,$A414,СВЦЭМ!$B$34:$B$777,I$401)+'СЕТ СН'!$F$13</f>
        <v>853.99547887999995</v>
      </c>
      <c r="J414" s="37">
        <f>SUMIFS(СВЦЭМ!$L$34:$L$777,СВЦЭМ!$A$34:$A$777,$A414,СВЦЭМ!$B$34:$B$777,J$401)+'СЕТ СН'!$F$13</f>
        <v>822.85314690999996</v>
      </c>
      <c r="K414" s="37">
        <f>SUMIFS(СВЦЭМ!$L$34:$L$777,СВЦЭМ!$A$34:$A$777,$A414,СВЦЭМ!$B$34:$B$777,K$401)+'СЕТ СН'!$F$13</f>
        <v>754.70996758000001</v>
      </c>
      <c r="L414" s="37">
        <f>SUMIFS(СВЦЭМ!$L$34:$L$777,СВЦЭМ!$A$34:$A$777,$A414,СВЦЭМ!$B$34:$B$777,L$401)+'СЕТ СН'!$F$13</f>
        <v>684.52754059999995</v>
      </c>
      <c r="M414" s="37">
        <f>SUMIFS(СВЦЭМ!$L$34:$L$777,СВЦЭМ!$A$34:$A$777,$A414,СВЦЭМ!$B$34:$B$777,M$401)+'СЕТ СН'!$F$13</f>
        <v>669.02071472</v>
      </c>
      <c r="N414" s="37">
        <f>SUMIFS(СВЦЭМ!$L$34:$L$777,СВЦЭМ!$A$34:$A$777,$A414,СВЦЭМ!$B$34:$B$777,N$401)+'СЕТ СН'!$F$13</f>
        <v>662.85137008000004</v>
      </c>
      <c r="O414" s="37">
        <f>SUMIFS(СВЦЭМ!$L$34:$L$777,СВЦЭМ!$A$34:$A$777,$A414,СВЦЭМ!$B$34:$B$777,O$401)+'СЕТ СН'!$F$13</f>
        <v>670.00063019000004</v>
      </c>
      <c r="P414" s="37">
        <f>SUMIFS(СВЦЭМ!$L$34:$L$777,СВЦЭМ!$A$34:$A$777,$A414,СВЦЭМ!$B$34:$B$777,P$401)+'СЕТ СН'!$F$13</f>
        <v>677.73324929</v>
      </c>
      <c r="Q414" s="37">
        <f>SUMIFS(СВЦЭМ!$L$34:$L$777,СВЦЭМ!$A$34:$A$777,$A414,СВЦЭМ!$B$34:$B$777,Q$401)+'СЕТ СН'!$F$13</f>
        <v>679.77033022000001</v>
      </c>
      <c r="R414" s="37">
        <f>SUMIFS(СВЦЭМ!$L$34:$L$777,СВЦЭМ!$A$34:$A$777,$A414,СВЦЭМ!$B$34:$B$777,R$401)+'СЕТ СН'!$F$13</f>
        <v>680.44214118000002</v>
      </c>
      <c r="S414" s="37">
        <f>SUMIFS(СВЦЭМ!$L$34:$L$777,СВЦЭМ!$A$34:$A$777,$A414,СВЦЭМ!$B$34:$B$777,S$401)+'СЕТ СН'!$F$13</f>
        <v>664.67456995999999</v>
      </c>
      <c r="T414" s="37">
        <f>SUMIFS(СВЦЭМ!$L$34:$L$777,СВЦЭМ!$A$34:$A$777,$A414,СВЦЭМ!$B$34:$B$777,T$401)+'СЕТ СН'!$F$13</f>
        <v>635.39314418000004</v>
      </c>
      <c r="U414" s="37">
        <f>SUMIFS(СВЦЭМ!$L$34:$L$777,СВЦЭМ!$A$34:$A$777,$A414,СВЦЭМ!$B$34:$B$777,U$401)+'СЕТ СН'!$F$13</f>
        <v>633.56415380999999</v>
      </c>
      <c r="V414" s="37">
        <f>SUMIFS(СВЦЭМ!$L$34:$L$777,СВЦЭМ!$A$34:$A$777,$A414,СВЦЭМ!$B$34:$B$777,V$401)+'СЕТ СН'!$F$13</f>
        <v>644.25452108000002</v>
      </c>
      <c r="W414" s="37">
        <f>SUMIFS(СВЦЭМ!$L$34:$L$777,СВЦЭМ!$A$34:$A$777,$A414,СВЦЭМ!$B$34:$B$777,W$401)+'СЕТ СН'!$F$13</f>
        <v>685.38756539999997</v>
      </c>
      <c r="X414" s="37">
        <f>SUMIFS(СВЦЭМ!$L$34:$L$777,СВЦЭМ!$A$34:$A$777,$A414,СВЦЭМ!$B$34:$B$777,X$401)+'СЕТ СН'!$F$13</f>
        <v>752.75763576999998</v>
      </c>
      <c r="Y414" s="37">
        <f>SUMIFS(СВЦЭМ!$L$34:$L$777,СВЦЭМ!$A$34:$A$777,$A414,СВЦЭМ!$B$34:$B$777,Y$401)+'СЕТ СН'!$F$13</f>
        <v>814.97357188000001</v>
      </c>
    </row>
    <row r="415" spans="1:27" ht="15.75" x14ac:dyDescent="0.2">
      <c r="A415" s="36">
        <f t="shared" si="11"/>
        <v>43114</v>
      </c>
      <c r="B415" s="37">
        <f>SUMIFS(СВЦЭМ!$L$34:$L$777,СВЦЭМ!$A$34:$A$777,$A415,СВЦЭМ!$B$34:$B$777,B$401)+'СЕТ СН'!$F$13</f>
        <v>861.45882005999999</v>
      </c>
      <c r="C415" s="37">
        <f>SUMIFS(СВЦЭМ!$L$34:$L$777,СВЦЭМ!$A$34:$A$777,$A415,СВЦЭМ!$B$34:$B$777,C$401)+'СЕТ СН'!$F$13</f>
        <v>891.02508079999996</v>
      </c>
      <c r="D415" s="37">
        <f>SUMIFS(СВЦЭМ!$L$34:$L$777,СВЦЭМ!$A$34:$A$777,$A415,СВЦЭМ!$B$34:$B$777,D$401)+'СЕТ СН'!$F$13</f>
        <v>920.09682014999999</v>
      </c>
      <c r="E415" s="37">
        <f>SUMIFS(СВЦЭМ!$L$34:$L$777,СВЦЭМ!$A$34:$A$777,$A415,СВЦЭМ!$B$34:$B$777,E$401)+'СЕТ СН'!$F$13</f>
        <v>929.73382178999998</v>
      </c>
      <c r="F415" s="37">
        <f>SUMIFS(СВЦЭМ!$L$34:$L$777,СВЦЭМ!$A$34:$A$777,$A415,СВЦЭМ!$B$34:$B$777,F$401)+'СЕТ СН'!$F$13</f>
        <v>929.56461836000005</v>
      </c>
      <c r="G415" s="37">
        <f>SUMIFS(СВЦЭМ!$L$34:$L$777,СВЦЭМ!$A$34:$A$777,$A415,СВЦЭМ!$B$34:$B$777,G$401)+'СЕТ СН'!$F$13</f>
        <v>922.28391644999999</v>
      </c>
      <c r="H415" s="37">
        <f>SUMIFS(СВЦЭМ!$L$34:$L$777,СВЦЭМ!$A$34:$A$777,$A415,СВЦЭМ!$B$34:$B$777,H$401)+'СЕТ СН'!$F$13</f>
        <v>916.85725052999999</v>
      </c>
      <c r="I415" s="37">
        <f>SUMIFS(СВЦЭМ!$L$34:$L$777,СВЦЭМ!$A$34:$A$777,$A415,СВЦЭМ!$B$34:$B$777,I$401)+'СЕТ СН'!$F$13</f>
        <v>884.26486862000002</v>
      </c>
      <c r="J415" s="37">
        <f>SUMIFS(СВЦЭМ!$L$34:$L$777,СВЦЭМ!$A$34:$A$777,$A415,СВЦЭМ!$B$34:$B$777,J$401)+'СЕТ СН'!$F$13</f>
        <v>832.68841493000002</v>
      </c>
      <c r="K415" s="37">
        <f>SUMIFS(СВЦЭМ!$L$34:$L$777,СВЦЭМ!$A$34:$A$777,$A415,СВЦЭМ!$B$34:$B$777,K$401)+'СЕТ СН'!$F$13</f>
        <v>753.97588437000002</v>
      </c>
      <c r="L415" s="37">
        <f>SUMIFS(СВЦЭМ!$L$34:$L$777,СВЦЭМ!$A$34:$A$777,$A415,СВЦЭМ!$B$34:$B$777,L$401)+'СЕТ СН'!$F$13</f>
        <v>671.82041992999996</v>
      </c>
      <c r="M415" s="37">
        <f>SUMIFS(СВЦЭМ!$L$34:$L$777,СВЦЭМ!$A$34:$A$777,$A415,СВЦЭМ!$B$34:$B$777,M$401)+'СЕТ СН'!$F$13</f>
        <v>662.68966292000005</v>
      </c>
      <c r="N415" s="37">
        <f>SUMIFS(СВЦЭМ!$L$34:$L$777,СВЦЭМ!$A$34:$A$777,$A415,СВЦЭМ!$B$34:$B$777,N$401)+'СЕТ СН'!$F$13</f>
        <v>670.23402199999998</v>
      </c>
      <c r="O415" s="37">
        <f>SUMIFS(СВЦЭМ!$L$34:$L$777,СВЦЭМ!$A$34:$A$777,$A415,СВЦЭМ!$B$34:$B$777,O$401)+'СЕТ СН'!$F$13</f>
        <v>674.53726986000004</v>
      </c>
      <c r="P415" s="37">
        <f>SUMIFS(СВЦЭМ!$L$34:$L$777,СВЦЭМ!$A$34:$A$777,$A415,СВЦЭМ!$B$34:$B$777,P$401)+'СЕТ СН'!$F$13</f>
        <v>679.99223301999996</v>
      </c>
      <c r="Q415" s="37">
        <f>SUMIFS(СВЦЭМ!$L$34:$L$777,СВЦЭМ!$A$34:$A$777,$A415,СВЦЭМ!$B$34:$B$777,Q$401)+'СЕТ СН'!$F$13</f>
        <v>682.59412359999999</v>
      </c>
      <c r="R415" s="37">
        <f>SUMIFS(СВЦЭМ!$L$34:$L$777,СВЦЭМ!$A$34:$A$777,$A415,СВЦЭМ!$B$34:$B$777,R$401)+'СЕТ СН'!$F$13</f>
        <v>684.79706405000002</v>
      </c>
      <c r="S415" s="37">
        <f>SUMIFS(СВЦЭМ!$L$34:$L$777,СВЦЭМ!$A$34:$A$777,$A415,СВЦЭМ!$B$34:$B$777,S$401)+'СЕТ СН'!$F$13</f>
        <v>661.75535544000002</v>
      </c>
      <c r="T415" s="37">
        <f>SUMIFS(СВЦЭМ!$L$34:$L$777,СВЦЭМ!$A$34:$A$777,$A415,СВЦЭМ!$B$34:$B$777,T$401)+'СЕТ СН'!$F$13</f>
        <v>632.79990872999997</v>
      </c>
      <c r="U415" s="37">
        <f>SUMIFS(СВЦЭМ!$L$34:$L$777,СВЦЭМ!$A$34:$A$777,$A415,СВЦЭМ!$B$34:$B$777,U$401)+'СЕТ СН'!$F$13</f>
        <v>632.73691580000002</v>
      </c>
      <c r="V415" s="37">
        <f>SUMIFS(СВЦЭМ!$L$34:$L$777,СВЦЭМ!$A$34:$A$777,$A415,СВЦЭМ!$B$34:$B$777,V$401)+'СЕТ СН'!$F$13</f>
        <v>644.14525303999994</v>
      </c>
      <c r="W415" s="37">
        <f>SUMIFS(СВЦЭМ!$L$34:$L$777,СВЦЭМ!$A$34:$A$777,$A415,СВЦЭМ!$B$34:$B$777,W$401)+'СЕТ СН'!$F$13</f>
        <v>687.99075565999999</v>
      </c>
      <c r="X415" s="37">
        <f>SUMIFS(СВЦЭМ!$L$34:$L$777,СВЦЭМ!$A$34:$A$777,$A415,СВЦЭМ!$B$34:$B$777,X$401)+'СЕТ СН'!$F$13</f>
        <v>744.41349953999998</v>
      </c>
      <c r="Y415" s="37">
        <f>SUMIFS(СВЦЭМ!$L$34:$L$777,СВЦЭМ!$A$34:$A$777,$A415,СВЦЭМ!$B$34:$B$777,Y$401)+'СЕТ СН'!$F$13</f>
        <v>809.72114078000004</v>
      </c>
    </row>
    <row r="416" spans="1:27" ht="15.75" x14ac:dyDescent="0.2">
      <c r="A416" s="36">
        <f t="shared" si="11"/>
        <v>43115</v>
      </c>
      <c r="B416" s="37">
        <f>SUMIFS(СВЦЭМ!$L$34:$L$777,СВЦЭМ!$A$34:$A$777,$A416,СВЦЭМ!$B$34:$B$777,B$401)+'СЕТ СН'!$F$13</f>
        <v>827.14456312000004</v>
      </c>
      <c r="C416" s="37">
        <f>SUMIFS(СВЦЭМ!$L$34:$L$777,СВЦЭМ!$A$34:$A$777,$A416,СВЦЭМ!$B$34:$B$777,C$401)+'СЕТ СН'!$F$13</f>
        <v>858.51111592999996</v>
      </c>
      <c r="D416" s="37">
        <f>SUMIFS(СВЦЭМ!$L$34:$L$777,СВЦЭМ!$A$34:$A$777,$A416,СВЦЭМ!$B$34:$B$777,D$401)+'СЕТ СН'!$F$13</f>
        <v>891.36092988999997</v>
      </c>
      <c r="E416" s="37">
        <f>SUMIFS(СВЦЭМ!$L$34:$L$777,СВЦЭМ!$A$34:$A$777,$A416,СВЦЭМ!$B$34:$B$777,E$401)+'СЕТ СН'!$F$13</f>
        <v>906.45336993000001</v>
      </c>
      <c r="F416" s="37">
        <f>SUMIFS(СВЦЭМ!$L$34:$L$777,СВЦЭМ!$A$34:$A$777,$A416,СВЦЭМ!$B$34:$B$777,F$401)+'СЕТ СН'!$F$13</f>
        <v>902.11577651000005</v>
      </c>
      <c r="G416" s="37">
        <f>SUMIFS(СВЦЭМ!$L$34:$L$777,СВЦЭМ!$A$34:$A$777,$A416,СВЦЭМ!$B$34:$B$777,G$401)+'СЕТ СН'!$F$13</f>
        <v>887.33468916000004</v>
      </c>
      <c r="H416" s="37">
        <f>SUMIFS(СВЦЭМ!$L$34:$L$777,СВЦЭМ!$A$34:$A$777,$A416,СВЦЭМ!$B$34:$B$777,H$401)+'СЕТ СН'!$F$13</f>
        <v>859.77946419</v>
      </c>
      <c r="I416" s="37">
        <f>SUMIFS(СВЦЭМ!$L$34:$L$777,СВЦЭМ!$A$34:$A$777,$A416,СВЦЭМ!$B$34:$B$777,I$401)+'СЕТ СН'!$F$13</f>
        <v>816.53358232000005</v>
      </c>
      <c r="J416" s="37">
        <f>SUMIFS(СВЦЭМ!$L$34:$L$777,СВЦЭМ!$A$34:$A$777,$A416,СВЦЭМ!$B$34:$B$777,J$401)+'СЕТ СН'!$F$13</f>
        <v>792.96453559999998</v>
      </c>
      <c r="K416" s="37">
        <f>SUMIFS(СВЦЭМ!$L$34:$L$777,СВЦЭМ!$A$34:$A$777,$A416,СВЦЭМ!$B$34:$B$777,K$401)+'СЕТ СН'!$F$13</f>
        <v>735.57704326999999</v>
      </c>
      <c r="L416" s="37">
        <f>SUMIFS(СВЦЭМ!$L$34:$L$777,СВЦЭМ!$A$34:$A$777,$A416,СВЦЭМ!$B$34:$B$777,L$401)+'СЕТ СН'!$F$13</f>
        <v>665.97662573000002</v>
      </c>
      <c r="M416" s="37">
        <f>SUMIFS(СВЦЭМ!$L$34:$L$777,СВЦЭМ!$A$34:$A$777,$A416,СВЦЭМ!$B$34:$B$777,M$401)+'СЕТ СН'!$F$13</f>
        <v>654.46410552999998</v>
      </c>
      <c r="N416" s="37">
        <f>SUMIFS(СВЦЭМ!$L$34:$L$777,СВЦЭМ!$A$34:$A$777,$A416,СВЦЭМ!$B$34:$B$777,N$401)+'СЕТ СН'!$F$13</f>
        <v>663.76476381999998</v>
      </c>
      <c r="O416" s="37">
        <f>SUMIFS(СВЦЭМ!$L$34:$L$777,СВЦЭМ!$A$34:$A$777,$A416,СВЦЭМ!$B$34:$B$777,O$401)+'СЕТ СН'!$F$13</f>
        <v>664.60486991000005</v>
      </c>
      <c r="P416" s="37">
        <f>SUMIFS(СВЦЭМ!$L$34:$L$777,СВЦЭМ!$A$34:$A$777,$A416,СВЦЭМ!$B$34:$B$777,P$401)+'СЕТ СН'!$F$13</f>
        <v>664.57588414999998</v>
      </c>
      <c r="Q416" s="37">
        <f>SUMIFS(СВЦЭМ!$L$34:$L$777,СВЦЭМ!$A$34:$A$777,$A416,СВЦЭМ!$B$34:$B$777,Q$401)+'СЕТ СН'!$F$13</f>
        <v>669.30737815999998</v>
      </c>
      <c r="R416" s="37">
        <f>SUMIFS(СВЦЭМ!$L$34:$L$777,СВЦЭМ!$A$34:$A$777,$A416,СВЦЭМ!$B$34:$B$777,R$401)+'СЕТ СН'!$F$13</f>
        <v>667.2325045</v>
      </c>
      <c r="S416" s="37">
        <f>SUMIFS(СВЦЭМ!$L$34:$L$777,СВЦЭМ!$A$34:$A$777,$A416,СВЦЭМ!$B$34:$B$777,S$401)+'СЕТ СН'!$F$13</f>
        <v>647.90452286000004</v>
      </c>
      <c r="T416" s="37">
        <f>SUMIFS(СВЦЭМ!$L$34:$L$777,СВЦЭМ!$A$34:$A$777,$A416,СВЦЭМ!$B$34:$B$777,T$401)+'СЕТ СН'!$F$13</f>
        <v>623.90694065000002</v>
      </c>
      <c r="U416" s="37">
        <f>SUMIFS(СВЦЭМ!$L$34:$L$777,СВЦЭМ!$A$34:$A$777,$A416,СВЦЭМ!$B$34:$B$777,U$401)+'СЕТ СН'!$F$13</f>
        <v>622.65040362000002</v>
      </c>
      <c r="V416" s="37">
        <f>SUMIFS(СВЦЭМ!$L$34:$L$777,СВЦЭМ!$A$34:$A$777,$A416,СВЦЭМ!$B$34:$B$777,V$401)+'СЕТ СН'!$F$13</f>
        <v>634.28863037999997</v>
      </c>
      <c r="W416" s="37">
        <f>SUMIFS(СВЦЭМ!$L$34:$L$777,СВЦЭМ!$A$34:$A$777,$A416,СВЦЭМ!$B$34:$B$777,W$401)+'СЕТ СН'!$F$13</f>
        <v>676.11855800000001</v>
      </c>
      <c r="X416" s="37">
        <f>SUMIFS(СВЦЭМ!$L$34:$L$777,СВЦЭМ!$A$34:$A$777,$A416,СВЦЭМ!$B$34:$B$777,X$401)+'СЕТ СН'!$F$13</f>
        <v>737.76696289999995</v>
      </c>
      <c r="Y416" s="37">
        <f>SUMIFS(СВЦЭМ!$L$34:$L$777,СВЦЭМ!$A$34:$A$777,$A416,СВЦЭМ!$B$34:$B$777,Y$401)+'СЕТ СН'!$F$13</f>
        <v>804.81969559000004</v>
      </c>
    </row>
    <row r="417" spans="1:25" ht="15.75" x14ac:dyDescent="0.2">
      <c r="A417" s="36">
        <f t="shared" si="11"/>
        <v>43116</v>
      </c>
      <c r="B417" s="37">
        <f>SUMIFS(СВЦЭМ!$L$34:$L$777,СВЦЭМ!$A$34:$A$777,$A417,СВЦЭМ!$B$34:$B$777,B$401)+'СЕТ СН'!$F$13</f>
        <v>811.00292133000005</v>
      </c>
      <c r="C417" s="37">
        <f>SUMIFS(СВЦЭМ!$L$34:$L$777,СВЦЭМ!$A$34:$A$777,$A417,СВЦЭМ!$B$34:$B$777,C$401)+'СЕТ СН'!$F$13</f>
        <v>835.87129172000004</v>
      </c>
      <c r="D417" s="37">
        <f>SUMIFS(СВЦЭМ!$L$34:$L$777,СВЦЭМ!$A$34:$A$777,$A417,СВЦЭМ!$B$34:$B$777,D$401)+'СЕТ СН'!$F$13</f>
        <v>864.03668413000003</v>
      </c>
      <c r="E417" s="37">
        <f>SUMIFS(СВЦЭМ!$L$34:$L$777,СВЦЭМ!$A$34:$A$777,$A417,СВЦЭМ!$B$34:$B$777,E$401)+'СЕТ СН'!$F$13</f>
        <v>859.11180625999998</v>
      </c>
      <c r="F417" s="37">
        <f>SUMIFS(СВЦЭМ!$L$34:$L$777,СВЦЭМ!$A$34:$A$777,$A417,СВЦЭМ!$B$34:$B$777,F$401)+'СЕТ СН'!$F$13</f>
        <v>847.07320568</v>
      </c>
      <c r="G417" s="37">
        <f>SUMIFS(СВЦЭМ!$L$34:$L$777,СВЦЭМ!$A$34:$A$777,$A417,СВЦЭМ!$B$34:$B$777,G$401)+'СЕТ СН'!$F$13</f>
        <v>839.64323273000002</v>
      </c>
      <c r="H417" s="37">
        <f>SUMIFS(СВЦЭМ!$L$34:$L$777,СВЦЭМ!$A$34:$A$777,$A417,СВЦЭМ!$B$34:$B$777,H$401)+'СЕТ СН'!$F$13</f>
        <v>828.28412517000004</v>
      </c>
      <c r="I417" s="37">
        <f>SUMIFS(СВЦЭМ!$L$34:$L$777,СВЦЭМ!$A$34:$A$777,$A417,СВЦЭМ!$B$34:$B$777,I$401)+'СЕТ СН'!$F$13</f>
        <v>778.87954100000002</v>
      </c>
      <c r="J417" s="37">
        <f>SUMIFS(СВЦЭМ!$L$34:$L$777,СВЦЭМ!$A$34:$A$777,$A417,СВЦЭМ!$B$34:$B$777,J$401)+'СЕТ СН'!$F$13</f>
        <v>750.98520442999995</v>
      </c>
      <c r="K417" s="37">
        <f>SUMIFS(СВЦЭМ!$L$34:$L$777,СВЦЭМ!$A$34:$A$777,$A417,СВЦЭМ!$B$34:$B$777,K$401)+'СЕТ СН'!$F$13</f>
        <v>685.66002815000002</v>
      </c>
      <c r="L417" s="37">
        <f>SUMIFS(СВЦЭМ!$L$34:$L$777,СВЦЭМ!$A$34:$A$777,$A417,СВЦЭМ!$B$34:$B$777,L$401)+'СЕТ СН'!$F$13</f>
        <v>657.22982261000004</v>
      </c>
      <c r="M417" s="37">
        <f>SUMIFS(СВЦЭМ!$L$34:$L$777,СВЦЭМ!$A$34:$A$777,$A417,СВЦЭМ!$B$34:$B$777,M$401)+'СЕТ СН'!$F$13</f>
        <v>661.88525067</v>
      </c>
      <c r="N417" s="37">
        <f>SUMIFS(СВЦЭМ!$L$34:$L$777,СВЦЭМ!$A$34:$A$777,$A417,СВЦЭМ!$B$34:$B$777,N$401)+'СЕТ СН'!$F$13</f>
        <v>673.11870950000002</v>
      </c>
      <c r="O417" s="37">
        <f>SUMIFS(СВЦЭМ!$L$34:$L$777,СВЦЭМ!$A$34:$A$777,$A417,СВЦЭМ!$B$34:$B$777,O$401)+'СЕТ СН'!$F$13</f>
        <v>678.59032408999997</v>
      </c>
      <c r="P417" s="37">
        <f>SUMIFS(СВЦЭМ!$L$34:$L$777,СВЦЭМ!$A$34:$A$777,$A417,СВЦЭМ!$B$34:$B$777,P$401)+'СЕТ СН'!$F$13</f>
        <v>686.22048499000005</v>
      </c>
      <c r="Q417" s="37">
        <f>SUMIFS(СВЦЭМ!$L$34:$L$777,СВЦЭМ!$A$34:$A$777,$A417,СВЦЭМ!$B$34:$B$777,Q$401)+'СЕТ СН'!$F$13</f>
        <v>688.1902182</v>
      </c>
      <c r="R417" s="37">
        <f>SUMIFS(СВЦЭМ!$L$34:$L$777,СВЦЭМ!$A$34:$A$777,$A417,СВЦЭМ!$B$34:$B$777,R$401)+'СЕТ СН'!$F$13</f>
        <v>688.26960976999999</v>
      </c>
      <c r="S417" s="37">
        <f>SUMIFS(СВЦЭМ!$L$34:$L$777,СВЦЭМ!$A$34:$A$777,$A417,СВЦЭМ!$B$34:$B$777,S$401)+'СЕТ СН'!$F$13</f>
        <v>674.76309159000004</v>
      </c>
      <c r="T417" s="37">
        <f>SUMIFS(СВЦЭМ!$L$34:$L$777,СВЦЭМ!$A$34:$A$777,$A417,СВЦЭМ!$B$34:$B$777,T$401)+'СЕТ СН'!$F$13</f>
        <v>642.96696449000001</v>
      </c>
      <c r="U417" s="37">
        <f>SUMIFS(СВЦЭМ!$L$34:$L$777,СВЦЭМ!$A$34:$A$777,$A417,СВЦЭМ!$B$34:$B$777,U$401)+'СЕТ СН'!$F$13</f>
        <v>642.44914499000004</v>
      </c>
      <c r="V417" s="37">
        <f>SUMIFS(СВЦЭМ!$L$34:$L$777,СВЦЭМ!$A$34:$A$777,$A417,СВЦЭМ!$B$34:$B$777,V$401)+'СЕТ СН'!$F$13</f>
        <v>656.36556415999996</v>
      </c>
      <c r="W417" s="37">
        <f>SUMIFS(СВЦЭМ!$L$34:$L$777,СВЦЭМ!$A$34:$A$777,$A417,СВЦЭМ!$B$34:$B$777,W$401)+'СЕТ СН'!$F$13</f>
        <v>669.11021425000001</v>
      </c>
      <c r="X417" s="37">
        <f>SUMIFS(СВЦЭМ!$L$34:$L$777,СВЦЭМ!$A$34:$A$777,$A417,СВЦЭМ!$B$34:$B$777,X$401)+'СЕТ СН'!$F$13</f>
        <v>715.28830822999998</v>
      </c>
      <c r="Y417" s="37">
        <f>SUMIFS(СВЦЭМ!$L$34:$L$777,СВЦЭМ!$A$34:$A$777,$A417,СВЦЭМ!$B$34:$B$777,Y$401)+'СЕТ СН'!$F$13</f>
        <v>770.30057485999998</v>
      </c>
    </row>
    <row r="418" spans="1:25" ht="15.75" x14ac:dyDescent="0.2">
      <c r="A418" s="36">
        <f t="shared" si="11"/>
        <v>43117</v>
      </c>
      <c r="B418" s="37">
        <f>SUMIFS(СВЦЭМ!$L$34:$L$777,СВЦЭМ!$A$34:$A$777,$A418,СВЦЭМ!$B$34:$B$777,B$401)+'СЕТ СН'!$F$13</f>
        <v>821.76334961999999</v>
      </c>
      <c r="C418" s="37">
        <f>SUMIFS(СВЦЭМ!$L$34:$L$777,СВЦЭМ!$A$34:$A$777,$A418,СВЦЭМ!$B$34:$B$777,C$401)+'СЕТ СН'!$F$13</f>
        <v>855.42918767000003</v>
      </c>
      <c r="D418" s="37">
        <f>SUMIFS(СВЦЭМ!$L$34:$L$777,СВЦЭМ!$A$34:$A$777,$A418,СВЦЭМ!$B$34:$B$777,D$401)+'СЕТ СН'!$F$13</f>
        <v>889.40221610000003</v>
      </c>
      <c r="E418" s="37">
        <f>SUMIFS(СВЦЭМ!$L$34:$L$777,СВЦЭМ!$A$34:$A$777,$A418,СВЦЭМ!$B$34:$B$777,E$401)+'СЕТ СН'!$F$13</f>
        <v>899.42790677000005</v>
      </c>
      <c r="F418" s="37">
        <f>SUMIFS(СВЦЭМ!$L$34:$L$777,СВЦЭМ!$A$34:$A$777,$A418,СВЦЭМ!$B$34:$B$777,F$401)+'СЕТ СН'!$F$13</f>
        <v>902.13242946000003</v>
      </c>
      <c r="G418" s="37">
        <f>SUMIFS(СВЦЭМ!$L$34:$L$777,СВЦЭМ!$A$34:$A$777,$A418,СВЦЭМ!$B$34:$B$777,G$401)+'СЕТ СН'!$F$13</f>
        <v>882.66932798000005</v>
      </c>
      <c r="H418" s="37">
        <f>SUMIFS(СВЦЭМ!$L$34:$L$777,СВЦЭМ!$A$34:$A$777,$A418,СВЦЭМ!$B$34:$B$777,H$401)+'СЕТ СН'!$F$13</f>
        <v>836.11283266999999</v>
      </c>
      <c r="I418" s="37">
        <f>SUMIFS(СВЦЭМ!$L$34:$L$777,СВЦЭМ!$A$34:$A$777,$A418,СВЦЭМ!$B$34:$B$777,I$401)+'СЕТ СН'!$F$13</f>
        <v>781.21360603999995</v>
      </c>
      <c r="J418" s="37">
        <f>SUMIFS(СВЦЭМ!$L$34:$L$777,СВЦЭМ!$A$34:$A$777,$A418,СВЦЭМ!$B$34:$B$777,J$401)+'СЕТ СН'!$F$13</f>
        <v>739.08047700999998</v>
      </c>
      <c r="K418" s="37">
        <f>SUMIFS(СВЦЭМ!$L$34:$L$777,СВЦЭМ!$A$34:$A$777,$A418,СВЦЭМ!$B$34:$B$777,K$401)+'СЕТ СН'!$F$13</f>
        <v>685.13969187999999</v>
      </c>
      <c r="L418" s="37">
        <f>SUMIFS(СВЦЭМ!$L$34:$L$777,СВЦЭМ!$A$34:$A$777,$A418,СВЦЭМ!$B$34:$B$777,L$401)+'СЕТ СН'!$F$13</f>
        <v>662.04792669000005</v>
      </c>
      <c r="M418" s="37">
        <f>SUMIFS(СВЦЭМ!$L$34:$L$777,СВЦЭМ!$A$34:$A$777,$A418,СВЦЭМ!$B$34:$B$777,M$401)+'СЕТ СН'!$F$13</f>
        <v>665.37501968000004</v>
      </c>
      <c r="N418" s="37">
        <f>SUMIFS(СВЦЭМ!$L$34:$L$777,СВЦЭМ!$A$34:$A$777,$A418,СВЦЭМ!$B$34:$B$777,N$401)+'СЕТ СН'!$F$13</f>
        <v>670.22876973999996</v>
      </c>
      <c r="O418" s="37">
        <f>SUMIFS(СВЦЭМ!$L$34:$L$777,СВЦЭМ!$A$34:$A$777,$A418,СВЦЭМ!$B$34:$B$777,O$401)+'СЕТ СН'!$F$13</f>
        <v>674.71527472000002</v>
      </c>
      <c r="P418" s="37">
        <f>SUMIFS(СВЦЭМ!$L$34:$L$777,СВЦЭМ!$A$34:$A$777,$A418,СВЦЭМ!$B$34:$B$777,P$401)+'СЕТ СН'!$F$13</f>
        <v>686.64326444000005</v>
      </c>
      <c r="Q418" s="37">
        <f>SUMIFS(СВЦЭМ!$L$34:$L$777,СВЦЭМ!$A$34:$A$777,$A418,СВЦЭМ!$B$34:$B$777,Q$401)+'СЕТ СН'!$F$13</f>
        <v>694.56021849000001</v>
      </c>
      <c r="R418" s="37">
        <f>SUMIFS(СВЦЭМ!$L$34:$L$777,СВЦЭМ!$A$34:$A$777,$A418,СВЦЭМ!$B$34:$B$777,R$401)+'СЕТ СН'!$F$13</f>
        <v>702.30393752999998</v>
      </c>
      <c r="S418" s="37">
        <f>SUMIFS(СВЦЭМ!$L$34:$L$777,СВЦЭМ!$A$34:$A$777,$A418,СВЦЭМ!$B$34:$B$777,S$401)+'СЕТ СН'!$F$13</f>
        <v>698.33445813000003</v>
      </c>
      <c r="T418" s="37">
        <f>SUMIFS(СВЦЭМ!$L$34:$L$777,СВЦЭМ!$A$34:$A$777,$A418,СВЦЭМ!$B$34:$B$777,T$401)+'СЕТ СН'!$F$13</f>
        <v>681.1316372</v>
      </c>
      <c r="U418" s="37">
        <f>SUMIFS(СВЦЭМ!$L$34:$L$777,СВЦЭМ!$A$34:$A$777,$A418,СВЦЭМ!$B$34:$B$777,U$401)+'СЕТ СН'!$F$13</f>
        <v>691.00006793</v>
      </c>
      <c r="V418" s="37">
        <f>SUMIFS(СВЦЭМ!$L$34:$L$777,СВЦЭМ!$A$34:$A$777,$A418,СВЦЭМ!$B$34:$B$777,V$401)+'СЕТ СН'!$F$13</f>
        <v>703.79547036999998</v>
      </c>
      <c r="W418" s="37">
        <f>SUMIFS(СВЦЭМ!$L$34:$L$777,СВЦЭМ!$A$34:$A$777,$A418,СВЦЭМ!$B$34:$B$777,W$401)+'СЕТ СН'!$F$13</f>
        <v>696.52003078999996</v>
      </c>
      <c r="X418" s="37">
        <f>SUMIFS(СВЦЭМ!$L$34:$L$777,СВЦЭМ!$A$34:$A$777,$A418,СВЦЭМ!$B$34:$B$777,X$401)+'СЕТ СН'!$F$13</f>
        <v>712.78242958999999</v>
      </c>
      <c r="Y418" s="37">
        <f>SUMIFS(СВЦЭМ!$L$34:$L$777,СВЦЭМ!$A$34:$A$777,$A418,СВЦЭМ!$B$34:$B$777,Y$401)+'СЕТ СН'!$F$13</f>
        <v>774.10678578</v>
      </c>
    </row>
    <row r="419" spans="1:25" ht="15.75" x14ac:dyDescent="0.2">
      <c r="A419" s="36">
        <f t="shared" si="11"/>
        <v>43118</v>
      </c>
      <c r="B419" s="37">
        <f>SUMIFS(СВЦЭМ!$L$34:$L$777,СВЦЭМ!$A$34:$A$777,$A419,СВЦЭМ!$B$34:$B$777,B$401)+'СЕТ СН'!$F$13</f>
        <v>835.69913541000005</v>
      </c>
      <c r="C419" s="37">
        <f>SUMIFS(СВЦЭМ!$L$34:$L$777,СВЦЭМ!$A$34:$A$777,$A419,СВЦЭМ!$B$34:$B$777,C$401)+'СЕТ СН'!$F$13</f>
        <v>875.30460282000001</v>
      </c>
      <c r="D419" s="37">
        <f>SUMIFS(СВЦЭМ!$L$34:$L$777,СВЦЭМ!$A$34:$A$777,$A419,СВЦЭМ!$B$34:$B$777,D$401)+'СЕТ СН'!$F$13</f>
        <v>907.65139137000006</v>
      </c>
      <c r="E419" s="37">
        <f>SUMIFS(СВЦЭМ!$L$34:$L$777,СВЦЭМ!$A$34:$A$777,$A419,СВЦЭМ!$B$34:$B$777,E$401)+'СЕТ СН'!$F$13</f>
        <v>913.37071861000004</v>
      </c>
      <c r="F419" s="37">
        <f>SUMIFS(СВЦЭМ!$L$34:$L$777,СВЦЭМ!$A$34:$A$777,$A419,СВЦЭМ!$B$34:$B$777,F$401)+'СЕТ СН'!$F$13</f>
        <v>912.14305122999997</v>
      </c>
      <c r="G419" s="37">
        <f>SUMIFS(СВЦЭМ!$L$34:$L$777,СВЦЭМ!$A$34:$A$777,$A419,СВЦЭМ!$B$34:$B$777,G$401)+'СЕТ СН'!$F$13</f>
        <v>895.60517718999995</v>
      </c>
      <c r="H419" s="37">
        <f>SUMIFS(СВЦЭМ!$L$34:$L$777,СВЦЭМ!$A$34:$A$777,$A419,СВЦЭМ!$B$34:$B$777,H$401)+'СЕТ СН'!$F$13</f>
        <v>850.65055923</v>
      </c>
      <c r="I419" s="37">
        <f>SUMIFS(СВЦЭМ!$L$34:$L$777,СВЦЭМ!$A$34:$A$777,$A419,СВЦЭМ!$B$34:$B$777,I$401)+'СЕТ СН'!$F$13</f>
        <v>794.38453206999998</v>
      </c>
      <c r="J419" s="37">
        <f>SUMIFS(СВЦЭМ!$L$34:$L$777,СВЦЭМ!$A$34:$A$777,$A419,СВЦЭМ!$B$34:$B$777,J$401)+'СЕТ СН'!$F$13</f>
        <v>755.74554674000001</v>
      </c>
      <c r="K419" s="37">
        <f>SUMIFS(СВЦЭМ!$L$34:$L$777,СВЦЭМ!$A$34:$A$777,$A419,СВЦЭМ!$B$34:$B$777,K$401)+'СЕТ СН'!$F$13</f>
        <v>700.33627859000001</v>
      </c>
      <c r="L419" s="37">
        <f>SUMIFS(СВЦЭМ!$L$34:$L$777,СВЦЭМ!$A$34:$A$777,$A419,СВЦЭМ!$B$34:$B$777,L$401)+'СЕТ СН'!$F$13</f>
        <v>674.76061981999999</v>
      </c>
      <c r="M419" s="37">
        <f>SUMIFS(СВЦЭМ!$L$34:$L$777,СВЦЭМ!$A$34:$A$777,$A419,СВЦЭМ!$B$34:$B$777,M$401)+'СЕТ СН'!$F$13</f>
        <v>677.94378778999999</v>
      </c>
      <c r="N419" s="37">
        <f>SUMIFS(СВЦЭМ!$L$34:$L$777,СВЦЭМ!$A$34:$A$777,$A419,СВЦЭМ!$B$34:$B$777,N$401)+'СЕТ СН'!$F$13</f>
        <v>686.26500123000005</v>
      </c>
      <c r="O419" s="37">
        <f>SUMIFS(СВЦЭМ!$L$34:$L$777,СВЦЭМ!$A$34:$A$777,$A419,СВЦЭМ!$B$34:$B$777,O$401)+'СЕТ СН'!$F$13</f>
        <v>684.24417321999999</v>
      </c>
      <c r="P419" s="37">
        <f>SUMIFS(СВЦЭМ!$L$34:$L$777,СВЦЭМ!$A$34:$A$777,$A419,СВЦЭМ!$B$34:$B$777,P$401)+'СЕТ СН'!$F$13</f>
        <v>696.13508225999999</v>
      </c>
      <c r="Q419" s="37">
        <f>SUMIFS(СВЦЭМ!$L$34:$L$777,СВЦЭМ!$A$34:$A$777,$A419,СВЦЭМ!$B$34:$B$777,Q$401)+'СЕТ СН'!$F$13</f>
        <v>711.80691063999996</v>
      </c>
      <c r="R419" s="37">
        <f>SUMIFS(СВЦЭМ!$L$34:$L$777,СВЦЭМ!$A$34:$A$777,$A419,СВЦЭМ!$B$34:$B$777,R$401)+'СЕТ СН'!$F$13</f>
        <v>710.7205348</v>
      </c>
      <c r="S419" s="37">
        <f>SUMIFS(СВЦЭМ!$L$34:$L$777,СВЦЭМ!$A$34:$A$777,$A419,СВЦЭМ!$B$34:$B$777,S$401)+'СЕТ СН'!$F$13</f>
        <v>702.25982379000004</v>
      </c>
      <c r="T419" s="37">
        <f>SUMIFS(СВЦЭМ!$L$34:$L$777,СВЦЭМ!$A$34:$A$777,$A419,СВЦЭМ!$B$34:$B$777,T$401)+'СЕТ СН'!$F$13</f>
        <v>674.72502274999999</v>
      </c>
      <c r="U419" s="37">
        <f>SUMIFS(СВЦЭМ!$L$34:$L$777,СВЦЭМ!$A$34:$A$777,$A419,СВЦЭМ!$B$34:$B$777,U$401)+'СЕТ СН'!$F$13</f>
        <v>683.11418429000003</v>
      </c>
      <c r="V419" s="37">
        <f>SUMIFS(СВЦЭМ!$L$34:$L$777,СВЦЭМ!$A$34:$A$777,$A419,СВЦЭМ!$B$34:$B$777,V$401)+'СЕТ СН'!$F$13</f>
        <v>696.44598497000004</v>
      </c>
      <c r="W419" s="37">
        <f>SUMIFS(СВЦЭМ!$L$34:$L$777,СВЦЭМ!$A$34:$A$777,$A419,СВЦЭМ!$B$34:$B$777,W$401)+'СЕТ СН'!$F$13</f>
        <v>700.97367880000002</v>
      </c>
      <c r="X419" s="37">
        <f>SUMIFS(СВЦЭМ!$L$34:$L$777,СВЦЭМ!$A$34:$A$777,$A419,СВЦЭМ!$B$34:$B$777,X$401)+'СЕТ СН'!$F$13</f>
        <v>745.51072870999997</v>
      </c>
      <c r="Y419" s="37">
        <f>SUMIFS(СВЦЭМ!$L$34:$L$777,СВЦЭМ!$A$34:$A$777,$A419,СВЦЭМ!$B$34:$B$777,Y$401)+'СЕТ СН'!$F$13</f>
        <v>807.52797479000003</v>
      </c>
    </row>
    <row r="420" spans="1:25" ht="15.75" x14ac:dyDescent="0.2">
      <c r="A420" s="36">
        <f t="shared" si="11"/>
        <v>43119</v>
      </c>
      <c r="B420" s="37">
        <f>SUMIFS(СВЦЭМ!$L$34:$L$777,СВЦЭМ!$A$34:$A$777,$A420,СВЦЭМ!$B$34:$B$777,B$401)+'СЕТ СН'!$F$13</f>
        <v>819.43972541999995</v>
      </c>
      <c r="C420" s="37">
        <f>SUMIFS(СВЦЭМ!$L$34:$L$777,СВЦЭМ!$A$34:$A$777,$A420,СВЦЭМ!$B$34:$B$777,C$401)+'СЕТ СН'!$F$13</f>
        <v>854.60972303000005</v>
      </c>
      <c r="D420" s="37">
        <f>SUMIFS(СВЦЭМ!$L$34:$L$777,СВЦЭМ!$A$34:$A$777,$A420,СВЦЭМ!$B$34:$B$777,D$401)+'СЕТ СН'!$F$13</f>
        <v>889.96017156000005</v>
      </c>
      <c r="E420" s="37">
        <f>SUMIFS(СВЦЭМ!$L$34:$L$777,СВЦЭМ!$A$34:$A$777,$A420,СВЦЭМ!$B$34:$B$777,E$401)+'СЕТ СН'!$F$13</f>
        <v>896.20262401000002</v>
      </c>
      <c r="F420" s="37">
        <f>SUMIFS(СВЦЭМ!$L$34:$L$777,СВЦЭМ!$A$34:$A$777,$A420,СВЦЭМ!$B$34:$B$777,F$401)+'СЕТ СН'!$F$13</f>
        <v>896.82128662000002</v>
      </c>
      <c r="G420" s="37">
        <f>SUMIFS(СВЦЭМ!$L$34:$L$777,СВЦЭМ!$A$34:$A$777,$A420,СВЦЭМ!$B$34:$B$777,G$401)+'СЕТ СН'!$F$13</f>
        <v>880.80809827999997</v>
      </c>
      <c r="H420" s="37">
        <f>SUMIFS(СВЦЭМ!$L$34:$L$777,СВЦЭМ!$A$34:$A$777,$A420,СВЦЭМ!$B$34:$B$777,H$401)+'СЕТ СН'!$F$13</f>
        <v>839.30584350000004</v>
      </c>
      <c r="I420" s="37">
        <f>SUMIFS(СВЦЭМ!$L$34:$L$777,СВЦЭМ!$A$34:$A$777,$A420,СВЦЭМ!$B$34:$B$777,I$401)+'СЕТ СН'!$F$13</f>
        <v>787.20908678000001</v>
      </c>
      <c r="J420" s="37">
        <f>SUMIFS(СВЦЭМ!$L$34:$L$777,СВЦЭМ!$A$34:$A$777,$A420,СВЦЭМ!$B$34:$B$777,J$401)+'СЕТ СН'!$F$13</f>
        <v>749.53758445999995</v>
      </c>
      <c r="K420" s="37">
        <f>SUMIFS(СВЦЭМ!$L$34:$L$777,СВЦЭМ!$A$34:$A$777,$A420,СВЦЭМ!$B$34:$B$777,K$401)+'СЕТ СН'!$F$13</f>
        <v>701.25141710000003</v>
      </c>
      <c r="L420" s="37">
        <f>SUMIFS(СВЦЭМ!$L$34:$L$777,СВЦЭМ!$A$34:$A$777,$A420,СВЦЭМ!$B$34:$B$777,L$401)+'СЕТ СН'!$F$13</f>
        <v>683.96337987000004</v>
      </c>
      <c r="M420" s="37">
        <f>SUMIFS(СВЦЭМ!$L$34:$L$777,СВЦЭМ!$A$34:$A$777,$A420,СВЦЭМ!$B$34:$B$777,M$401)+'СЕТ СН'!$F$13</f>
        <v>688.3903957</v>
      </c>
      <c r="N420" s="37">
        <f>SUMIFS(СВЦЭМ!$L$34:$L$777,СВЦЭМ!$A$34:$A$777,$A420,СВЦЭМ!$B$34:$B$777,N$401)+'СЕТ СН'!$F$13</f>
        <v>699.82797534999997</v>
      </c>
      <c r="O420" s="37">
        <f>SUMIFS(СВЦЭМ!$L$34:$L$777,СВЦЭМ!$A$34:$A$777,$A420,СВЦЭМ!$B$34:$B$777,O$401)+'СЕТ СН'!$F$13</f>
        <v>694.71886799000004</v>
      </c>
      <c r="P420" s="37">
        <f>SUMIFS(СВЦЭМ!$L$34:$L$777,СВЦЭМ!$A$34:$A$777,$A420,СВЦЭМ!$B$34:$B$777,P$401)+'СЕТ СН'!$F$13</f>
        <v>708.04997387000003</v>
      </c>
      <c r="Q420" s="37">
        <f>SUMIFS(СВЦЭМ!$L$34:$L$777,СВЦЭМ!$A$34:$A$777,$A420,СВЦЭМ!$B$34:$B$777,Q$401)+'СЕТ СН'!$F$13</f>
        <v>716.27507920999994</v>
      </c>
      <c r="R420" s="37">
        <f>SUMIFS(СВЦЭМ!$L$34:$L$777,СВЦЭМ!$A$34:$A$777,$A420,СВЦЭМ!$B$34:$B$777,R$401)+'СЕТ СН'!$F$13</f>
        <v>719.92487014000005</v>
      </c>
      <c r="S420" s="37">
        <f>SUMIFS(СВЦЭМ!$L$34:$L$777,СВЦЭМ!$A$34:$A$777,$A420,СВЦЭМ!$B$34:$B$777,S$401)+'СЕТ СН'!$F$13</f>
        <v>711.31305768000004</v>
      </c>
      <c r="T420" s="37">
        <f>SUMIFS(СВЦЭМ!$L$34:$L$777,СВЦЭМ!$A$34:$A$777,$A420,СВЦЭМ!$B$34:$B$777,T$401)+'СЕТ СН'!$F$13</f>
        <v>678.46398581999995</v>
      </c>
      <c r="U420" s="37">
        <f>SUMIFS(СВЦЭМ!$L$34:$L$777,СВЦЭМ!$A$34:$A$777,$A420,СВЦЭМ!$B$34:$B$777,U$401)+'СЕТ СН'!$F$13</f>
        <v>684.25052132999997</v>
      </c>
      <c r="V420" s="37">
        <f>SUMIFS(СВЦЭМ!$L$34:$L$777,СВЦЭМ!$A$34:$A$777,$A420,СВЦЭМ!$B$34:$B$777,V$401)+'СЕТ СН'!$F$13</f>
        <v>698.02559480000002</v>
      </c>
      <c r="W420" s="37">
        <f>SUMIFS(СВЦЭМ!$L$34:$L$777,СВЦЭМ!$A$34:$A$777,$A420,СВЦЭМ!$B$34:$B$777,W$401)+'СЕТ СН'!$F$13</f>
        <v>686.59897695999996</v>
      </c>
      <c r="X420" s="37">
        <f>SUMIFS(СВЦЭМ!$L$34:$L$777,СВЦЭМ!$A$34:$A$777,$A420,СВЦЭМ!$B$34:$B$777,X$401)+'СЕТ СН'!$F$13</f>
        <v>727.40003047000005</v>
      </c>
      <c r="Y420" s="37">
        <f>SUMIFS(СВЦЭМ!$L$34:$L$777,СВЦЭМ!$A$34:$A$777,$A420,СВЦЭМ!$B$34:$B$777,Y$401)+'СЕТ СН'!$F$13</f>
        <v>792.21027929000002</v>
      </c>
    </row>
    <row r="421" spans="1:25" ht="15.75" x14ac:dyDescent="0.2">
      <c r="A421" s="36">
        <f t="shared" si="11"/>
        <v>43120</v>
      </c>
      <c r="B421" s="37">
        <f>SUMIFS(СВЦЭМ!$L$34:$L$777,СВЦЭМ!$A$34:$A$777,$A421,СВЦЭМ!$B$34:$B$777,B$401)+'СЕТ СН'!$F$13</f>
        <v>818.99860793000005</v>
      </c>
      <c r="C421" s="37">
        <f>SUMIFS(СВЦЭМ!$L$34:$L$777,СВЦЭМ!$A$34:$A$777,$A421,СВЦЭМ!$B$34:$B$777,C$401)+'СЕТ СН'!$F$13</f>
        <v>852.12435383000002</v>
      </c>
      <c r="D421" s="37">
        <f>SUMIFS(СВЦЭМ!$L$34:$L$777,СВЦЭМ!$A$34:$A$777,$A421,СВЦЭМ!$B$34:$B$777,D$401)+'СЕТ СН'!$F$13</f>
        <v>883.13067150999996</v>
      </c>
      <c r="E421" s="37">
        <f>SUMIFS(СВЦЭМ!$L$34:$L$777,СВЦЭМ!$A$34:$A$777,$A421,СВЦЭМ!$B$34:$B$777,E$401)+'СЕТ СН'!$F$13</f>
        <v>887.96331345999999</v>
      </c>
      <c r="F421" s="37">
        <f>SUMIFS(СВЦЭМ!$L$34:$L$777,СВЦЭМ!$A$34:$A$777,$A421,СВЦЭМ!$B$34:$B$777,F$401)+'СЕТ СН'!$F$13</f>
        <v>883.82044410000003</v>
      </c>
      <c r="G421" s="37">
        <f>SUMIFS(СВЦЭМ!$L$34:$L$777,СВЦЭМ!$A$34:$A$777,$A421,СВЦЭМ!$B$34:$B$777,G$401)+'СЕТ СН'!$F$13</f>
        <v>873.13433350000003</v>
      </c>
      <c r="H421" s="37">
        <f>SUMIFS(СВЦЭМ!$L$34:$L$777,СВЦЭМ!$A$34:$A$777,$A421,СВЦЭМ!$B$34:$B$777,H$401)+'СЕТ СН'!$F$13</f>
        <v>858.76001140999995</v>
      </c>
      <c r="I421" s="37">
        <f>SUMIFS(СВЦЭМ!$L$34:$L$777,СВЦЭМ!$A$34:$A$777,$A421,СВЦЭМ!$B$34:$B$777,I$401)+'СЕТ СН'!$F$13</f>
        <v>825.55158333999998</v>
      </c>
      <c r="J421" s="37">
        <f>SUMIFS(СВЦЭМ!$L$34:$L$777,СВЦЭМ!$A$34:$A$777,$A421,СВЦЭМ!$B$34:$B$777,J$401)+'СЕТ СН'!$F$13</f>
        <v>774.19881119000001</v>
      </c>
      <c r="K421" s="37">
        <f>SUMIFS(СВЦЭМ!$L$34:$L$777,СВЦЭМ!$A$34:$A$777,$A421,СВЦЭМ!$B$34:$B$777,K$401)+'СЕТ СН'!$F$13</f>
        <v>705.54184049000003</v>
      </c>
      <c r="L421" s="37">
        <f>SUMIFS(СВЦЭМ!$L$34:$L$777,СВЦЭМ!$A$34:$A$777,$A421,СВЦЭМ!$B$34:$B$777,L$401)+'СЕТ СН'!$F$13</f>
        <v>665.98094535999996</v>
      </c>
      <c r="M421" s="37">
        <f>SUMIFS(СВЦЭМ!$L$34:$L$777,СВЦЭМ!$A$34:$A$777,$A421,СВЦЭМ!$B$34:$B$777,M$401)+'СЕТ СН'!$F$13</f>
        <v>673.78911946999995</v>
      </c>
      <c r="N421" s="37">
        <f>SUMIFS(СВЦЭМ!$L$34:$L$777,СВЦЭМ!$A$34:$A$777,$A421,СВЦЭМ!$B$34:$B$777,N$401)+'СЕТ СН'!$F$13</f>
        <v>679.49249922000001</v>
      </c>
      <c r="O421" s="37">
        <f>SUMIFS(СВЦЭМ!$L$34:$L$777,СВЦЭМ!$A$34:$A$777,$A421,СВЦЭМ!$B$34:$B$777,O$401)+'СЕТ СН'!$F$13</f>
        <v>698.23885052000003</v>
      </c>
      <c r="P421" s="37">
        <f>SUMIFS(СВЦЭМ!$L$34:$L$777,СВЦЭМ!$A$34:$A$777,$A421,СВЦЭМ!$B$34:$B$777,P$401)+'СЕТ СН'!$F$13</f>
        <v>711.05726828000002</v>
      </c>
      <c r="Q421" s="37">
        <f>SUMIFS(СВЦЭМ!$L$34:$L$777,СВЦЭМ!$A$34:$A$777,$A421,СВЦЭМ!$B$34:$B$777,Q$401)+'СЕТ СН'!$F$13</f>
        <v>710.94455805999996</v>
      </c>
      <c r="R421" s="37">
        <f>SUMIFS(СВЦЭМ!$L$34:$L$777,СВЦЭМ!$A$34:$A$777,$A421,СВЦЭМ!$B$34:$B$777,R$401)+'СЕТ СН'!$F$13</f>
        <v>712.52031449000003</v>
      </c>
      <c r="S421" s="37">
        <f>SUMIFS(СВЦЭМ!$L$34:$L$777,СВЦЭМ!$A$34:$A$777,$A421,СВЦЭМ!$B$34:$B$777,S$401)+'СЕТ СН'!$F$13</f>
        <v>690.91730634999999</v>
      </c>
      <c r="T421" s="37">
        <f>SUMIFS(СВЦЭМ!$L$34:$L$777,СВЦЭМ!$A$34:$A$777,$A421,СВЦЭМ!$B$34:$B$777,T$401)+'СЕТ СН'!$F$13</f>
        <v>655.84505377999994</v>
      </c>
      <c r="U421" s="37">
        <f>SUMIFS(СВЦЭМ!$L$34:$L$777,СВЦЭМ!$A$34:$A$777,$A421,СВЦЭМ!$B$34:$B$777,U$401)+'СЕТ СН'!$F$13</f>
        <v>656.74773064999999</v>
      </c>
      <c r="V421" s="37">
        <f>SUMIFS(СВЦЭМ!$L$34:$L$777,СВЦЭМ!$A$34:$A$777,$A421,СВЦЭМ!$B$34:$B$777,V$401)+'СЕТ СН'!$F$13</f>
        <v>674.62580921000006</v>
      </c>
      <c r="W421" s="37">
        <f>SUMIFS(СВЦЭМ!$L$34:$L$777,СВЦЭМ!$A$34:$A$777,$A421,СВЦЭМ!$B$34:$B$777,W$401)+'СЕТ СН'!$F$13</f>
        <v>678.68220008000003</v>
      </c>
      <c r="X421" s="37">
        <f>SUMIFS(СВЦЭМ!$L$34:$L$777,СВЦЭМ!$A$34:$A$777,$A421,СВЦЭМ!$B$34:$B$777,X$401)+'СЕТ СН'!$F$13</f>
        <v>735.71328043999995</v>
      </c>
      <c r="Y421" s="37">
        <f>SUMIFS(СВЦЭМ!$L$34:$L$777,СВЦЭМ!$A$34:$A$777,$A421,СВЦЭМ!$B$34:$B$777,Y$401)+'СЕТ СН'!$F$13</f>
        <v>793.45531993999998</v>
      </c>
    </row>
    <row r="422" spans="1:25" ht="15.75" x14ac:dyDescent="0.2">
      <c r="A422" s="36">
        <f t="shared" si="11"/>
        <v>43121</v>
      </c>
      <c r="B422" s="37">
        <f>SUMIFS(СВЦЭМ!$L$34:$L$777,СВЦЭМ!$A$34:$A$777,$A422,СВЦЭМ!$B$34:$B$777,B$401)+'СЕТ СН'!$F$13</f>
        <v>831.22174600999995</v>
      </c>
      <c r="C422" s="37">
        <f>SUMIFS(СВЦЭМ!$L$34:$L$777,СВЦЭМ!$A$34:$A$777,$A422,СВЦЭМ!$B$34:$B$777,C$401)+'СЕТ СН'!$F$13</f>
        <v>869.93303747000004</v>
      </c>
      <c r="D422" s="37">
        <f>SUMIFS(СВЦЭМ!$L$34:$L$777,СВЦЭМ!$A$34:$A$777,$A422,СВЦЭМ!$B$34:$B$777,D$401)+'СЕТ СН'!$F$13</f>
        <v>901.45311561999995</v>
      </c>
      <c r="E422" s="37">
        <f>SUMIFS(СВЦЭМ!$L$34:$L$777,СВЦЭМ!$A$34:$A$777,$A422,СВЦЭМ!$B$34:$B$777,E$401)+'СЕТ СН'!$F$13</f>
        <v>910.24432137999997</v>
      </c>
      <c r="F422" s="37">
        <f>SUMIFS(СВЦЭМ!$L$34:$L$777,СВЦЭМ!$A$34:$A$777,$A422,СВЦЭМ!$B$34:$B$777,F$401)+'СЕТ СН'!$F$13</f>
        <v>915.11775468999997</v>
      </c>
      <c r="G422" s="37">
        <f>SUMIFS(СВЦЭМ!$L$34:$L$777,СВЦЭМ!$A$34:$A$777,$A422,СВЦЭМ!$B$34:$B$777,G$401)+'СЕТ СН'!$F$13</f>
        <v>907.67254708999997</v>
      </c>
      <c r="H422" s="37">
        <f>SUMIFS(СВЦЭМ!$L$34:$L$777,СВЦЭМ!$A$34:$A$777,$A422,СВЦЭМ!$B$34:$B$777,H$401)+'СЕТ СН'!$F$13</f>
        <v>878.27613370999995</v>
      </c>
      <c r="I422" s="37">
        <f>SUMIFS(СВЦЭМ!$L$34:$L$777,СВЦЭМ!$A$34:$A$777,$A422,СВЦЭМ!$B$34:$B$777,I$401)+'СЕТ СН'!$F$13</f>
        <v>835.45924892000005</v>
      </c>
      <c r="J422" s="37">
        <f>SUMIFS(СВЦЭМ!$L$34:$L$777,СВЦЭМ!$A$34:$A$777,$A422,СВЦЭМ!$B$34:$B$777,J$401)+'СЕТ СН'!$F$13</f>
        <v>783.77459896000005</v>
      </c>
      <c r="K422" s="37">
        <f>SUMIFS(СВЦЭМ!$L$34:$L$777,СВЦЭМ!$A$34:$A$777,$A422,СВЦЭМ!$B$34:$B$777,K$401)+'СЕТ СН'!$F$13</f>
        <v>724.29216836000001</v>
      </c>
      <c r="L422" s="37">
        <f>SUMIFS(СВЦЭМ!$L$34:$L$777,СВЦЭМ!$A$34:$A$777,$A422,СВЦЭМ!$B$34:$B$777,L$401)+'СЕТ СН'!$F$13</f>
        <v>685.32106274</v>
      </c>
      <c r="M422" s="37">
        <f>SUMIFS(СВЦЭМ!$L$34:$L$777,СВЦЭМ!$A$34:$A$777,$A422,СВЦЭМ!$B$34:$B$777,M$401)+'СЕТ СН'!$F$13</f>
        <v>682.45624007000004</v>
      </c>
      <c r="N422" s="37">
        <f>SUMIFS(СВЦЭМ!$L$34:$L$777,СВЦЭМ!$A$34:$A$777,$A422,СВЦЭМ!$B$34:$B$777,N$401)+'СЕТ СН'!$F$13</f>
        <v>689.18629778000002</v>
      </c>
      <c r="O422" s="37">
        <f>SUMIFS(СВЦЭМ!$L$34:$L$777,СВЦЭМ!$A$34:$A$777,$A422,СВЦЭМ!$B$34:$B$777,O$401)+'СЕТ СН'!$F$13</f>
        <v>693.20063770000002</v>
      </c>
      <c r="P422" s="37">
        <f>SUMIFS(СВЦЭМ!$L$34:$L$777,СВЦЭМ!$A$34:$A$777,$A422,СВЦЭМ!$B$34:$B$777,P$401)+'СЕТ СН'!$F$13</f>
        <v>705.63597222999999</v>
      </c>
      <c r="Q422" s="37">
        <f>SUMIFS(СВЦЭМ!$L$34:$L$777,СВЦЭМ!$A$34:$A$777,$A422,СВЦЭМ!$B$34:$B$777,Q$401)+'СЕТ СН'!$F$13</f>
        <v>709.23504520999995</v>
      </c>
      <c r="R422" s="37">
        <f>SUMIFS(СВЦЭМ!$L$34:$L$777,СВЦЭМ!$A$34:$A$777,$A422,СВЦЭМ!$B$34:$B$777,R$401)+'СЕТ СН'!$F$13</f>
        <v>708.1684123</v>
      </c>
      <c r="S422" s="37">
        <f>SUMIFS(СВЦЭМ!$L$34:$L$777,СВЦЭМ!$A$34:$A$777,$A422,СВЦЭМ!$B$34:$B$777,S$401)+'СЕТ СН'!$F$13</f>
        <v>685.96256404999997</v>
      </c>
      <c r="T422" s="37">
        <f>SUMIFS(СВЦЭМ!$L$34:$L$777,СВЦЭМ!$A$34:$A$777,$A422,СВЦЭМ!$B$34:$B$777,T$401)+'СЕТ СН'!$F$13</f>
        <v>657.61673522000001</v>
      </c>
      <c r="U422" s="37">
        <f>SUMIFS(СВЦЭМ!$L$34:$L$777,СВЦЭМ!$A$34:$A$777,$A422,СВЦЭМ!$B$34:$B$777,U$401)+'СЕТ СН'!$F$13</f>
        <v>653.68024456000001</v>
      </c>
      <c r="V422" s="37">
        <f>SUMIFS(СВЦЭМ!$L$34:$L$777,СВЦЭМ!$A$34:$A$777,$A422,СВЦЭМ!$B$34:$B$777,V$401)+'СЕТ СН'!$F$13</f>
        <v>662.91095958999995</v>
      </c>
      <c r="W422" s="37">
        <f>SUMIFS(СВЦЭМ!$L$34:$L$777,СВЦЭМ!$A$34:$A$777,$A422,СВЦЭМ!$B$34:$B$777,W$401)+'СЕТ СН'!$F$13</f>
        <v>668.13496957999996</v>
      </c>
      <c r="X422" s="37">
        <f>SUMIFS(СВЦЭМ!$L$34:$L$777,СВЦЭМ!$A$34:$A$777,$A422,СВЦЭМ!$B$34:$B$777,X$401)+'СЕТ СН'!$F$13</f>
        <v>730.90336165999997</v>
      </c>
      <c r="Y422" s="37">
        <f>SUMIFS(СВЦЭМ!$L$34:$L$777,СВЦЭМ!$A$34:$A$777,$A422,СВЦЭМ!$B$34:$B$777,Y$401)+'СЕТ СН'!$F$13</f>
        <v>783.53438886000004</v>
      </c>
    </row>
    <row r="423" spans="1:25" ht="15.75" x14ac:dyDescent="0.2">
      <c r="A423" s="36">
        <f t="shared" si="11"/>
        <v>43122</v>
      </c>
      <c r="B423" s="37">
        <f>SUMIFS(СВЦЭМ!$L$34:$L$777,СВЦЭМ!$A$34:$A$777,$A423,СВЦЭМ!$B$34:$B$777,B$401)+'СЕТ СН'!$F$13</f>
        <v>851.56142322000005</v>
      </c>
      <c r="C423" s="37">
        <f>SUMIFS(СВЦЭМ!$L$34:$L$777,СВЦЭМ!$A$34:$A$777,$A423,СВЦЭМ!$B$34:$B$777,C$401)+'СЕТ СН'!$F$13</f>
        <v>885.51629740999999</v>
      </c>
      <c r="D423" s="37">
        <f>SUMIFS(СВЦЭМ!$L$34:$L$777,СВЦЭМ!$A$34:$A$777,$A423,СВЦЭМ!$B$34:$B$777,D$401)+'СЕТ СН'!$F$13</f>
        <v>916.56752438000001</v>
      </c>
      <c r="E423" s="37">
        <f>SUMIFS(СВЦЭМ!$L$34:$L$777,СВЦЭМ!$A$34:$A$777,$A423,СВЦЭМ!$B$34:$B$777,E$401)+'СЕТ СН'!$F$13</f>
        <v>928.01047588999995</v>
      </c>
      <c r="F423" s="37">
        <f>SUMIFS(СВЦЭМ!$L$34:$L$777,СВЦЭМ!$A$34:$A$777,$A423,СВЦЭМ!$B$34:$B$777,F$401)+'СЕТ СН'!$F$13</f>
        <v>924.30474186000004</v>
      </c>
      <c r="G423" s="37">
        <f>SUMIFS(СВЦЭМ!$L$34:$L$777,СВЦЭМ!$A$34:$A$777,$A423,СВЦЭМ!$B$34:$B$777,G$401)+'СЕТ СН'!$F$13</f>
        <v>903.06664085</v>
      </c>
      <c r="H423" s="37">
        <f>SUMIFS(СВЦЭМ!$L$34:$L$777,СВЦЭМ!$A$34:$A$777,$A423,СВЦЭМ!$B$34:$B$777,H$401)+'СЕТ СН'!$F$13</f>
        <v>863.49210716000005</v>
      </c>
      <c r="I423" s="37">
        <f>SUMIFS(СВЦЭМ!$L$34:$L$777,СВЦЭМ!$A$34:$A$777,$A423,СВЦЭМ!$B$34:$B$777,I$401)+'СЕТ СН'!$F$13</f>
        <v>801.73672395999995</v>
      </c>
      <c r="J423" s="37">
        <f>SUMIFS(СВЦЭМ!$L$34:$L$777,СВЦЭМ!$A$34:$A$777,$A423,СВЦЭМ!$B$34:$B$777,J$401)+'СЕТ СН'!$F$13</f>
        <v>764.66391517</v>
      </c>
      <c r="K423" s="37">
        <f>SUMIFS(СВЦЭМ!$L$34:$L$777,СВЦЭМ!$A$34:$A$777,$A423,СВЦЭМ!$B$34:$B$777,K$401)+'СЕТ СН'!$F$13</f>
        <v>708.67290056000002</v>
      </c>
      <c r="L423" s="37">
        <f>SUMIFS(СВЦЭМ!$L$34:$L$777,СВЦЭМ!$A$34:$A$777,$A423,СВЦЭМ!$B$34:$B$777,L$401)+'СЕТ СН'!$F$13</f>
        <v>685.14457055000003</v>
      </c>
      <c r="M423" s="37">
        <f>SUMIFS(СВЦЭМ!$L$34:$L$777,СВЦЭМ!$A$34:$A$777,$A423,СВЦЭМ!$B$34:$B$777,M$401)+'СЕТ СН'!$F$13</f>
        <v>693.58992372</v>
      </c>
      <c r="N423" s="37">
        <f>SUMIFS(СВЦЭМ!$L$34:$L$777,СВЦЭМ!$A$34:$A$777,$A423,СВЦЭМ!$B$34:$B$777,N$401)+'СЕТ СН'!$F$13</f>
        <v>707.25498395</v>
      </c>
      <c r="O423" s="37">
        <f>SUMIFS(СВЦЭМ!$L$34:$L$777,СВЦЭМ!$A$34:$A$777,$A423,СВЦЭМ!$B$34:$B$777,O$401)+'СЕТ СН'!$F$13</f>
        <v>715.22912800999995</v>
      </c>
      <c r="P423" s="37">
        <f>SUMIFS(СВЦЭМ!$L$34:$L$777,СВЦЭМ!$A$34:$A$777,$A423,СВЦЭМ!$B$34:$B$777,P$401)+'СЕТ СН'!$F$13</f>
        <v>725.70184315999995</v>
      </c>
      <c r="Q423" s="37">
        <f>SUMIFS(СВЦЭМ!$L$34:$L$777,СВЦЭМ!$A$34:$A$777,$A423,СВЦЭМ!$B$34:$B$777,Q$401)+'СЕТ СН'!$F$13</f>
        <v>731.55231258000003</v>
      </c>
      <c r="R423" s="37">
        <f>SUMIFS(СВЦЭМ!$L$34:$L$777,СВЦЭМ!$A$34:$A$777,$A423,СВЦЭМ!$B$34:$B$777,R$401)+'СЕТ СН'!$F$13</f>
        <v>731.05881010999997</v>
      </c>
      <c r="S423" s="37">
        <f>SUMIFS(СВЦЭМ!$L$34:$L$777,СВЦЭМ!$A$34:$A$777,$A423,СВЦЭМ!$B$34:$B$777,S$401)+'СЕТ СН'!$F$13</f>
        <v>710.10022555</v>
      </c>
      <c r="T423" s="37">
        <f>SUMIFS(СВЦЭМ!$L$34:$L$777,СВЦЭМ!$A$34:$A$777,$A423,СВЦЭМ!$B$34:$B$777,T$401)+'СЕТ СН'!$F$13</f>
        <v>674.17983102999995</v>
      </c>
      <c r="U423" s="37">
        <f>SUMIFS(СВЦЭМ!$L$34:$L$777,СВЦЭМ!$A$34:$A$777,$A423,СВЦЭМ!$B$34:$B$777,U$401)+'СЕТ СН'!$F$13</f>
        <v>674.83916996000005</v>
      </c>
      <c r="V423" s="37">
        <f>SUMIFS(СВЦЭМ!$L$34:$L$777,СВЦЭМ!$A$34:$A$777,$A423,СВЦЭМ!$B$34:$B$777,V$401)+'СЕТ СН'!$F$13</f>
        <v>688.43334860000004</v>
      </c>
      <c r="W423" s="37">
        <f>SUMIFS(СВЦЭМ!$L$34:$L$777,СВЦЭМ!$A$34:$A$777,$A423,СВЦЭМ!$B$34:$B$777,W$401)+'СЕТ СН'!$F$13</f>
        <v>697.62656816000003</v>
      </c>
      <c r="X423" s="37">
        <f>SUMIFS(СВЦЭМ!$L$34:$L$777,СВЦЭМ!$A$34:$A$777,$A423,СВЦЭМ!$B$34:$B$777,X$401)+'СЕТ СН'!$F$13</f>
        <v>746.89575514000001</v>
      </c>
      <c r="Y423" s="37">
        <f>SUMIFS(СВЦЭМ!$L$34:$L$777,СВЦЭМ!$A$34:$A$777,$A423,СВЦЭМ!$B$34:$B$777,Y$401)+'СЕТ СН'!$F$13</f>
        <v>808.44764612999995</v>
      </c>
    </row>
    <row r="424" spans="1:25" ht="15.75" x14ac:dyDescent="0.2">
      <c r="A424" s="36">
        <f t="shared" si="11"/>
        <v>43123</v>
      </c>
      <c r="B424" s="37">
        <f>SUMIFS(СВЦЭМ!$L$34:$L$777,СВЦЭМ!$A$34:$A$777,$A424,СВЦЭМ!$B$34:$B$777,B$401)+'СЕТ СН'!$F$13</f>
        <v>834.57447382999999</v>
      </c>
      <c r="C424" s="37">
        <f>SUMIFS(СВЦЭМ!$L$34:$L$777,СВЦЭМ!$A$34:$A$777,$A424,СВЦЭМ!$B$34:$B$777,C$401)+'СЕТ СН'!$F$13</f>
        <v>869.15568829999995</v>
      </c>
      <c r="D424" s="37">
        <f>SUMIFS(СВЦЭМ!$L$34:$L$777,СВЦЭМ!$A$34:$A$777,$A424,СВЦЭМ!$B$34:$B$777,D$401)+'СЕТ СН'!$F$13</f>
        <v>901.00719250999998</v>
      </c>
      <c r="E424" s="37">
        <f>SUMIFS(СВЦЭМ!$L$34:$L$777,СВЦЭМ!$A$34:$A$777,$A424,СВЦЭМ!$B$34:$B$777,E$401)+'СЕТ СН'!$F$13</f>
        <v>909.11266797999997</v>
      </c>
      <c r="F424" s="37">
        <f>SUMIFS(СВЦЭМ!$L$34:$L$777,СВЦЭМ!$A$34:$A$777,$A424,СВЦЭМ!$B$34:$B$777,F$401)+'СЕТ СН'!$F$13</f>
        <v>910.78087075999997</v>
      </c>
      <c r="G424" s="37">
        <f>SUMIFS(СВЦЭМ!$L$34:$L$777,СВЦЭМ!$A$34:$A$777,$A424,СВЦЭМ!$B$34:$B$777,G$401)+'СЕТ СН'!$F$13</f>
        <v>896.55426310999997</v>
      </c>
      <c r="H424" s="37">
        <f>SUMIFS(СВЦЭМ!$L$34:$L$777,СВЦЭМ!$A$34:$A$777,$A424,СВЦЭМ!$B$34:$B$777,H$401)+'СЕТ СН'!$F$13</f>
        <v>854.07723701999998</v>
      </c>
      <c r="I424" s="37">
        <f>SUMIFS(СВЦЭМ!$L$34:$L$777,СВЦЭМ!$A$34:$A$777,$A424,СВЦЭМ!$B$34:$B$777,I$401)+'СЕТ СН'!$F$13</f>
        <v>794.00139679999995</v>
      </c>
      <c r="J424" s="37">
        <f>SUMIFS(СВЦЭМ!$L$34:$L$777,СВЦЭМ!$A$34:$A$777,$A424,СВЦЭМ!$B$34:$B$777,J$401)+'СЕТ СН'!$F$13</f>
        <v>753.23967324</v>
      </c>
      <c r="K424" s="37">
        <f>SUMIFS(СВЦЭМ!$L$34:$L$777,СВЦЭМ!$A$34:$A$777,$A424,СВЦЭМ!$B$34:$B$777,K$401)+'СЕТ СН'!$F$13</f>
        <v>694.68171942000004</v>
      </c>
      <c r="L424" s="37">
        <f>SUMIFS(СВЦЭМ!$L$34:$L$777,СВЦЭМ!$A$34:$A$777,$A424,СВЦЭМ!$B$34:$B$777,L$401)+'СЕТ СН'!$F$13</f>
        <v>674.88980684000001</v>
      </c>
      <c r="M424" s="37">
        <f>SUMIFS(СВЦЭМ!$L$34:$L$777,СВЦЭМ!$A$34:$A$777,$A424,СВЦЭМ!$B$34:$B$777,M$401)+'СЕТ СН'!$F$13</f>
        <v>681.70603936999998</v>
      </c>
      <c r="N424" s="37">
        <f>SUMIFS(СВЦЭМ!$L$34:$L$777,СВЦЭМ!$A$34:$A$777,$A424,СВЦЭМ!$B$34:$B$777,N$401)+'СЕТ СН'!$F$13</f>
        <v>696.00701270000002</v>
      </c>
      <c r="O424" s="37">
        <f>SUMIFS(СВЦЭМ!$L$34:$L$777,СВЦЭМ!$A$34:$A$777,$A424,СВЦЭМ!$B$34:$B$777,O$401)+'СЕТ СН'!$F$13</f>
        <v>697.17411938999999</v>
      </c>
      <c r="P424" s="37">
        <f>SUMIFS(СВЦЭМ!$L$34:$L$777,СВЦЭМ!$A$34:$A$777,$A424,СВЦЭМ!$B$34:$B$777,P$401)+'СЕТ СН'!$F$13</f>
        <v>708.93270861999997</v>
      </c>
      <c r="Q424" s="37">
        <f>SUMIFS(СВЦЭМ!$L$34:$L$777,СВЦЭМ!$A$34:$A$777,$A424,СВЦЭМ!$B$34:$B$777,Q$401)+'СЕТ СН'!$F$13</f>
        <v>715.35126714</v>
      </c>
      <c r="R424" s="37">
        <f>SUMIFS(СВЦЭМ!$L$34:$L$777,СВЦЭМ!$A$34:$A$777,$A424,СВЦЭМ!$B$34:$B$777,R$401)+'СЕТ СН'!$F$13</f>
        <v>716.08767032000003</v>
      </c>
      <c r="S424" s="37">
        <f>SUMIFS(СВЦЭМ!$L$34:$L$777,СВЦЭМ!$A$34:$A$777,$A424,СВЦЭМ!$B$34:$B$777,S$401)+'СЕТ СН'!$F$13</f>
        <v>703.43246474</v>
      </c>
      <c r="T424" s="37">
        <f>SUMIFS(СВЦЭМ!$L$34:$L$777,СВЦЭМ!$A$34:$A$777,$A424,СВЦЭМ!$B$34:$B$777,T$401)+'СЕТ СН'!$F$13</f>
        <v>670.54556815000001</v>
      </c>
      <c r="U424" s="37">
        <f>SUMIFS(СВЦЭМ!$L$34:$L$777,СВЦЭМ!$A$34:$A$777,$A424,СВЦЭМ!$B$34:$B$777,U$401)+'СЕТ СН'!$F$13</f>
        <v>665.27381899</v>
      </c>
      <c r="V424" s="37">
        <f>SUMIFS(СВЦЭМ!$L$34:$L$777,СВЦЭМ!$A$34:$A$777,$A424,СВЦЭМ!$B$34:$B$777,V$401)+'СЕТ СН'!$F$13</f>
        <v>677.50043645000005</v>
      </c>
      <c r="W424" s="37">
        <f>SUMIFS(СВЦЭМ!$L$34:$L$777,СВЦЭМ!$A$34:$A$777,$A424,СВЦЭМ!$B$34:$B$777,W$401)+'СЕТ СН'!$F$13</f>
        <v>683.77393543999995</v>
      </c>
      <c r="X424" s="37">
        <f>SUMIFS(СВЦЭМ!$L$34:$L$777,СВЦЭМ!$A$34:$A$777,$A424,СВЦЭМ!$B$34:$B$777,X$401)+'СЕТ СН'!$F$13</f>
        <v>732.45924128000001</v>
      </c>
      <c r="Y424" s="37">
        <f>SUMIFS(СВЦЭМ!$L$34:$L$777,СВЦЭМ!$A$34:$A$777,$A424,СВЦЭМ!$B$34:$B$777,Y$401)+'СЕТ СН'!$F$13</f>
        <v>793.85697374999995</v>
      </c>
    </row>
    <row r="425" spans="1:25" ht="15.75" x14ac:dyDescent="0.2">
      <c r="A425" s="36">
        <f t="shared" si="11"/>
        <v>43124</v>
      </c>
      <c r="B425" s="37">
        <f>SUMIFS(СВЦЭМ!$L$34:$L$777,СВЦЭМ!$A$34:$A$777,$A425,СВЦЭМ!$B$34:$B$777,B$401)+'СЕТ СН'!$F$13</f>
        <v>853.80096846000004</v>
      </c>
      <c r="C425" s="37">
        <f>SUMIFS(СВЦЭМ!$L$34:$L$777,СВЦЭМ!$A$34:$A$777,$A425,СВЦЭМ!$B$34:$B$777,C$401)+'СЕТ СН'!$F$13</f>
        <v>891.04949922000003</v>
      </c>
      <c r="D425" s="37">
        <f>SUMIFS(СВЦЭМ!$L$34:$L$777,СВЦЭМ!$A$34:$A$777,$A425,СВЦЭМ!$B$34:$B$777,D$401)+'СЕТ СН'!$F$13</f>
        <v>919.77717156999995</v>
      </c>
      <c r="E425" s="37">
        <f>SUMIFS(СВЦЭМ!$L$34:$L$777,СВЦЭМ!$A$34:$A$777,$A425,СВЦЭМ!$B$34:$B$777,E$401)+'СЕТ СН'!$F$13</f>
        <v>936.93235062999997</v>
      </c>
      <c r="F425" s="37">
        <f>SUMIFS(СВЦЭМ!$L$34:$L$777,СВЦЭМ!$A$34:$A$777,$A425,СВЦЭМ!$B$34:$B$777,F$401)+'СЕТ СН'!$F$13</f>
        <v>930.70425418000002</v>
      </c>
      <c r="G425" s="37">
        <f>SUMIFS(СВЦЭМ!$L$34:$L$777,СВЦЭМ!$A$34:$A$777,$A425,СВЦЭМ!$B$34:$B$777,G$401)+'СЕТ СН'!$F$13</f>
        <v>910.12868582999999</v>
      </c>
      <c r="H425" s="37">
        <f>SUMIFS(СВЦЭМ!$L$34:$L$777,СВЦЭМ!$A$34:$A$777,$A425,СВЦЭМ!$B$34:$B$777,H$401)+'СЕТ СН'!$F$13</f>
        <v>871.04558594000002</v>
      </c>
      <c r="I425" s="37">
        <f>SUMIFS(СВЦЭМ!$L$34:$L$777,СВЦЭМ!$A$34:$A$777,$A425,СВЦЭМ!$B$34:$B$777,I$401)+'СЕТ СН'!$F$13</f>
        <v>817.44147633</v>
      </c>
      <c r="J425" s="37">
        <f>SUMIFS(СВЦЭМ!$L$34:$L$777,СВЦЭМ!$A$34:$A$777,$A425,СВЦЭМ!$B$34:$B$777,J$401)+'СЕТ СН'!$F$13</f>
        <v>773.43449246</v>
      </c>
      <c r="K425" s="37">
        <f>SUMIFS(СВЦЭМ!$L$34:$L$777,СВЦЭМ!$A$34:$A$777,$A425,СВЦЭМ!$B$34:$B$777,K$401)+'СЕТ СН'!$F$13</f>
        <v>719.30008835000001</v>
      </c>
      <c r="L425" s="37">
        <f>SUMIFS(СВЦЭМ!$L$34:$L$777,СВЦЭМ!$A$34:$A$777,$A425,СВЦЭМ!$B$34:$B$777,L$401)+'СЕТ СН'!$F$13</f>
        <v>697.00271196999995</v>
      </c>
      <c r="M425" s="37">
        <f>SUMIFS(СВЦЭМ!$L$34:$L$777,СВЦЭМ!$A$34:$A$777,$A425,СВЦЭМ!$B$34:$B$777,M$401)+'СЕТ СН'!$F$13</f>
        <v>703.13520969000001</v>
      </c>
      <c r="N425" s="37">
        <f>SUMIFS(СВЦЭМ!$L$34:$L$777,СВЦЭМ!$A$34:$A$777,$A425,СВЦЭМ!$B$34:$B$777,N$401)+'СЕТ СН'!$F$13</f>
        <v>715.91601833000004</v>
      </c>
      <c r="O425" s="37">
        <f>SUMIFS(СВЦЭМ!$L$34:$L$777,СВЦЭМ!$A$34:$A$777,$A425,СВЦЭМ!$B$34:$B$777,O$401)+'СЕТ СН'!$F$13</f>
        <v>720.21184258999995</v>
      </c>
      <c r="P425" s="37">
        <f>SUMIFS(СВЦЭМ!$L$34:$L$777,СВЦЭМ!$A$34:$A$777,$A425,СВЦЭМ!$B$34:$B$777,P$401)+'СЕТ СН'!$F$13</f>
        <v>729.08212418999994</v>
      </c>
      <c r="Q425" s="37">
        <f>SUMIFS(СВЦЭМ!$L$34:$L$777,СВЦЭМ!$A$34:$A$777,$A425,СВЦЭМ!$B$34:$B$777,Q$401)+'СЕТ СН'!$F$13</f>
        <v>734.17464209000002</v>
      </c>
      <c r="R425" s="37">
        <f>SUMIFS(СВЦЭМ!$L$34:$L$777,СВЦЭМ!$A$34:$A$777,$A425,СВЦЭМ!$B$34:$B$777,R$401)+'СЕТ СН'!$F$13</f>
        <v>736.59177726999997</v>
      </c>
      <c r="S425" s="37">
        <f>SUMIFS(СВЦЭМ!$L$34:$L$777,СВЦЭМ!$A$34:$A$777,$A425,СВЦЭМ!$B$34:$B$777,S$401)+'СЕТ СН'!$F$13</f>
        <v>722.94194339000001</v>
      </c>
      <c r="T425" s="37">
        <f>SUMIFS(СВЦЭМ!$L$34:$L$777,СВЦЭМ!$A$34:$A$777,$A425,СВЦЭМ!$B$34:$B$777,T$401)+'СЕТ СН'!$F$13</f>
        <v>690.23360699</v>
      </c>
      <c r="U425" s="37">
        <f>SUMIFS(СВЦЭМ!$L$34:$L$777,СВЦЭМ!$A$34:$A$777,$A425,СВЦЭМ!$B$34:$B$777,U$401)+'СЕТ СН'!$F$13</f>
        <v>687.80810431999998</v>
      </c>
      <c r="V425" s="37">
        <f>SUMIFS(СВЦЭМ!$L$34:$L$777,СВЦЭМ!$A$34:$A$777,$A425,СВЦЭМ!$B$34:$B$777,V$401)+'СЕТ СН'!$F$13</f>
        <v>697.69113729000003</v>
      </c>
      <c r="W425" s="37">
        <f>SUMIFS(СВЦЭМ!$L$34:$L$777,СВЦЭМ!$A$34:$A$777,$A425,СВЦЭМ!$B$34:$B$777,W$401)+'СЕТ СН'!$F$13</f>
        <v>708.74113215</v>
      </c>
      <c r="X425" s="37">
        <f>SUMIFS(СВЦЭМ!$L$34:$L$777,СВЦЭМ!$A$34:$A$777,$A425,СВЦЭМ!$B$34:$B$777,X$401)+'СЕТ СН'!$F$13</f>
        <v>754.70108455000002</v>
      </c>
      <c r="Y425" s="37">
        <f>SUMIFS(СВЦЭМ!$L$34:$L$777,СВЦЭМ!$A$34:$A$777,$A425,СВЦЭМ!$B$34:$B$777,Y$401)+'СЕТ СН'!$F$13</f>
        <v>812.53292518000001</v>
      </c>
    </row>
    <row r="426" spans="1:25" ht="15.75" x14ac:dyDescent="0.2">
      <c r="A426" s="36">
        <f t="shared" si="11"/>
        <v>43125</v>
      </c>
      <c r="B426" s="37">
        <f>SUMIFS(СВЦЭМ!$L$34:$L$777,СВЦЭМ!$A$34:$A$777,$A426,СВЦЭМ!$B$34:$B$777,B$401)+'СЕТ СН'!$F$13</f>
        <v>828.73464486</v>
      </c>
      <c r="C426" s="37">
        <f>SUMIFS(СВЦЭМ!$L$34:$L$777,СВЦЭМ!$A$34:$A$777,$A426,СВЦЭМ!$B$34:$B$777,C$401)+'СЕТ СН'!$F$13</f>
        <v>869.70686035999995</v>
      </c>
      <c r="D426" s="37">
        <f>SUMIFS(СВЦЭМ!$L$34:$L$777,СВЦЭМ!$A$34:$A$777,$A426,СВЦЭМ!$B$34:$B$777,D$401)+'СЕТ СН'!$F$13</f>
        <v>895.88189484999998</v>
      </c>
      <c r="E426" s="37">
        <f>SUMIFS(СВЦЭМ!$L$34:$L$777,СВЦЭМ!$A$34:$A$777,$A426,СВЦЭМ!$B$34:$B$777,E$401)+'СЕТ СН'!$F$13</f>
        <v>900.95829938999998</v>
      </c>
      <c r="F426" s="37">
        <f>SUMIFS(СВЦЭМ!$L$34:$L$777,СВЦЭМ!$A$34:$A$777,$A426,СВЦЭМ!$B$34:$B$777,F$401)+'СЕТ СН'!$F$13</f>
        <v>901.92529678999995</v>
      </c>
      <c r="G426" s="37">
        <f>SUMIFS(СВЦЭМ!$L$34:$L$777,СВЦЭМ!$A$34:$A$777,$A426,СВЦЭМ!$B$34:$B$777,G$401)+'СЕТ СН'!$F$13</f>
        <v>890.43592168999999</v>
      </c>
      <c r="H426" s="37">
        <f>SUMIFS(СВЦЭМ!$L$34:$L$777,СВЦЭМ!$A$34:$A$777,$A426,СВЦЭМ!$B$34:$B$777,H$401)+'СЕТ СН'!$F$13</f>
        <v>851.78767354000001</v>
      </c>
      <c r="I426" s="37">
        <f>SUMIFS(СВЦЭМ!$L$34:$L$777,СВЦЭМ!$A$34:$A$777,$A426,СВЦЭМ!$B$34:$B$777,I$401)+'СЕТ СН'!$F$13</f>
        <v>805.44199433000006</v>
      </c>
      <c r="J426" s="37">
        <f>SUMIFS(СВЦЭМ!$L$34:$L$777,СВЦЭМ!$A$34:$A$777,$A426,СВЦЭМ!$B$34:$B$777,J$401)+'СЕТ СН'!$F$13</f>
        <v>770.91080738000005</v>
      </c>
      <c r="K426" s="37">
        <f>SUMIFS(СВЦЭМ!$L$34:$L$777,СВЦЭМ!$A$34:$A$777,$A426,СВЦЭМ!$B$34:$B$777,K$401)+'СЕТ СН'!$F$13</f>
        <v>727.98206857000002</v>
      </c>
      <c r="L426" s="37">
        <f>SUMIFS(СВЦЭМ!$L$34:$L$777,СВЦЭМ!$A$34:$A$777,$A426,СВЦЭМ!$B$34:$B$777,L$401)+'СЕТ СН'!$F$13</f>
        <v>714.00697385000001</v>
      </c>
      <c r="M426" s="37">
        <f>SUMIFS(СВЦЭМ!$L$34:$L$777,СВЦЭМ!$A$34:$A$777,$A426,СВЦЭМ!$B$34:$B$777,M$401)+'СЕТ СН'!$F$13</f>
        <v>718.57170619999999</v>
      </c>
      <c r="N426" s="37">
        <f>SUMIFS(СВЦЭМ!$L$34:$L$777,СВЦЭМ!$A$34:$A$777,$A426,СВЦЭМ!$B$34:$B$777,N$401)+'СЕТ СН'!$F$13</f>
        <v>721.66360411999995</v>
      </c>
      <c r="O426" s="37">
        <f>SUMIFS(СВЦЭМ!$L$34:$L$777,СВЦЭМ!$A$34:$A$777,$A426,СВЦЭМ!$B$34:$B$777,O$401)+'СЕТ СН'!$F$13</f>
        <v>720.85375976</v>
      </c>
      <c r="P426" s="37">
        <f>SUMIFS(СВЦЭМ!$L$34:$L$777,СВЦЭМ!$A$34:$A$777,$A426,СВЦЭМ!$B$34:$B$777,P$401)+'СЕТ СН'!$F$13</f>
        <v>727.42263121999997</v>
      </c>
      <c r="Q426" s="37">
        <f>SUMIFS(СВЦЭМ!$L$34:$L$777,СВЦЭМ!$A$34:$A$777,$A426,СВЦЭМ!$B$34:$B$777,Q$401)+'СЕТ СН'!$F$13</f>
        <v>729.03753434999999</v>
      </c>
      <c r="R426" s="37">
        <f>SUMIFS(СВЦЭМ!$L$34:$L$777,СВЦЭМ!$A$34:$A$777,$A426,СВЦЭМ!$B$34:$B$777,R$401)+'СЕТ СН'!$F$13</f>
        <v>735.21294809999995</v>
      </c>
      <c r="S426" s="37">
        <f>SUMIFS(СВЦЭМ!$L$34:$L$777,СВЦЭМ!$A$34:$A$777,$A426,СВЦЭМ!$B$34:$B$777,S$401)+'СЕТ СН'!$F$13</f>
        <v>728.46933349000005</v>
      </c>
      <c r="T426" s="37">
        <f>SUMIFS(СВЦЭМ!$L$34:$L$777,СВЦЭМ!$A$34:$A$777,$A426,СВЦЭМ!$B$34:$B$777,T$401)+'СЕТ СН'!$F$13</f>
        <v>718.48597204999999</v>
      </c>
      <c r="U426" s="37">
        <f>SUMIFS(СВЦЭМ!$L$34:$L$777,СВЦЭМ!$A$34:$A$777,$A426,СВЦЭМ!$B$34:$B$777,U$401)+'СЕТ СН'!$F$13</f>
        <v>713.41982442999995</v>
      </c>
      <c r="V426" s="37">
        <f>SUMIFS(СВЦЭМ!$L$34:$L$777,СВЦЭМ!$A$34:$A$777,$A426,СВЦЭМ!$B$34:$B$777,V$401)+'СЕТ СН'!$F$13</f>
        <v>715.78810839000005</v>
      </c>
      <c r="W426" s="37">
        <f>SUMIFS(СВЦЭМ!$L$34:$L$777,СВЦЭМ!$A$34:$A$777,$A426,СВЦЭМ!$B$34:$B$777,W$401)+'СЕТ СН'!$F$13</f>
        <v>718.37741186000005</v>
      </c>
      <c r="X426" s="37">
        <f>SUMIFS(СВЦЭМ!$L$34:$L$777,СВЦЭМ!$A$34:$A$777,$A426,СВЦЭМ!$B$34:$B$777,X$401)+'СЕТ СН'!$F$13</f>
        <v>752.13356854999995</v>
      </c>
      <c r="Y426" s="37">
        <f>SUMIFS(СВЦЭМ!$L$34:$L$777,СВЦЭМ!$A$34:$A$777,$A426,СВЦЭМ!$B$34:$B$777,Y$401)+'СЕТ СН'!$F$13</f>
        <v>804.62917967999999</v>
      </c>
    </row>
    <row r="427" spans="1:25" ht="15.75" x14ac:dyDescent="0.2">
      <c r="A427" s="36">
        <f t="shared" si="11"/>
        <v>43126</v>
      </c>
      <c r="B427" s="37">
        <f>SUMIFS(СВЦЭМ!$L$34:$L$777,СВЦЭМ!$A$34:$A$777,$A427,СВЦЭМ!$B$34:$B$777,B$401)+'СЕТ СН'!$F$13</f>
        <v>820.66970686000002</v>
      </c>
      <c r="C427" s="37">
        <f>SUMIFS(СВЦЭМ!$L$34:$L$777,СВЦЭМ!$A$34:$A$777,$A427,СВЦЭМ!$B$34:$B$777,C$401)+'СЕТ СН'!$F$13</f>
        <v>857.98480735999999</v>
      </c>
      <c r="D427" s="37">
        <f>SUMIFS(СВЦЭМ!$L$34:$L$777,СВЦЭМ!$A$34:$A$777,$A427,СВЦЭМ!$B$34:$B$777,D$401)+'СЕТ СН'!$F$13</f>
        <v>885.12330641000005</v>
      </c>
      <c r="E427" s="37">
        <f>SUMIFS(СВЦЭМ!$L$34:$L$777,СВЦЭМ!$A$34:$A$777,$A427,СВЦЭМ!$B$34:$B$777,E$401)+'СЕТ СН'!$F$13</f>
        <v>896.24623159999999</v>
      </c>
      <c r="F427" s="37">
        <f>SUMIFS(СВЦЭМ!$L$34:$L$777,СВЦЭМ!$A$34:$A$777,$A427,СВЦЭМ!$B$34:$B$777,F$401)+'СЕТ СН'!$F$13</f>
        <v>892.55916880999996</v>
      </c>
      <c r="G427" s="37">
        <f>SUMIFS(СВЦЭМ!$L$34:$L$777,СВЦЭМ!$A$34:$A$777,$A427,СВЦЭМ!$B$34:$B$777,G$401)+'СЕТ СН'!$F$13</f>
        <v>875.26792220000004</v>
      </c>
      <c r="H427" s="37">
        <f>SUMIFS(СВЦЭМ!$L$34:$L$777,СВЦЭМ!$A$34:$A$777,$A427,СВЦЭМ!$B$34:$B$777,H$401)+'СЕТ СН'!$F$13</f>
        <v>833.57951392999996</v>
      </c>
      <c r="I427" s="37">
        <f>SUMIFS(СВЦЭМ!$L$34:$L$777,СВЦЭМ!$A$34:$A$777,$A427,СВЦЭМ!$B$34:$B$777,I$401)+'СЕТ СН'!$F$13</f>
        <v>789.80032296000002</v>
      </c>
      <c r="J427" s="37">
        <f>SUMIFS(СВЦЭМ!$L$34:$L$777,СВЦЭМ!$A$34:$A$777,$A427,СВЦЭМ!$B$34:$B$777,J$401)+'СЕТ СН'!$F$13</f>
        <v>757.20764991999999</v>
      </c>
      <c r="K427" s="37">
        <f>SUMIFS(СВЦЭМ!$L$34:$L$777,СВЦЭМ!$A$34:$A$777,$A427,СВЦЭМ!$B$34:$B$777,K$401)+'СЕТ СН'!$F$13</f>
        <v>704.31753327000001</v>
      </c>
      <c r="L427" s="37">
        <f>SUMIFS(СВЦЭМ!$L$34:$L$777,СВЦЭМ!$A$34:$A$777,$A427,СВЦЭМ!$B$34:$B$777,L$401)+'СЕТ СН'!$F$13</f>
        <v>680.25724895999997</v>
      </c>
      <c r="M427" s="37">
        <f>SUMIFS(СВЦЭМ!$L$34:$L$777,СВЦЭМ!$A$34:$A$777,$A427,СВЦЭМ!$B$34:$B$777,M$401)+'СЕТ СН'!$F$13</f>
        <v>690.66292542999997</v>
      </c>
      <c r="N427" s="37">
        <f>SUMIFS(СВЦЭМ!$L$34:$L$777,СВЦЭМ!$A$34:$A$777,$A427,СВЦЭМ!$B$34:$B$777,N$401)+'СЕТ СН'!$F$13</f>
        <v>699.41210976000002</v>
      </c>
      <c r="O427" s="37">
        <f>SUMIFS(СВЦЭМ!$L$34:$L$777,СВЦЭМ!$A$34:$A$777,$A427,СВЦЭМ!$B$34:$B$777,O$401)+'СЕТ СН'!$F$13</f>
        <v>703.07367506000003</v>
      </c>
      <c r="P427" s="37">
        <f>SUMIFS(СВЦЭМ!$L$34:$L$777,СВЦЭМ!$A$34:$A$777,$A427,СВЦЭМ!$B$34:$B$777,P$401)+'СЕТ СН'!$F$13</f>
        <v>711.65040295999995</v>
      </c>
      <c r="Q427" s="37">
        <f>SUMIFS(СВЦЭМ!$L$34:$L$777,СВЦЭМ!$A$34:$A$777,$A427,СВЦЭМ!$B$34:$B$777,Q$401)+'СЕТ СН'!$F$13</f>
        <v>719.41064073999996</v>
      </c>
      <c r="R427" s="37">
        <f>SUMIFS(СВЦЭМ!$L$34:$L$777,СВЦЭМ!$A$34:$A$777,$A427,СВЦЭМ!$B$34:$B$777,R$401)+'СЕТ СН'!$F$13</f>
        <v>723.32446583000001</v>
      </c>
      <c r="S427" s="37">
        <f>SUMIFS(СВЦЭМ!$L$34:$L$777,СВЦЭМ!$A$34:$A$777,$A427,СВЦЭМ!$B$34:$B$777,S$401)+'СЕТ СН'!$F$13</f>
        <v>714.32578430000001</v>
      </c>
      <c r="T427" s="37">
        <f>SUMIFS(СВЦЭМ!$L$34:$L$777,СВЦЭМ!$A$34:$A$777,$A427,СВЦЭМ!$B$34:$B$777,T$401)+'СЕТ СН'!$F$13</f>
        <v>687.18353213</v>
      </c>
      <c r="U427" s="37">
        <f>SUMIFS(СВЦЭМ!$L$34:$L$777,СВЦЭМ!$A$34:$A$777,$A427,СВЦЭМ!$B$34:$B$777,U$401)+'СЕТ СН'!$F$13</f>
        <v>681.28696130000003</v>
      </c>
      <c r="V427" s="37">
        <f>SUMIFS(СВЦЭМ!$L$34:$L$777,СВЦЭМ!$A$34:$A$777,$A427,СВЦЭМ!$B$34:$B$777,V$401)+'СЕТ СН'!$F$13</f>
        <v>690.64690679</v>
      </c>
      <c r="W427" s="37">
        <f>SUMIFS(СВЦЭМ!$L$34:$L$777,СВЦЭМ!$A$34:$A$777,$A427,СВЦЭМ!$B$34:$B$777,W$401)+'СЕТ СН'!$F$13</f>
        <v>707.01558121000005</v>
      </c>
      <c r="X427" s="37">
        <f>SUMIFS(СВЦЭМ!$L$34:$L$777,СВЦЭМ!$A$34:$A$777,$A427,СВЦЭМ!$B$34:$B$777,X$401)+'СЕТ СН'!$F$13</f>
        <v>752.28534922999995</v>
      </c>
      <c r="Y427" s="37">
        <f>SUMIFS(СВЦЭМ!$L$34:$L$777,СВЦЭМ!$A$34:$A$777,$A427,СВЦЭМ!$B$34:$B$777,Y$401)+'СЕТ СН'!$F$13</f>
        <v>814.71087905000002</v>
      </c>
    </row>
    <row r="428" spans="1:25" ht="15.75" x14ac:dyDescent="0.2">
      <c r="A428" s="36">
        <f t="shared" si="11"/>
        <v>43127</v>
      </c>
      <c r="B428" s="37">
        <f>SUMIFS(СВЦЭМ!$L$34:$L$777,СВЦЭМ!$A$34:$A$777,$A428,СВЦЭМ!$B$34:$B$777,B$401)+'СЕТ СН'!$F$13</f>
        <v>806.52433840000003</v>
      </c>
      <c r="C428" s="37">
        <f>SUMIFS(СВЦЭМ!$L$34:$L$777,СВЦЭМ!$A$34:$A$777,$A428,СВЦЭМ!$B$34:$B$777,C$401)+'СЕТ СН'!$F$13</f>
        <v>832.83573206000005</v>
      </c>
      <c r="D428" s="37">
        <f>SUMIFS(СВЦЭМ!$L$34:$L$777,СВЦЭМ!$A$34:$A$777,$A428,СВЦЭМ!$B$34:$B$777,D$401)+'СЕТ СН'!$F$13</f>
        <v>885.1078182</v>
      </c>
      <c r="E428" s="37">
        <f>SUMIFS(СВЦЭМ!$L$34:$L$777,СВЦЭМ!$A$34:$A$777,$A428,СВЦЭМ!$B$34:$B$777,E$401)+'СЕТ СН'!$F$13</f>
        <v>893.26073133</v>
      </c>
      <c r="F428" s="37">
        <f>SUMIFS(СВЦЭМ!$L$34:$L$777,СВЦЭМ!$A$34:$A$777,$A428,СВЦЭМ!$B$34:$B$777,F$401)+'СЕТ СН'!$F$13</f>
        <v>887.26818989000003</v>
      </c>
      <c r="G428" s="37">
        <f>SUMIFS(СВЦЭМ!$L$34:$L$777,СВЦЭМ!$A$34:$A$777,$A428,СВЦЭМ!$B$34:$B$777,G$401)+'СЕТ СН'!$F$13</f>
        <v>883.88361531999999</v>
      </c>
      <c r="H428" s="37">
        <f>SUMIFS(СВЦЭМ!$L$34:$L$777,СВЦЭМ!$A$34:$A$777,$A428,СВЦЭМ!$B$34:$B$777,H$401)+'СЕТ СН'!$F$13</f>
        <v>863.08138071999997</v>
      </c>
      <c r="I428" s="37">
        <f>SUMIFS(СВЦЭМ!$L$34:$L$777,СВЦЭМ!$A$34:$A$777,$A428,СВЦЭМ!$B$34:$B$777,I$401)+'СЕТ СН'!$F$13</f>
        <v>815.24122881000005</v>
      </c>
      <c r="J428" s="37">
        <f>SUMIFS(СВЦЭМ!$L$34:$L$777,СВЦЭМ!$A$34:$A$777,$A428,СВЦЭМ!$B$34:$B$777,J$401)+'СЕТ СН'!$F$13</f>
        <v>769.27997935999997</v>
      </c>
      <c r="K428" s="37">
        <f>SUMIFS(СВЦЭМ!$L$34:$L$777,СВЦЭМ!$A$34:$A$777,$A428,СВЦЭМ!$B$34:$B$777,K$401)+'СЕТ СН'!$F$13</f>
        <v>727.54162730999997</v>
      </c>
      <c r="L428" s="37">
        <f>SUMIFS(СВЦЭМ!$L$34:$L$777,СВЦЭМ!$A$34:$A$777,$A428,СВЦЭМ!$B$34:$B$777,L$401)+'СЕТ СН'!$F$13</f>
        <v>707.59218111999996</v>
      </c>
      <c r="M428" s="37">
        <f>SUMIFS(СВЦЭМ!$L$34:$L$777,СВЦЭМ!$A$34:$A$777,$A428,СВЦЭМ!$B$34:$B$777,M$401)+'СЕТ СН'!$F$13</f>
        <v>702.91517798999996</v>
      </c>
      <c r="N428" s="37">
        <f>SUMIFS(СВЦЭМ!$L$34:$L$777,СВЦЭМ!$A$34:$A$777,$A428,СВЦЭМ!$B$34:$B$777,N$401)+'СЕТ СН'!$F$13</f>
        <v>712.28742183999998</v>
      </c>
      <c r="O428" s="37">
        <f>SUMIFS(СВЦЭМ!$L$34:$L$777,СВЦЭМ!$A$34:$A$777,$A428,СВЦЭМ!$B$34:$B$777,O$401)+'СЕТ СН'!$F$13</f>
        <v>719.27111975000003</v>
      </c>
      <c r="P428" s="37">
        <f>SUMIFS(СВЦЭМ!$L$34:$L$777,СВЦЭМ!$A$34:$A$777,$A428,СВЦЭМ!$B$34:$B$777,P$401)+'СЕТ СН'!$F$13</f>
        <v>733.74505825999995</v>
      </c>
      <c r="Q428" s="37">
        <f>SUMIFS(СВЦЭМ!$L$34:$L$777,СВЦЭМ!$A$34:$A$777,$A428,СВЦЭМ!$B$34:$B$777,Q$401)+'СЕТ СН'!$F$13</f>
        <v>739.78392179000002</v>
      </c>
      <c r="R428" s="37">
        <f>SUMIFS(СВЦЭМ!$L$34:$L$777,СВЦЭМ!$A$34:$A$777,$A428,СВЦЭМ!$B$34:$B$777,R$401)+'СЕТ СН'!$F$13</f>
        <v>745.39180962</v>
      </c>
      <c r="S428" s="37">
        <f>SUMIFS(СВЦЭМ!$L$34:$L$777,СВЦЭМ!$A$34:$A$777,$A428,СВЦЭМ!$B$34:$B$777,S$401)+'СЕТ СН'!$F$13</f>
        <v>731.04154027000004</v>
      </c>
      <c r="T428" s="37">
        <f>SUMIFS(СВЦЭМ!$L$34:$L$777,СВЦЭМ!$A$34:$A$777,$A428,СВЦЭМ!$B$34:$B$777,T$401)+'СЕТ СН'!$F$13</f>
        <v>699.43421531000001</v>
      </c>
      <c r="U428" s="37">
        <f>SUMIFS(СВЦЭМ!$L$34:$L$777,СВЦЭМ!$A$34:$A$777,$A428,СВЦЭМ!$B$34:$B$777,U$401)+'СЕТ СН'!$F$13</f>
        <v>694.87328394999997</v>
      </c>
      <c r="V428" s="37">
        <f>SUMIFS(СВЦЭМ!$L$34:$L$777,СВЦЭМ!$A$34:$A$777,$A428,СВЦЭМ!$B$34:$B$777,V$401)+'СЕТ СН'!$F$13</f>
        <v>700.88269099000001</v>
      </c>
      <c r="W428" s="37">
        <f>SUMIFS(СВЦЭМ!$L$34:$L$777,СВЦЭМ!$A$34:$A$777,$A428,СВЦЭМ!$B$34:$B$777,W$401)+'СЕТ СН'!$F$13</f>
        <v>707.83766849000006</v>
      </c>
      <c r="X428" s="37">
        <f>SUMIFS(СВЦЭМ!$L$34:$L$777,СВЦЭМ!$A$34:$A$777,$A428,СВЦЭМ!$B$34:$B$777,X$401)+'СЕТ СН'!$F$13</f>
        <v>724.82629347</v>
      </c>
      <c r="Y428" s="37">
        <f>SUMIFS(СВЦЭМ!$L$34:$L$777,СВЦЭМ!$A$34:$A$777,$A428,СВЦЭМ!$B$34:$B$777,Y$401)+'СЕТ СН'!$F$13</f>
        <v>774.24089920999995</v>
      </c>
    </row>
    <row r="429" spans="1:25" ht="15.75" x14ac:dyDescent="0.2">
      <c r="A429" s="36">
        <f t="shared" si="11"/>
        <v>43128</v>
      </c>
      <c r="B429" s="37">
        <f>SUMIFS(СВЦЭМ!$L$34:$L$777,СВЦЭМ!$A$34:$A$777,$A429,СВЦЭМ!$B$34:$B$777,B$401)+'СЕТ СН'!$F$13</f>
        <v>824.17850998999995</v>
      </c>
      <c r="C429" s="37">
        <f>SUMIFS(СВЦЭМ!$L$34:$L$777,СВЦЭМ!$A$34:$A$777,$A429,СВЦЭМ!$B$34:$B$777,C$401)+'СЕТ СН'!$F$13</f>
        <v>850.87062711999999</v>
      </c>
      <c r="D429" s="37">
        <f>SUMIFS(СВЦЭМ!$L$34:$L$777,СВЦЭМ!$A$34:$A$777,$A429,СВЦЭМ!$B$34:$B$777,D$401)+'СЕТ СН'!$F$13</f>
        <v>893.63897167000005</v>
      </c>
      <c r="E429" s="37">
        <f>SUMIFS(СВЦЭМ!$L$34:$L$777,СВЦЭМ!$A$34:$A$777,$A429,СВЦЭМ!$B$34:$B$777,E$401)+'СЕТ СН'!$F$13</f>
        <v>907.80334311000001</v>
      </c>
      <c r="F429" s="37">
        <f>SUMIFS(СВЦЭМ!$L$34:$L$777,СВЦЭМ!$A$34:$A$777,$A429,СВЦЭМ!$B$34:$B$777,F$401)+'СЕТ СН'!$F$13</f>
        <v>910.28925460000005</v>
      </c>
      <c r="G429" s="37">
        <f>SUMIFS(СВЦЭМ!$L$34:$L$777,СВЦЭМ!$A$34:$A$777,$A429,СВЦЭМ!$B$34:$B$777,G$401)+'СЕТ СН'!$F$13</f>
        <v>905.32442107999998</v>
      </c>
      <c r="H429" s="37">
        <f>SUMIFS(СВЦЭМ!$L$34:$L$777,СВЦЭМ!$A$34:$A$777,$A429,СВЦЭМ!$B$34:$B$777,H$401)+'СЕТ СН'!$F$13</f>
        <v>880.94612571000005</v>
      </c>
      <c r="I429" s="37">
        <f>SUMIFS(СВЦЭМ!$L$34:$L$777,СВЦЭМ!$A$34:$A$777,$A429,СВЦЭМ!$B$34:$B$777,I$401)+'СЕТ СН'!$F$13</f>
        <v>837.60600153999997</v>
      </c>
      <c r="J429" s="37">
        <f>SUMIFS(СВЦЭМ!$L$34:$L$777,СВЦЭМ!$A$34:$A$777,$A429,СВЦЭМ!$B$34:$B$777,J$401)+'СЕТ СН'!$F$13</f>
        <v>785.95822274</v>
      </c>
      <c r="K429" s="37">
        <f>SUMIFS(СВЦЭМ!$L$34:$L$777,СВЦЭМ!$A$34:$A$777,$A429,СВЦЭМ!$B$34:$B$777,K$401)+'СЕТ СН'!$F$13</f>
        <v>740.81162309000001</v>
      </c>
      <c r="L429" s="37">
        <f>SUMIFS(СВЦЭМ!$L$34:$L$777,СВЦЭМ!$A$34:$A$777,$A429,СВЦЭМ!$B$34:$B$777,L$401)+'СЕТ СН'!$F$13</f>
        <v>715.42660624999996</v>
      </c>
      <c r="M429" s="37">
        <f>SUMIFS(СВЦЭМ!$L$34:$L$777,СВЦЭМ!$A$34:$A$777,$A429,СВЦЭМ!$B$34:$B$777,M$401)+'СЕТ СН'!$F$13</f>
        <v>711.46039382000004</v>
      </c>
      <c r="N429" s="37">
        <f>SUMIFS(СВЦЭМ!$L$34:$L$777,СВЦЭМ!$A$34:$A$777,$A429,СВЦЭМ!$B$34:$B$777,N$401)+'СЕТ СН'!$F$13</f>
        <v>718.74982782999996</v>
      </c>
      <c r="O429" s="37">
        <f>SUMIFS(СВЦЭМ!$L$34:$L$777,СВЦЭМ!$A$34:$A$777,$A429,СВЦЭМ!$B$34:$B$777,O$401)+'СЕТ СН'!$F$13</f>
        <v>723.90833901999997</v>
      </c>
      <c r="P429" s="37">
        <f>SUMIFS(СВЦЭМ!$L$34:$L$777,СВЦЭМ!$A$34:$A$777,$A429,СВЦЭМ!$B$34:$B$777,P$401)+'СЕТ СН'!$F$13</f>
        <v>730.33948950000001</v>
      </c>
      <c r="Q429" s="37">
        <f>SUMIFS(СВЦЭМ!$L$34:$L$777,СВЦЭМ!$A$34:$A$777,$A429,СВЦЭМ!$B$34:$B$777,Q$401)+'СЕТ СН'!$F$13</f>
        <v>744.64478954000003</v>
      </c>
      <c r="R429" s="37">
        <f>SUMIFS(СВЦЭМ!$L$34:$L$777,СВЦЭМ!$A$34:$A$777,$A429,СВЦЭМ!$B$34:$B$777,R$401)+'СЕТ СН'!$F$13</f>
        <v>749.15214965999996</v>
      </c>
      <c r="S429" s="37">
        <f>SUMIFS(СВЦЭМ!$L$34:$L$777,СВЦЭМ!$A$34:$A$777,$A429,СВЦЭМ!$B$34:$B$777,S$401)+'СЕТ СН'!$F$13</f>
        <v>726.44503138000005</v>
      </c>
      <c r="T429" s="37">
        <f>SUMIFS(СВЦЭМ!$L$34:$L$777,СВЦЭМ!$A$34:$A$777,$A429,СВЦЭМ!$B$34:$B$777,T$401)+'СЕТ СН'!$F$13</f>
        <v>706.44147950000001</v>
      </c>
      <c r="U429" s="37">
        <f>SUMIFS(СВЦЭМ!$L$34:$L$777,СВЦЭМ!$A$34:$A$777,$A429,СВЦЭМ!$B$34:$B$777,U$401)+'СЕТ СН'!$F$13</f>
        <v>710.94996269000001</v>
      </c>
      <c r="V429" s="37">
        <f>SUMIFS(СВЦЭМ!$L$34:$L$777,СВЦЭМ!$A$34:$A$777,$A429,СВЦЭМ!$B$34:$B$777,V$401)+'СЕТ СН'!$F$13</f>
        <v>708.51446969000006</v>
      </c>
      <c r="W429" s="37">
        <f>SUMIFS(СВЦЭМ!$L$34:$L$777,СВЦЭМ!$A$34:$A$777,$A429,СВЦЭМ!$B$34:$B$777,W$401)+'СЕТ СН'!$F$13</f>
        <v>705.86532909000005</v>
      </c>
      <c r="X429" s="37">
        <f>SUMIFS(СВЦЭМ!$L$34:$L$777,СВЦЭМ!$A$34:$A$777,$A429,СВЦЭМ!$B$34:$B$777,X$401)+'СЕТ СН'!$F$13</f>
        <v>722.78543706999994</v>
      </c>
      <c r="Y429" s="37">
        <f>SUMIFS(СВЦЭМ!$L$34:$L$777,СВЦЭМ!$A$34:$A$777,$A429,СВЦЭМ!$B$34:$B$777,Y$401)+'СЕТ СН'!$F$13</f>
        <v>773.23836220999999</v>
      </c>
    </row>
    <row r="430" spans="1:25" ht="15.75" x14ac:dyDescent="0.2">
      <c r="A430" s="36">
        <f t="shared" si="11"/>
        <v>43129</v>
      </c>
      <c r="B430" s="37">
        <f>SUMIFS(СВЦЭМ!$L$34:$L$777,СВЦЭМ!$A$34:$A$777,$A430,СВЦЭМ!$B$34:$B$777,B$401)+'СЕТ СН'!$F$13</f>
        <v>814.83740456999999</v>
      </c>
      <c r="C430" s="37">
        <f>SUMIFS(СВЦЭМ!$L$34:$L$777,СВЦЭМ!$A$34:$A$777,$A430,СВЦЭМ!$B$34:$B$777,C$401)+'СЕТ СН'!$F$13</f>
        <v>838.10451144000001</v>
      </c>
      <c r="D430" s="37">
        <f>SUMIFS(СВЦЭМ!$L$34:$L$777,СВЦЭМ!$A$34:$A$777,$A430,СВЦЭМ!$B$34:$B$777,D$401)+'СЕТ СН'!$F$13</f>
        <v>874.77862492999998</v>
      </c>
      <c r="E430" s="37">
        <f>SUMIFS(СВЦЭМ!$L$34:$L$777,СВЦЭМ!$A$34:$A$777,$A430,СВЦЭМ!$B$34:$B$777,E$401)+'СЕТ СН'!$F$13</f>
        <v>885.02985065999997</v>
      </c>
      <c r="F430" s="37">
        <f>SUMIFS(СВЦЭМ!$L$34:$L$777,СВЦЭМ!$A$34:$A$777,$A430,СВЦЭМ!$B$34:$B$777,F$401)+'СЕТ СН'!$F$13</f>
        <v>883.46228549</v>
      </c>
      <c r="G430" s="37">
        <f>SUMIFS(СВЦЭМ!$L$34:$L$777,СВЦЭМ!$A$34:$A$777,$A430,СВЦЭМ!$B$34:$B$777,G$401)+'СЕТ СН'!$F$13</f>
        <v>873.39344005999999</v>
      </c>
      <c r="H430" s="37">
        <f>SUMIFS(СВЦЭМ!$L$34:$L$777,СВЦЭМ!$A$34:$A$777,$A430,СВЦЭМ!$B$34:$B$777,H$401)+'СЕТ СН'!$F$13</f>
        <v>829.77273255</v>
      </c>
      <c r="I430" s="37">
        <f>SUMIFS(СВЦЭМ!$L$34:$L$777,СВЦЭМ!$A$34:$A$777,$A430,СВЦЭМ!$B$34:$B$777,I$401)+'СЕТ СН'!$F$13</f>
        <v>772.13133554000001</v>
      </c>
      <c r="J430" s="37">
        <f>SUMIFS(СВЦЭМ!$L$34:$L$777,СВЦЭМ!$A$34:$A$777,$A430,СВЦЭМ!$B$34:$B$777,J$401)+'СЕТ СН'!$F$13</f>
        <v>743.14276844000005</v>
      </c>
      <c r="K430" s="37">
        <f>SUMIFS(СВЦЭМ!$L$34:$L$777,СВЦЭМ!$A$34:$A$777,$A430,СВЦЭМ!$B$34:$B$777,K$401)+'СЕТ СН'!$F$13</f>
        <v>721.8469255</v>
      </c>
      <c r="L430" s="37">
        <f>SUMIFS(СВЦЭМ!$L$34:$L$777,СВЦЭМ!$A$34:$A$777,$A430,СВЦЭМ!$B$34:$B$777,L$401)+'СЕТ СН'!$F$13</f>
        <v>712.69441572999995</v>
      </c>
      <c r="M430" s="37">
        <f>SUMIFS(СВЦЭМ!$L$34:$L$777,СВЦЭМ!$A$34:$A$777,$A430,СВЦЭМ!$B$34:$B$777,M$401)+'СЕТ СН'!$F$13</f>
        <v>714.51186726000003</v>
      </c>
      <c r="N430" s="37">
        <f>SUMIFS(СВЦЭМ!$L$34:$L$777,СВЦЭМ!$A$34:$A$777,$A430,СВЦЭМ!$B$34:$B$777,N$401)+'СЕТ СН'!$F$13</f>
        <v>723.57756227000004</v>
      </c>
      <c r="O430" s="37">
        <f>SUMIFS(СВЦЭМ!$L$34:$L$777,СВЦЭМ!$A$34:$A$777,$A430,СВЦЭМ!$B$34:$B$777,O$401)+'СЕТ СН'!$F$13</f>
        <v>720.60685257</v>
      </c>
      <c r="P430" s="37">
        <f>SUMIFS(СВЦЭМ!$L$34:$L$777,СВЦЭМ!$A$34:$A$777,$A430,СВЦЭМ!$B$34:$B$777,P$401)+'СЕТ СН'!$F$13</f>
        <v>729.96631246000004</v>
      </c>
      <c r="Q430" s="37">
        <f>SUMIFS(СВЦЭМ!$L$34:$L$777,СВЦЭМ!$A$34:$A$777,$A430,СВЦЭМ!$B$34:$B$777,Q$401)+'СЕТ СН'!$F$13</f>
        <v>736.04657735000001</v>
      </c>
      <c r="R430" s="37">
        <f>SUMIFS(СВЦЭМ!$L$34:$L$777,СВЦЭМ!$A$34:$A$777,$A430,СВЦЭМ!$B$34:$B$777,R$401)+'СЕТ СН'!$F$13</f>
        <v>739.68700546000002</v>
      </c>
      <c r="S430" s="37">
        <f>SUMIFS(СВЦЭМ!$L$34:$L$777,СВЦЭМ!$A$34:$A$777,$A430,СВЦЭМ!$B$34:$B$777,S$401)+'СЕТ СН'!$F$13</f>
        <v>737.99656995999999</v>
      </c>
      <c r="T430" s="37">
        <f>SUMIFS(СВЦЭМ!$L$34:$L$777,СВЦЭМ!$A$34:$A$777,$A430,СВЦЭМ!$B$34:$B$777,T$401)+'СЕТ СН'!$F$13</f>
        <v>717.00956127999996</v>
      </c>
      <c r="U430" s="37">
        <f>SUMIFS(СВЦЭМ!$L$34:$L$777,СВЦЭМ!$A$34:$A$777,$A430,СВЦЭМ!$B$34:$B$777,U$401)+'СЕТ СН'!$F$13</f>
        <v>712.74142067000002</v>
      </c>
      <c r="V430" s="37">
        <f>SUMIFS(СВЦЭМ!$L$34:$L$777,СВЦЭМ!$A$34:$A$777,$A430,СВЦЭМ!$B$34:$B$777,V$401)+'СЕТ СН'!$F$13</f>
        <v>709.90535713999998</v>
      </c>
      <c r="W430" s="37">
        <f>SUMIFS(СВЦЭМ!$L$34:$L$777,СВЦЭМ!$A$34:$A$777,$A430,СВЦЭМ!$B$34:$B$777,W$401)+'СЕТ СН'!$F$13</f>
        <v>718.98486307999997</v>
      </c>
      <c r="X430" s="37">
        <f>SUMIFS(СВЦЭМ!$L$34:$L$777,СВЦЭМ!$A$34:$A$777,$A430,СВЦЭМ!$B$34:$B$777,X$401)+'СЕТ СН'!$F$13</f>
        <v>723.10937087000002</v>
      </c>
      <c r="Y430" s="37">
        <f>SUMIFS(СВЦЭМ!$L$34:$L$777,СВЦЭМ!$A$34:$A$777,$A430,СВЦЭМ!$B$34:$B$777,Y$401)+'СЕТ СН'!$F$13</f>
        <v>767.42342885000005</v>
      </c>
    </row>
    <row r="431" spans="1:25" ht="15.75" x14ac:dyDescent="0.2">
      <c r="A431" s="36">
        <f t="shared" si="11"/>
        <v>43130</v>
      </c>
      <c r="B431" s="37">
        <f>SUMIFS(СВЦЭМ!$L$34:$L$777,СВЦЭМ!$A$34:$A$777,$A431,СВЦЭМ!$B$34:$B$777,B$401)+'СЕТ СН'!$F$13</f>
        <v>815.36958659000004</v>
      </c>
      <c r="C431" s="37">
        <f>SUMIFS(СВЦЭМ!$L$34:$L$777,СВЦЭМ!$A$34:$A$777,$A431,СВЦЭМ!$B$34:$B$777,C$401)+'СЕТ СН'!$F$13</f>
        <v>845.26647899</v>
      </c>
      <c r="D431" s="37">
        <f>SUMIFS(СВЦЭМ!$L$34:$L$777,СВЦЭМ!$A$34:$A$777,$A431,СВЦЭМ!$B$34:$B$777,D$401)+'СЕТ СН'!$F$13</f>
        <v>872.02131876999999</v>
      </c>
      <c r="E431" s="37">
        <f>SUMIFS(СВЦЭМ!$L$34:$L$777,СВЦЭМ!$A$34:$A$777,$A431,СВЦЭМ!$B$34:$B$777,E$401)+'СЕТ СН'!$F$13</f>
        <v>886.04037803000006</v>
      </c>
      <c r="F431" s="37">
        <f>SUMIFS(СВЦЭМ!$L$34:$L$777,СВЦЭМ!$A$34:$A$777,$A431,СВЦЭМ!$B$34:$B$777,F$401)+'СЕТ СН'!$F$13</f>
        <v>884.00383121000004</v>
      </c>
      <c r="G431" s="37">
        <f>SUMIFS(СВЦЭМ!$L$34:$L$777,СВЦЭМ!$A$34:$A$777,$A431,СВЦЭМ!$B$34:$B$777,G$401)+'СЕТ СН'!$F$13</f>
        <v>877.17327531000001</v>
      </c>
      <c r="H431" s="37">
        <f>SUMIFS(СВЦЭМ!$L$34:$L$777,СВЦЭМ!$A$34:$A$777,$A431,СВЦЭМ!$B$34:$B$777,H$401)+'СЕТ СН'!$F$13</f>
        <v>839.35727120000001</v>
      </c>
      <c r="I431" s="37">
        <f>SUMIFS(СВЦЭМ!$L$34:$L$777,СВЦЭМ!$A$34:$A$777,$A431,СВЦЭМ!$B$34:$B$777,I$401)+'СЕТ СН'!$F$13</f>
        <v>771.66687458000001</v>
      </c>
      <c r="J431" s="37">
        <f>SUMIFS(СВЦЭМ!$L$34:$L$777,СВЦЭМ!$A$34:$A$777,$A431,СВЦЭМ!$B$34:$B$777,J$401)+'СЕТ СН'!$F$13</f>
        <v>738.69736822000004</v>
      </c>
      <c r="K431" s="37">
        <f>SUMIFS(СВЦЭМ!$L$34:$L$777,СВЦЭМ!$A$34:$A$777,$A431,СВЦЭМ!$B$34:$B$777,K$401)+'СЕТ СН'!$F$13</f>
        <v>719.85837770000001</v>
      </c>
      <c r="L431" s="37">
        <f>SUMIFS(СВЦЭМ!$L$34:$L$777,СВЦЭМ!$A$34:$A$777,$A431,СВЦЭМ!$B$34:$B$777,L$401)+'СЕТ СН'!$F$13</f>
        <v>709.88486789000001</v>
      </c>
      <c r="M431" s="37">
        <f>SUMIFS(СВЦЭМ!$L$34:$L$777,СВЦЭМ!$A$34:$A$777,$A431,СВЦЭМ!$B$34:$B$777,M$401)+'СЕТ СН'!$F$13</f>
        <v>714.40549076000002</v>
      </c>
      <c r="N431" s="37">
        <f>SUMIFS(СВЦЭМ!$L$34:$L$777,СВЦЭМ!$A$34:$A$777,$A431,СВЦЭМ!$B$34:$B$777,N$401)+'СЕТ СН'!$F$13</f>
        <v>721.03601578999996</v>
      </c>
      <c r="O431" s="37">
        <f>SUMIFS(СВЦЭМ!$L$34:$L$777,СВЦЭМ!$A$34:$A$777,$A431,СВЦЭМ!$B$34:$B$777,O$401)+'СЕТ СН'!$F$13</f>
        <v>722.27537423000001</v>
      </c>
      <c r="P431" s="37">
        <f>SUMIFS(СВЦЭМ!$L$34:$L$777,СВЦЭМ!$A$34:$A$777,$A431,СВЦЭМ!$B$34:$B$777,P$401)+'СЕТ СН'!$F$13</f>
        <v>730.49857709000003</v>
      </c>
      <c r="Q431" s="37">
        <f>SUMIFS(СВЦЭМ!$L$34:$L$777,СВЦЭМ!$A$34:$A$777,$A431,СВЦЭМ!$B$34:$B$777,Q$401)+'СЕТ СН'!$F$13</f>
        <v>735.81093561</v>
      </c>
      <c r="R431" s="37">
        <f>SUMIFS(СВЦЭМ!$L$34:$L$777,СВЦЭМ!$A$34:$A$777,$A431,СВЦЭМ!$B$34:$B$777,R$401)+'СЕТ СН'!$F$13</f>
        <v>742.86111574999995</v>
      </c>
      <c r="S431" s="37">
        <f>SUMIFS(СВЦЭМ!$L$34:$L$777,СВЦЭМ!$A$34:$A$777,$A431,СВЦЭМ!$B$34:$B$777,S$401)+'СЕТ СН'!$F$13</f>
        <v>736.83866953999996</v>
      </c>
      <c r="T431" s="37">
        <f>SUMIFS(СВЦЭМ!$L$34:$L$777,СВЦЭМ!$A$34:$A$777,$A431,СВЦЭМ!$B$34:$B$777,T$401)+'СЕТ СН'!$F$13</f>
        <v>716.00161213000001</v>
      </c>
      <c r="U431" s="37">
        <f>SUMIFS(СВЦЭМ!$L$34:$L$777,СВЦЭМ!$A$34:$A$777,$A431,СВЦЭМ!$B$34:$B$777,U$401)+'СЕТ СН'!$F$13</f>
        <v>715.29933411000002</v>
      </c>
      <c r="V431" s="37">
        <f>SUMIFS(СВЦЭМ!$L$34:$L$777,СВЦЭМ!$A$34:$A$777,$A431,СВЦЭМ!$B$34:$B$777,V$401)+'СЕТ СН'!$F$13</f>
        <v>711.72577065999997</v>
      </c>
      <c r="W431" s="37">
        <f>SUMIFS(СВЦЭМ!$L$34:$L$777,СВЦЭМ!$A$34:$A$777,$A431,СВЦЭМ!$B$34:$B$777,W$401)+'СЕТ СН'!$F$13</f>
        <v>721.43350418</v>
      </c>
      <c r="X431" s="37">
        <f>SUMIFS(СВЦЭМ!$L$34:$L$777,СВЦЭМ!$A$34:$A$777,$A431,СВЦЭМ!$B$34:$B$777,X$401)+'СЕТ СН'!$F$13</f>
        <v>729.80430953999996</v>
      </c>
      <c r="Y431" s="37">
        <f>SUMIFS(СВЦЭМ!$L$34:$L$777,СВЦЭМ!$A$34:$A$777,$A431,СВЦЭМ!$B$34:$B$777,Y$401)+'СЕТ СН'!$F$13</f>
        <v>781.72361459000001</v>
      </c>
    </row>
    <row r="432" spans="1:25" ht="15.75" x14ac:dyDescent="0.2">
      <c r="A432" s="36">
        <f t="shared" si="11"/>
        <v>43131</v>
      </c>
      <c r="B432" s="37">
        <f>SUMIFS(СВЦЭМ!$L$34:$L$777,СВЦЭМ!$A$34:$A$777,$A432,СВЦЭМ!$B$34:$B$777,B$401)+'СЕТ СН'!$F$13</f>
        <v>829.50656591999996</v>
      </c>
      <c r="C432" s="37">
        <f>SUMIFS(СВЦЭМ!$L$34:$L$777,СВЦЭМ!$A$34:$A$777,$A432,СВЦЭМ!$B$34:$B$777,C$401)+'СЕТ СН'!$F$13</f>
        <v>854.39330323000001</v>
      </c>
      <c r="D432" s="37">
        <f>SUMIFS(СВЦЭМ!$L$34:$L$777,СВЦЭМ!$A$34:$A$777,$A432,СВЦЭМ!$B$34:$B$777,D$401)+'СЕТ СН'!$F$13</f>
        <v>889.85100398999998</v>
      </c>
      <c r="E432" s="37">
        <f>SUMIFS(СВЦЭМ!$L$34:$L$777,СВЦЭМ!$A$34:$A$777,$A432,СВЦЭМ!$B$34:$B$777,E$401)+'СЕТ СН'!$F$13</f>
        <v>900.68729900000005</v>
      </c>
      <c r="F432" s="37">
        <f>SUMIFS(СВЦЭМ!$L$34:$L$777,СВЦЭМ!$A$34:$A$777,$A432,СВЦЭМ!$B$34:$B$777,F$401)+'СЕТ СН'!$F$13</f>
        <v>898.51089109999998</v>
      </c>
      <c r="G432" s="37">
        <f>SUMIFS(СВЦЭМ!$L$34:$L$777,СВЦЭМ!$A$34:$A$777,$A432,СВЦЭМ!$B$34:$B$777,G$401)+'СЕТ СН'!$F$13</f>
        <v>887.25345787000003</v>
      </c>
      <c r="H432" s="37">
        <f>SUMIFS(СВЦЭМ!$L$34:$L$777,СВЦЭМ!$A$34:$A$777,$A432,СВЦЭМ!$B$34:$B$777,H$401)+'СЕТ СН'!$F$13</f>
        <v>841.06103833999998</v>
      </c>
      <c r="I432" s="37">
        <f>SUMIFS(СВЦЭМ!$L$34:$L$777,СВЦЭМ!$A$34:$A$777,$A432,СВЦЭМ!$B$34:$B$777,I$401)+'СЕТ СН'!$F$13</f>
        <v>779.12326016999998</v>
      </c>
      <c r="J432" s="37">
        <f>SUMIFS(СВЦЭМ!$L$34:$L$777,СВЦЭМ!$A$34:$A$777,$A432,СВЦЭМ!$B$34:$B$777,J$401)+'СЕТ СН'!$F$13</f>
        <v>749.51334685999996</v>
      </c>
      <c r="K432" s="37">
        <f>SUMIFS(СВЦЭМ!$L$34:$L$777,СВЦЭМ!$A$34:$A$777,$A432,СВЦЭМ!$B$34:$B$777,K$401)+'СЕТ СН'!$F$13</f>
        <v>735.37862890999997</v>
      </c>
      <c r="L432" s="37">
        <f>SUMIFS(СВЦЭМ!$L$34:$L$777,СВЦЭМ!$A$34:$A$777,$A432,СВЦЭМ!$B$34:$B$777,L$401)+'СЕТ СН'!$F$13</f>
        <v>726.53144877</v>
      </c>
      <c r="M432" s="37">
        <f>SUMIFS(СВЦЭМ!$L$34:$L$777,СВЦЭМ!$A$34:$A$777,$A432,СВЦЭМ!$B$34:$B$777,M$401)+'СЕТ СН'!$F$13</f>
        <v>731.27928749</v>
      </c>
      <c r="N432" s="37">
        <f>SUMIFS(СВЦЭМ!$L$34:$L$777,СВЦЭМ!$A$34:$A$777,$A432,СВЦЭМ!$B$34:$B$777,N$401)+'СЕТ СН'!$F$13</f>
        <v>735.86560987999997</v>
      </c>
      <c r="O432" s="37">
        <f>SUMIFS(СВЦЭМ!$L$34:$L$777,СВЦЭМ!$A$34:$A$777,$A432,СВЦЭМ!$B$34:$B$777,O$401)+'СЕТ СН'!$F$13</f>
        <v>737.97891698000001</v>
      </c>
      <c r="P432" s="37">
        <f>SUMIFS(СВЦЭМ!$L$34:$L$777,СВЦЭМ!$A$34:$A$777,$A432,СВЦЭМ!$B$34:$B$777,P$401)+'СЕТ СН'!$F$13</f>
        <v>750.92335795999998</v>
      </c>
      <c r="Q432" s="37">
        <f>SUMIFS(СВЦЭМ!$L$34:$L$777,СВЦЭМ!$A$34:$A$777,$A432,СВЦЭМ!$B$34:$B$777,Q$401)+'СЕТ СН'!$F$13</f>
        <v>756.31330247000005</v>
      </c>
      <c r="R432" s="37">
        <f>SUMIFS(СВЦЭМ!$L$34:$L$777,СВЦЭМ!$A$34:$A$777,$A432,СВЦЭМ!$B$34:$B$777,R$401)+'СЕТ СН'!$F$13</f>
        <v>761.46042746000001</v>
      </c>
      <c r="S432" s="37">
        <f>SUMIFS(СВЦЭМ!$L$34:$L$777,СВЦЭМ!$A$34:$A$777,$A432,СВЦЭМ!$B$34:$B$777,S$401)+'СЕТ СН'!$F$13</f>
        <v>751.92617200999996</v>
      </c>
      <c r="T432" s="37">
        <f>SUMIFS(СВЦЭМ!$L$34:$L$777,СВЦЭМ!$A$34:$A$777,$A432,СВЦЭМ!$B$34:$B$777,T$401)+'СЕТ СН'!$F$13</f>
        <v>729.37448443000005</v>
      </c>
      <c r="U432" s="37">
        <f>SUMIFS(СВЦЭМ!$L$34:$L$777,СВЦЭМ!$A$34:$A$777,$A432,СВЦЭМ!$B$34:$B$777,U$401)+'СЕТ СН'!$F$13</f>
        <v>726.17003237999995</v>
      </c>
      <c r="V432" s="37">
        <f>SUMIFS(СВЦЭМ!$L$34:$L$777,СВЦЭМ!$A$34:$A$777,$A432,СВЦЭМ!$B$34:$B$777,V$401)+'СЕТ СН'!$F$13</f>
        <v>731.01881463999996</v>
      </c>
      <c r="W432" s="37">
        <f>SUMIFS(СВЦЭМ!$L$34:$L$777,СВЦЭМ!$A$34:$A$777,$A432,СВЦЭМ!$B$34:$B$777,W$401)+'СЕТ СН'!$F$13</f>
        <v>733.34695523000005</v>
      </c>
      <c r="X432" s="37">
        <f>SUMIFS(СВЦЭМ!$L$34:$L$777,СВЦЭМ!$A$34:$A$777,$A432,СВЦЭМ!$B$34:$B$777,X$401)+'СЕТ СН'!$F$13</f>
        <v>736.09325808000006</v>
      </c>
      <c r="Y432" s="37">
        <f>SUMIFS(СВЦЭМ!$L$34:$L$777,СВЦЭМ!$A$34:$A$777,$A432,СВЦЭМ!$B$34:$B$777,Y$401)+'СЕТ СН'!$F$13</f>
        <v>791.79966176000005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9" t="s">
        <v>77</v>
      </c>
      <c r="B437" s="129"/>
      <c r="C437" s="129"/>
      <c r="D437" s="129"/>
      <c r="E437" s="129"/>
      <c r="F437" s="129"/>
      <c r="G437" s="129"/>
      <c r="H437" s="129"/>
      <c r="I437" s="129"/>
      <c r="J437" s="129"/>
      <c r="K437" s="129"/>
      <c r="L437" s="129"/>
      <c r="M437" s="129"/>
      <c r="N437" s="130" t="s">
        <v>29</v>
      </c>
      <c r="O437" s="130"/>
      <c r="P437" s="130"/>
      <c r="Q437" s="130"/>
      <c r="R437" s="130"/>
      <c r="S437" s="130"/>
      <c r="T437" s="130"/>
      <c r="U437" s="130"/>
      <c r="V437" s="48"/>
      <c r="W437" s="48"/>
      <c r="X437" s="48"/>
      <c r="Y437" s="48"/>
    </row>
    <row r="438" spans="1:26" ht="15.75" x14ac:dyDescent="0.2">
      <c r="A438" s="129"/>
      <c r="B438" s="129"/>
      <c r="C438" s="129"/>
      <c r="D438" s="129"/>
      <c r="E438" s="129"/>
      <c r="F438" s="129"/>
      <c r="G438" s="129"/>
      <c r="H438" s="129"/>
      <c r="I438" s="129"/>
      <c r="J438" s="129"/>
      <c r="K438" s="129"/>
      <c r="L438" s="129"/>
      <c r="M438" s="129"/>
      <c r="N438" s="131" t="s">
        <v>0</v>
      </c>
      <c r="O438" s="131"/>
      <c r="P438" s="131" t="s">
        <v>1</v>
      </c>
      <c r="Q438" s="131"/>
      <c r="R438" s="131" t="s">
        <v>2</v>
      </c>
      <c r="S438" s="131"/>
      <c r="T438" s="131" t="s">
        <v>3</v>
      </c>
      <c r="U438" s="131"/>
      <c r="V438" s="48"/>
      <c r="W438" s="48"/>
      <c r="X438" s="48"/>
      <c r="Y438" s="48"/>
    </row>
    <row r="439" spans="1:26" ht="15.75" x14ac:dyDescent="0.2">
      <c r="A439" s="129"/>
      <c r="B439" s="129"/>
      <c r="C439" s="129"/>
      <c r="D439" s="129"/>
      <c r="E439" s="129"/>
      <c r="F439" s="129"/>
      <c r="G439" s="129"/>
      <c r="H439" s="129"/>
      <c r="I439" s="129"/>
      <c r="J439" s="129"/>
      <c r="K439" s="129"/>
      <c r="L439" s="129"/>
      <c r="M439" s="129"/>
      <c r="N439" s="132">
        <f>СВЦЭМ!$D$12+'СЕТ СН'!$F$10-'СЕТ СН'!$F$24</f>
        <v>-18445.062255050114</v>
      </c>
      <c r="O439" s="133"/>
      <c r="P439" s="132">
        <f>СВЦЭМ!$D$12+'СЕТ СН'!$F$10-'СЕТ СН'!$G$24</f>
        <v>-50852.182255050109</v>
      </c>
      <c r="Q439" s="133"/>
      <c r="R439" s="132">
        <f>СВЦЭМ!$D$12+'СЕТ СН'!$F$10-'СЕТ СН'!$H$24</f>
        <v>-84231.502255050174</v>
      </c>
      <c r="S439" s="133"/>
      <c r="T439" s="132">
        <f>СВЦЭМ!$D$12+'СЕТ СН'!$F$10-'СЕТ СН'!$I$24</f>
        <v>-118612.21225505014</v>
      </c>
      <c r="U439" s="133"/>
      <c r="V439" s="48"/>
      <c r="W439" s="48"/>
      <c r="X439" s="48"/>
      <c r="Y439" s="48"/>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30" t="s">
        <v>29</v>
      </c>
      <c r="O441" s="130"/>
      <c r="P441" s="130"/>
      <c r="Q441" s="130"/>
      <c r="R441" s="130"/>
      <c r="S441" s="130"/>
      <c r="T441" s="130"/>
      <c r="U441" s="130"/>
    </row>
    <row r="442" spans="1:26" ht="15.75" x14ac:dyDescent="0.25">
      <c r="A442" s="141"/>
      <c r="B442" s="142"/>
      <c r="C442" s="142"/>
      <c r="D442" s="142"/>
      <c r="E442" s="142"/>
      <c r="F442" s="142"/>
      <c r="G442" s="142"/>
      <c r="H442" s="142"/>
      <c r="I442" s="142"/>
      <c r="J442" s="142"/>
      <c r="K442" s="142"/>
      <c r="L442" s="142"/>
      <c r="M442" s="143"/>
      <c r="N442" s="131" t="s">
        <v>0</v>
      </c>
      <c r="O442" s="131"/>
      <c r="P442" s="131" t="s">
        <v>1</v>
      </c>
      <c r="Q442" s="131"/>
      <c r="R442" s="131" t="s">
        <v>2</v>
      </c>
      <c r="S442" s="131"/>
      <c r="T442" s="131" t="s">
        <v>3</v>
      </c>
      <c r="U442" s="131"/>
    </row>
    <row r="443" spans="1:26" ht="15.75" x14ac:dyDescent="0.25">
      <c r="A443" s="144"/>
      <c r="B443" s="145"/>
      <c r="C443" s="145"/>
      <c r="D443" s="145"/>
      <c r="E443" s="145"/>
      <c r="F443" s="145"/>
      <c r="G443" s="145"/>
      <c r="H443" s="145"/>
      <c r="I443" s="145"/>
      <c r="J443" s="145"/>
      <c r="K443" s="145"/>
      <c r="L443" s="145"/>
      <c r="M443" s="146"/>
      <c r="N443" s="137">
        <f>'СЕТ СН'!$F$7</f>
        <v>1548395.65</v>
      </c>
      <c r="O443" s="137"/>
      <c r="P443" s="137">
        <f>'СЕТ СН'!$G$7</f>
        <v>1254072.3799999999</v>
      </c>
      <c r="Q443" s="137"/>
      <c r="R443" s="137">
        <f>'СЕТ СН'!$H$7</f>
        <v>1469777.75</v>
      </c>
      <c r="S443" s="137"/>
      <c r="T443" s="137">
        <f>'СЕТ СН'!$I$7</f>
        <v>1217417.1100000001</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zoomScale="85" zoomScaleNormal="85" zoomScaleSheetLayoutView="80" workbookViewId="0">
      <selection activeCell="A12" sqref="A12"/>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3" t="s">
        <v>43</v>
      </c>
      <c r="B1" s="153"/>
      <c r="C1" s="153"/>
      <c r="D1" s="153"/>
      <c r="E1" s="153"/>
      <c r="F1" s="153"/>
      <c r="G1" s="153"/>
      <c r="H1" s="153"/>
      <c r="I1" s="153"/>
    </row>
    <row r="2" spans="1:9" x14ac:dyDescent="0.25">
      <c r="A2" s="52"/>
      <c r="B2" s="52"/>
      <c r="C2" s="52"/>
      <c r="D2" s="52"/>
      <c r="E2" s="52"/>
      <c r="F2" s="52"/>
      <c r="G2" s="52"/>
      <c r="H2" s="52"/>
      <c r="I2" s="52"/>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3" t="s">
        <v>0</v>
      </c>
      <c r="G4" s="53" t="s">
        <v>1</v>
      </c>
      <c r="H4" s="53" t="s">
        <v>2</v>
      </c>
      <c r="I4" s="53" t="s">
        <v>3</v>
      </c>
    </row>
    <row r="5" spans="1:9" ht="75" x14ac:dyDescent="0.2">
      <c r="A5" s="54" t="s">
        <v>44</v>
      </c>
      <c r="B5" s="53" t="s">
        <v>148</v>
      </c>
      <c r="C5" s="55">
        <v>43101</v>
      </c>
      <c r="D5" s="55">
        <v>43281</v>
      </c>
      <c r="E5" s="53" t="s">
        <v>20</v>
      </c>
      <c r="F5" s="53">
        <v>3361.55</v>
      </c>
      <c r="G5" s="53">
        <v>3751.31</v>
      </c>
      <c r="H5" s="53">
        <v>4187.91</v>
      </c>
      <c r="I5" s="53">
        <v>4293.6499999999996</v>
      </c>
    </row>
    <row r="6" spans="1:9" ht="75" x14ac:dyDescent="0.2">
      <c r="A6" s="54" t="s">
        <v>45</v>
      </c>
      <c r="B6" s="92" t="s">
        <v>148</v>
      </c>
      <c r="C6" s="55">
        <v>43101</v>
      </c>
      <c r="D6" s="55">
        <v>43281</v>
      </c>
      <c r="E6" s="53" t="s">
        <v>20</v>
      </c>
      <c r="F6" s="53">
        <v>275.25</v>
      </c>
      <c r="G6" s="53">
        <v>532.24</v>
      </c>
      <c r="H6" s="53">
        <v>603.14</v>
      </c>
      <c r="I6" s="53">
        <v>1111.32</v>
      </c>
    </row>
    <row r="7" spans="1:9" ht="75" x14ac:dyDescent="0.2">
      <c r="A7" s="54" t="s">
        <v>46</v>
      </c>
      <c r="B7" s="92" t="s">
        <v>148</v>
      </c>
      <c r="C7" s="55">
        <v>43101</v>
      </c>
      <c r="D7" s="55">
        <v>43281</v>
      </c>
      <c r="E7" s="53" t="s">
        <v>21</v>
      </c>
      <c r="F7" s="53">
        <v>1548395.65</v>
      </c>
      <c r="G7" s="53">
        <v>1254072.3799999999</v>
      </c>
      <c r="H7" s="53">
        <v>1469777.75</v>
      </c>
      <c r="I7" s="53">
        <v>1217417.1100000001</v>
      </c>
    </row>
    <row r="8" spans="1:9" ht="30" x14ac:dyDescent="0.2">
      <c r="A8" s="54" t="s">
        <v>125</v>
      </c>
      <c r="B8" s="88"/>
      <c r="C8" s="55"/>
      <c r="D8" s="55"/>
      <c r="E8" s="53" t="s">
        <v>20</v>
      </c>
      <c r="F8" s="53">
        <v>276.77</v>
      </c>
      <c r="G8" s="92">
        <v>276.77</v>
      </c>
      <c r="H8" s="92">
        <v>276.77</v>
      </c>
      <c r="I8" s="92">
        <v>276.77</v>
      </c>
    </row>
    <row r="9" spans="1:9" ht="30" x14ac:dyDescent="0.2">
      <c r="A9" s="54" t="s">
        <v>126</v>
      </c>
      <c r="B9" s="53"/>
      <c r="C9" s="55"/>
      <c r="D9" s="55"/>
      <c r="E9" s="53" t="s">
        <v>20</v>
      </c>
      <c r="F9" s="53">
        <v>117.37</v>
      </c>
      <c r="G9" s="92">
        <v>117.37</v>
      </c>
      <c r="H9" s="92">
        <v>117.37</v>
      </c>
      <c r="I9" s="92">
        <v>117.37</v>
      </c>
    </row>
    <row r="10" spans="1:9" ht="30" x14ac:dyDescent="0.2">
      <c r="A10" s="54" t="s">
        <v>83</v>
      </c>
      <c r="B10" s="53"/>
      <c r="C10" s="55"/>
      <c r="D10" s="55"/>
      <c r="E10" s="53" t="s">
        <v>127</v>
      </c>
      <c r="F10" s="92">
        <v>41608.82</v>
      </c>
      <c r="G10" s="92">
        <v>41608.82</v>
      </c>
      <c r="H10" s="92">
        <v>41608.82</v>
      </c>
      <c r="I10" s="92">
        <v>41608.82</v>
      </c>
    </row>
    <row r="11" spans="1:9" ht="30" x14ac:dyDescent="0.2">
      <c r="A11" s="54" t="s">
        <v>79</v>
      </c>
      <c r="B11" s="53"/>
      <c r="C11" s="55"/>
      <c r="D11" s="55"/>
      <c r="E11" s="53" t="s">
        <v>20</v>
      </c>
      <c r="F11" s="92">
        <v>117.37</v>
      </c>
      <c r="G11" s="92">
        <v>117.37</v>
      </c>
      <c r="H11" s="92">
        <v>117.37</v>
      </c>
      <c r="I11" s="92">
        <v>117.37</v>
      </c>
    </row>
    <row r="12" spans="1:9" ht="30" x14ac:dyDescent="0.2">
      <c r="A12" s="54" t="s">
        <v>80</v>
      </c>
      <c r="B12" s="53"/>
      <c r="C12" s="55"/>
      <c r="D12" s="55"/>
      <c r="E12" s="53" t="s">
        <v>20</v>
      </c>
      <c r="F12" s="150">
        <v>0</v>
      </c>
      <c r="G12" s="151"/>
      <c r="H12" s="151"/>
      <c r="I12" s="152"/>
    </row>
    <row r="13" spans="1:9" ht="30" x14ac:dyDescent="0.2">
      <c r="A13" s="54" t="s">
        <v>81</v>
      </c>
      <c r="B13" s="53"/>
      <c r="C13" s="55"/>
      <c r="D13" s="55"/>
      <c r="E13" s="53" t="s">
        <v>20</v>
      </c>
      <c r="F13" s="150">
        <v>0</v>
      </c>
      <c r="G13" s="151"/>
      <c r="H13" s="151"/>
      <c r="I13" s="152"/>
    </row>
    <row r="14" spans="1:9" ht="30" x14ac:dyDescent="0.2">
      <c r="A14" s="54" t="s">
        <v>82</v>
      </c>
      <c r="B14" s="53"/>
      <c r="C14" s="55"/>
      <c r="D14" s="55"/>
      <c r="E14" s="53" t="s">
        <v>20</v>
      </c>
      <c r="F14" s="150">
        <v>0</v>
      </c>
      <c r="G14" s="151"/>
      <c r="H14" s="151"/>
      <c r="I14" s="152"/>
    </row>
    <row r="15" spans="1:9" ht="75" x14ac:dyDescent="0.2">
      <c r="A15" s="54" t="s">
        <v>137</v>
      </c>
      <c r="B15" s="92" t="s">
        <v>147</v>
      </c>
      <c r="C15" s="55">
        <v>43101</v>
      </c>
      <c r="D15" s="55">
        <v>43281</v>
      </c>
      <c r="E15" s="90" t="s">
        <v>20</v>
      </c>
      <c r="F15" s="90">
        <v>1570.19</v>
      </c>
      <c r="G15" s="90">
        <v>1617.3</v>
      </c>
      <c r="H15" s="90">
        <v>1665.82</v>
      </c>
      <c r="I15" s="90">
        <v>1715.79</v>
      </c>
    </row>
    <row r="16" spans="1:9" ht="75" x14ac:dyDescent="0.2">
      <c r="A16" s="54" t="s">
        <v>138</v>
      </c>
      <c r="B16" s="92" t="s">
        <v>147</v>
      </c>
      <c r="C16" s="55">
        <v>43101</v>
      </c>
      <c r="D16" s="55">
        <v>43281</v>
      </c>
      <c r="E16" s="91" t="s">
        <v>20</v>
      </c>
      <c r="F16" s="91">
        <v>1570.19</v>
      </c>
      <c r="G16" s="92">
        <v>1617.3</v>
      </c>
      <c r="H16" s="92">
        <v>1665.82</v>
      </c>
      <c r="I16" s="92">
        <v>1715.79</v>
      </c>
    </row>
    <row r="17" spans="1:9" ht="75" x14ac:dyDescent="0.2">
      <c r="A17" s="54" t="s">
        <v>139</v>
      </c>
      <c r="B17" s="92" t="s">
        <v>147</v>
      </c>
      <c r="C17" s="55">
        <v>43101</v>
      </c>
      <c r="D17" s="55">
        <v>43281</v>
      </c>
      <c r="E17" s="90" t="s">
        <v>20</v>
      </c>
      <c r="F17" s="90">
        <v>785.36</v>
      </c>
      <c r="G17" s="92">
        <v>785.36</v>
      </c>
      <c r="H17" s="92">
        <v>785.36</v>
      </c>
      <c r="I17" s="92">
        <v>785.36</v>
      </c>
    </row>
    <row r="18" spans="1:9" ht="75" x14ac:dyDescent="0.2">
      <c r="A18" s="54" t="s">
        <v>140</v>
      </c>
      <c r="B18" s="92" t="s">
        <v>147</v>
      </c>
      <c r="C18" s="55">
        <v>43101</v>
      </c>
      <c r="D18" s="55">
        <v>43281</v>
      </c>
      <c r="E18" s="90" t="s">
        <v>20</v>
      </c>
      <c r="F18" s="90">
        <v>539935.21</v>
      </c>
      <c r="G18" s="90">
        <v>572342.32999999996</v>
      </c>
      <c r="H18" s="90">
        <v>605721.65</v>
      </c>
      <c r="I18" s="90">
        <v>640102.36</v>
      </c>
    </row>
    <row r="19" spans="1:9" ht="75" x14ac:dyDescent="0.2">
      <c r="A19" s="54" t="s">
        <v>141</v>
      </c>
      <c r="B19" s="92" t="s">
        <v>147</v>
      </c>
      <c r="C19" s="55">
        <v>43101</v>
      </c>
      <c r="D19" s="55">
        <v>43281</v>
      </c>
      <c r="E19" s="91" t="s">
        <v>20</v>
      </c>
      <c r="F19" s="92">
        <v>785.36</v>
      </c>
      <c r="G19" s="92">
        <v>785.36</v>
      </c>
      <c r="H19" s="92">
        <v>785.36</v>
      </c>
      <c r="I19" s="92">
        <v>785.36</v>
      </c>
    </row>
    <row r="20" spans="1:9" ht="75" x14ac:dyDescent="0.2">
      <c r="A20" s="54" t="s">
        <v>142</v>
      </c>
      <c r="B20" s="92" t="s">
        <v>147</v>
      </c>
      <c r="C20" s="55">
        <v>43101</v>
      </c>
      <c r="D20" s="55">
        <v>43281</v>
      </c>
      <c r="E20" s="91" t="s">
        <v>20</v>
      </c>
      <c r="F20" s="92">
        <v>539935.21</v>
      </c>
      <c r="G20" s="92">
        <v>572342.32999999996</v>
      </c>
      <c r="H20" s="92">
        <v>605721.65</v>
      </c>
      <c r="I20" s="92">
        <v>640102.36</v>
      </c>
    </row>
    <row r="21" spans="1:9" ht="75" x14ac:dyDescent="0.2">
      <c r="A21" s="54" t="s">
        <v>144</v>
      </c>
      <c r="B21" s="92" t="s">
        <v>147</v>
      </c>
      <c r="C21" s="55">
        <v>43101</v>
      </c>
      <c r="D21" s="55">
        <v>43281</v>
      </c>
      <c r="E21" s="92" t="s">
        <v>20</v>
      </c>
      <c r="F21" s="92">
        <v>785.36</v>
      </c>
      <c r="G21" s="92">
        <v>785.36</v>
      </c>
      <c r="H21" s="92">
        <v>785.36</v>
      </c>
      <c r="I21" s="92">
        <v>785.36</v>
      </c>
    </row>
    <row r="22" spans="1:9" ht="75" x14ac:dyDescent="0.2">
      <c r="A22" s="54" t="s">
        <v>143</v>
      </c>
      <c r="B22" s="92" t="s">
        <v>147</v>
      </c>
      <c r="C22" s="55">
        <v>43101</v>
      </c>
      <c r="D22" s="55">
        <v>43281</v>
      </c>
      <c r="E22" s="92" t="s">
        <v>20</v>
      </c>
      <c r="F22" s="92">
        <v>539935.21</v>
      </c>
      <c r="G22" s="92">
        <v>572342.32999999996</v>
      </c>
      <c r="H22" s="92">
        <v>605721.65</v>
      </c>
      <c r="I22" s="92">
        <v>640102.36</v>
      </c>
    </row>
    <row r="23" spans="1:9" ht="75" x14ac:dyDescent="0.2">
      <c r="A23" s="54" t="s">
        <v>145</v>
      </c>
      <c r="B23" s="92" t="s">
        <v>147</v>
      </c>
      <c r="C23" s="55">
        <v>43101</v>
      </c>
      <c r="D23" s="55">
        <v>43281</v>
      </c>
      <c r="E23" s="92" t="s">
        <v>20</v>
      </c>
      <c r="F23" s="92">
        <v>785.36</v>
      </c>
      <c r="G23" s="92">
        <v>785.36</v>
      </c>
      <c r="H23" s="92">
        <v>785.36</v>
      </c>
      <c r="I23" s="92">
        <v>785.36</v>
      </c>
    </row>
    <row r="24" spans="1:9" ht="75" x14ac:dyDescent="0.2">
      <c r="A24" s="54" t="s">
        <v>146</v>
      </c>
      <c r="B24" s="92" t="s">
        <v>147</v>
      </c>
      <c r="C24" s="55">
        <v>43101</v>
      </c>
      <c r="D24" s="55">
        <v>43281</v>
      </c>
      <c r="E24" s="92" t="s">
        <v>20</v>
      </c>
      <c r="F24" s="92">
        <v>539935.21</v>
      </c>
      <c r="G24" s="92">
        <v>572342.32999999996</v>
      </c>
      <c r="H24" s="92">
        <v>605721.65</v>
      </c>
      <c r="I24" s="92">
        <v>640102.36</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70" zoomScaleNormal="70" workbookViewId="0">
      <selection activeCell="D12" sqref="D12"/>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59" t="s">
        <v>87</v>
      </c>
      <c r="B4" s="160"/>
      <c r="C4" s="65"/>
      <c r="D4" s="66" t="s">
        <v>88</v>
      </c>
    </row>
    <row r="5" spans="1:4" ht="15" customHeight="1" x14ac:dyDescent="0.2">
      <c r="A5" s="162" t="s">
        <v>89</v>
      </c>
      <c r="B5" s="163"/>
      <c r="C5" s="67"/>
      <c r="D5" s="68" t="s">
        <v>90</v>
      </c>
    </row>
    <row r="6" spans="1:4" ht="15" customHeight="1" x14ac:dyDescent="0.2">
      <c r="A6" s="159" t="s">
        <v>91</v>
      </c>
      <c r="B6" s="160"/>
      <c r="C6" s="69"/>
      <c r="D6" s="66" t="s">
        <v>92</v>
      </c>
    </row>
    <row r="7" spans="1:4" ht="15" customHeight="1" x14ac:dyDescent="0.2">
      <c r="A7" s="159" t="s">
        <v>93</v>
      </c>
      <c r="B7" s="160"/>
      <c r="C7" s="69"/>
      <c r="D7" s="66" t="s">
        <v>149</v>
      </c>
    </row>
    <row r="8" spans="1:4" ht="15" customHeight="1" x14ac:dyDescent="0.2">
      <c r="A8" s="161" t="s">
        <v>94</v>
      </c>
      <c r="B8" s="161"/>
      <c r="C8" s="93"/>
      <c r="D8" s="70"/>
    </row>
    <row r="9" spans="1:4" ht="15" customHeight="1" x14ac:dyDescent="0.2">
      <c r="A9" s="71" t="s">
        <v>95</v>
      </c>
      <c r="B9" s="72"/>
      <c r="C9" s="73"/>
      <c r="D9" s="74"/>
    </row>
    <row r="10" spans="1:4" ht="30" customHeight="1" x14ac:dyDescent="0.2">
      <c r="A10" s="164" t="s">
        <v>96</v>
      </c>
      <c r="B10" s="165"/>
      <c r="C10" s="75"/>
      <c r="D10" s="76">
        <v>2.7029769899999998</v>
      </c>
    </row>
    <row r="11" spans="1:4" ht="66" customHeight="1" x14ac:dyDescent="0.2">
      <c r="A11" s="164" t="s">
        <v>97</v>
      </c>
      <c r="B11" s="165"/>
      <c r="C11" s="75"/>
      <c r="D11" s="76">
        <v>1012.14679571</v>
      </c>
    </row>
    <row r="12" spans="1:4" ht="30" customHeight="1" x14ac:dyDescent="0.2">
      <c r="A12" s="164" t="s">
        <v>98</v>
      </c>
      <c r="B12" s="165"/>
      <c r="C12" s="75"/>
      <c r="D12" s="77">
        <v>479881.32774494984</v>
      </c>
    </row>
    <row r="13" spans="1:4" ht="30" customHeight="1" x14ac:dyDescent="0.2">
      <c r="A13" s="164" t="s">
        <v>99</v>
      </c>
      <c r="B13" s="165"/>
      <c r="C13" s="75"/>
      <c r="D13" s="78"/>
    </row>
    <row r="14" spans="1:4" ht="15" customHeight="1" x14ac:dyDescent="0.2">
      <c r="A14" s="166" t="s">
        <v>100</v>
      </c>
      <c r="B14" s="167"/>
      <c r="C14" s="75"/>
      <c r="D14" s="76">
        <v>1156.9373258200001</v>
      </c>
    </row>
    <row r="15" spans="1:4" ht="15" customHeight="1" x14ac:dyDescent="0.2">
      <c r="A15" s="166" t="s">
        <v>101</v>
      </c>
      <c r="B15" s="167"/>
      <c r="C15" s="75"/>
      <c r="D15" s="76">
        <v>1652.0195006700001</v>
      </c>
    </row>
    <row r="16" spans="1:4" ht="15" customHeight="1" x14ac:dyDescent="0.2">
      <c r="A16" s="166" t="s">
        <v>102</v>
      </c>
      <c r="B16" s="167"/>
      <c r="C16" s="75"/>
      <c r="D16" s="76">
        <v>2272.9323427600002</v>
      </c>
    </row>
    <row r="17" spans="1:12" ht="15" customHeight="1" x14ac:dyDescent="0.2">
      <c r="A17" s="166" t="s">
        <v>103</v>
      </c>
      <c r="B17" s="167"/>
      <c r="C17" s="75"/>
      <c r="D17" s="76">
        <v>1965.3681651700001</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25797.234</v>
      </c>
    </row>
    <row r="21" spans="1:12" ht="30" customHeight="1" x14ac:dyDescent="0.2">
      <c r="A21" s="164" t="s">
        <v>107</v>
      </c>
      <c r="B21" s="165"/>
      <c r="C21" s="82"/>
      <c r="D21" s="81">
        <v>36.384999999999998</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6" t="s">
        <v>100</v>
      </c>
      <c r="B24" s="167"/>
      <c r="C24" s="83"/>
      <c r="D24" s="84">
        <v>0</v>
      </c>
    </row>
    <row r="25" spans="1:12" ht="15" customHeight="1" x14ac:dyDescent="0.25">
      <c r="A25" s="166" t="s">
        <v>101</v>
      </c>
      <c r="B25" s="167"/>
      <c r="C25" s="83"/>
      <c r="D25" s="84">
        <v>1.4281693179506287E-3</v>
      </c>
    </row>
    <row r="26" spans="1:12" ht="15" customHeight="1" x14ac:dyDescent="0.25">
      <c r="A26" s="166" t="s">
        <v>102</v>
      </c>
      <c r="B26" s="167"/>
      <c r="C26" s="83"/>
      <c r="D26" s="84">
        <v>2.8416041174939687E-3</v>
      </c>
    </row>
    <row r="27" spans="1:12" ht="15" customHeight="1" x14ac:dyDescent="0.25">
      <c r="A27" s="166" t="s">
        <v>103</v>
      </c>
      <c r="B27" s="167"/>
      <c r="C27" s="83"/>
      <c r="D27" s="84">
        <v>2.1409081804875329E-3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56" t="s">
        <v>114</v>
      </c>
      <c r="F30" s="157"/>
      <c r="G30" s="157"/>
      <c r="H30" s="158"/>
      <c r="I30" s="156" t="s">
        <v>115</v>
      </c>
      <c r="J30" s="157"/>
      <c r="K30" s="157"/>
      <c r="L30" s="158"/>
    </row>
    <row r="31" spans="1:12" x14ac:dyDescent="0.2">
      <c r="A31" s="169"/>
      <c r="B31" s="169"/>
      <c r="C31" s="58" t="s">
        <v>116</v>
      </c>
      <c r="D31" s="58" t="s">
        <v>116</v>
      </c>
      <c r="E31" s="156" t="s">
        <v>116</v>
      </c>
      <c r="F31" s="157"/>
      <c r="G31" s="157"/>
      <c r="H31" s="158"/>
      <c r="I31" s="156" t="s">
        <v>116</v>
      </c>
      <c r="J31" s="157"/>
      <c r="K31" s="157"/>
      <c r="L31" s="158"/>
    </row>
    <row r="32" spans="1:12" x14ac:dyDescent="0.2">
      <c r="A32" s="173"/>
      <c r="B32" s="173"/>
      <c r="C32" s="175"/>
      <c r="D32" s="175"/>
      <c r="E32" s="170"/>
      <c r="F32" s="171"/>
      <c r="G32" s="171"/>
      <c r="H32" s="172"/>
      <c r="I32" s="170"/>
      <c r="J32" s="171"/>
      <c r="K32" s="171"/>
      <c r="L32" s="172"/>
    </row>
    <row r="33" spans="1:12" ht="15" customHeight="1" x14ac:dyDescent="0.2">
      <c r="A33" s="174"/>
      <c r="B33" s="174"/>
      <c r="C33" s="174"/>
      <c r="D33" s="174"/>
      <c r="E33" s="85" t="s">
        <v>117</v>
      </c>
      <c r="F33" s="85" t="s">
        <v>118</v>
      </c>
      <c r="G33" s="85" t="s">
        <v>119</v>
      </c>
      <c r="H33" s="85" t="s">
        <v>120</v>
      </c>
      <c r="I33" s="85" t="s">
        <v>121</v>
      </c>
      <c r="J33" s="85" t="s">
        <v>122</v>
      </c>
      <c r="K33" s="85" t="s">
        <v>123</v>
      </c>
      <c r="L33" s="85" t="s">
        <v>124</v>
      </c>
    </row>
    <row r="34" spans="1:12" ht="12.75" customHeight="1" x14ac:dyDescent="0.2">
      <c r="A34" s="86" t="s">
        <v>150</v>
      </c>
      <c r="B34" s="86">
        <v>1</v>
      </c>
      <c r="C34" s="87">
        <v>984.31366233999995</v>
      </c>
      <c r="D34" s="87">
        <v>979.87205504999997</v>
      </c>
      <c r="E34" s="87">
        <v>0</v>
      </c>
      <c r="F34" s="87">
        <v>97.987205509999995</v>
      </c>
      <c r="G34" s="87">
        <v>244.96801375999999</v>
      </c>
      <c r="H34" s="87">
        <v>489.93602752999999</v>
      </c>
      <c r="I34" s="87">
        <v>0</v>
      </c>
      <c r="J34" s="87">
        <v>538.92963027999997</v>
      </c>
      <c r="K34" s="87">
        <v>636.91683578000004</v>
      </c>
      <c r="L34" s="87">
        <v>734.90404129000001</v>
      </c>
    </row>
    <row r="35" spans="1:12" ht="12.75" customHeight="1" x14ac:dyDescent="0.2">
      <c r="A35" s="86" t="s">
        <v>150</v>
      </c>
      <c r="B35" s="86">
        <v>2</v>
      </c>
      <c r="C35" s="87">
        <v>1010.83791797</v>
      </c>
      <c r="D35" s="87">
        <v>1006.35617366</v>
      </c>
      <c r="E35" s="87">
        <v>0</v>
      </c>
      <c r="F35" s="87">
        <v>100.63561737000001</v>
      </c>
      <c r="G35" s="87">
        <v>251.58904342</v>
      </c>
      <c r="H35" s="87">
        <v>503.17808682999998</v>
      </c>
      <c r="I35" s="87">
        <v>0</v>
      </c>
      <c r="J35" s="87">
        <v>553.49589550999997</v>
      </c>
      <c r="K35" s="87">
        <v>654.13151287999995</v>
      </c>
      <c r="L35" s="87">
        <v>754.76713025000004</v>
      </c>
    </row>
    <row r="36" spans="1:12" ht="12.75" customHeight="1" x14ac:dyDescent="0.2">
      <c r="A36" s="86" t="s">
        <v>150</v>
      </c>
      <c r="B36" s="86">
        <v>3</v>
      </c>
      <c r="C36" s="87">
        <v>1042.3318001499999</v>
      </c>
      <c r="D36" s="87">
        <v>1037.6794605600001</v>
      </c>
      <c r="E36" s="87">
        <v>0</v>
      </c>
      <c r="F36" s="87">
        <v>103.76794606</v>
      </c>
      <c r="G36" s="87">
        <v>259.41986514000001</v>
      </c>
      <c r="H36" s="87">
        <v>518.83973028000003</v>
      </c>
      <c r="I36" s="87">
        <v>0</v>
      </c>
      <c r="J36" s="87">
        <v>570.72370331000002</v>
      </c>
      <c r="K36" s="87">
        <v>674.49164936</v>
      </c>
      <c r="L36" s="87">
        <v>778.25959541999998</v>
      </c>
    </row>
    <row r="37" spans="1:12" ht="12.75" customHeight="1" x14ac:dyDescent="0.2">
      <c r="A37" s="86" t="s">
        <v>150</v>
      </c>
      <c r="B37" s="86">
        <v>4</v>
      </c>
      <c r="C37" s="87">
        <v>1062.82556787</v>
      </c>
      <c r="D37" s="87">
        <v>1058.0691182099999</v>
      </c>
      <c r="E37" s="87">
        <v>0</v>
      </c>
      <c r="F37" s="87">
        <v>105.80691182</v>
      </c>
      <c r="G37" s="87">
        <v>264.51727955000001</v>
      </c>
      <c r="H37" s="87">
        <v>529.03455911000003</v>
      </c>
      <c r="I37" s="87">
        <v>0</v>
      </c>
      <c r="J37" s="87">
        <v>581.93801501999997</v>
      </c>
      <c r="K37" s="87">
        <v>687.74492683999995</v>
      </c>
      <c r="L37" s="87">
        <v>793.55183866000004</v>
      </c>
    </row>
    <row r="38" spans="1:12" ht="12.75" customHeight="1" x14ac:dyDescent="0.2">
      <c r="A38" s="86" t="s">
        <v>150</v>
      </c>
      <c r="B38" s="86">
        <v>5</v>
      </c>
      <c r="C38" s="87">
        <v>1072.19426718</v>
      </c>
      <c r="D38" s="87">
        <v>1067.36743542</v>
      </c>
      <c r="E38" s="87">
        <v>0</v>
      </c>
      <c r="F38" s="87">
        <v>106.73674354000001</v>
      </c>
      <c r="G38" s="87">
        <v>266.84185886</v>
      </c>
      <c r="H38" s="87">
        <v>533.68371771</v>
      </c>
      <c r="I38" s="87">
        <v>0</v>
      </c>
      <c r="J38" s="87">
        <v>587.05208947999995</v>
      </c>
      <c r="K38" s="87">
        <v>693.78883301999997</v>
      </c>
      <c r="L38" s="87">
        <v>800.52557657</v>
      </c>
    </row>
    <row r="39" spans="1:12" ht="12.75" customHeight="1" x14ac:dyDescent="0.2">
      <c r="A39" s="86" t="s">
        <v>150</v>
      </c>
      <c r="B39" s="86">
        <v>6</v>
      </c>
      <c r="C39" s="87">
        <v>1080.9589054999999</v>
      </c>
      <c r="D39" s="87">
        <v>1075.91969034</v>
      </c>
      <c r="E39" s="87">
        <v>0</v>
      </c>
      <c r="F39" s="87">
        <v>107.59196903</v>
      </c>
      <c r="G39" s="87">
        <v>268.97992259</v>
      </c>
      <c r="H39" s="87">
        <v>537.95984516999999</v>
      </c>
      <c r="I39" s="87">
        <v>0</v>
      </c>
      <c r="J39" s="87">
        <v>591.75582969000004</v>
      </c>
      <c r="K39" s="87">
        <v>699.34779872000001</v>
      </c>
      <c r="L39" s="87">
        <v>806.93976776</v>
      </c>
    </row>
    <row r="40" spans="1:12" ht="12.75" customHeight="1" x14ac:dyDescent="0.2">
      <c r="A40" s="86" t="s">
        <v>150</v>
      </c>
      <c r="B40" s="86">
        <v>7</v>
      </c>
      <c r="C40" s="87">
        <v>1090.4914725000001</v>
      </c>
      <c r="D40" s="87">
        <v>1085.3901388500001</v>
      </c>
      <c r="E40" s="87">
        <v>0</v>
      </c>
      <c r="F40" s="87">
        <v>108.53901389000001</v>
      </c>
      <c r="G40" s="87">
        <v>271.34753470999999</v>
      </c>
      <c r="H40" s="87">
        <v>542.69506942999999</v>
      </c>
      <c r="I40" s="87">
        <v>0</v>
      </c>
      <c r="J40" s="87">
        <v>596.96457637000003</v>
      </c>
      <c r="K40" s="87">
        <v>705.50359025</v>
      </c>
      <c r="L40" s="87">
        <v>814.04260413999998</v>
      </c>
    </row>
    <row r="41" spans="1:12" ht="12.75" customHeight="1" x14ac:dyDescent="0.2">
      <c r="A41" s="86" t="s">
        <v>150</v>
      </c>
      <c r="B41" s="86">
        <v>8</v>
      </c>
      <c r="C41" s="87">
        <v>1037.37502571</v>
      </c>
      <c r="D41" s="87">
        <v>1032.5617265999999</v>
      </c>
      <c r="E41" s="87">
        <v>0</v>
      </c>
      <c r="F41" s="87">
        <v>103.25617266</v>
      </c>
      <c r="G41" s="87">
        <v>258.14043164999998</v>
      </c>
      <c r="H41" s="87">
        <v>516.28086329999996</v>
      </c>
      <c r="I41" s="87">
        <v>0</v>
      </c>
      <c r="J41" s="87">
        <v>567.90894963000005</v>
      </c>
      <c r="K41" s="87">
        <v>671.16512229</v>
      </c>
      <c r="L41" s="87">
        <v>774.42129494999995</v>
      </c>
    </row>
    <row r="42" spans="1:12" ht="12.75" customHeight="1" x14ac:dyDescent="0.2">
      <c r="A42" s="86" t="s">
        <v>150</v>
      </c>
      <c r="B42" s="86">
        <v>9</v>
      </c>
      <c r="C42" s="87">
        <v>986.3201368</v>
      </c>
      <c r="D42" s="87">
        <v>981.88386175000005</v>
      </c>
      <c r="E42" s="87">
        <v>0</v>
      </c>
      <c r="F42" s="87">
        <v>98.188386179999995</v>
      </c>
      <c r="G42" s="87">
        <v>245.47096543999999</v>
      </c>
      <c r="H42" s="87">
        <v>490.94193087999997</v>
      </c>
      <c r="I42" s="87">
        <v>0</v>
      </c>
      <c r="J42" s="87">
        <v>540.03612396000005</v>
      </c>
      <c r="K42" s="87">
        <v>638.22451014000001</v>
      </c>
      <c r="L42" s="87">
        <v>736.41289630999995</v>
      </c>
    </row>
    <row r="43" spans="1:12" ht="12.75" customHeight="1" x14ac:dyDescent="0.2">
      <c r="A43" s="86" t="s">
        <v>150</v>
      </c>
      <c r="B43" s="86">
        <v>10</v>
      </c>
      <c r="C43" s="87">
        <v>966.40046127000005</v>
      </c>
      <c r="D43" s="87">
        <v>961.49458116999995</v>
      </c>
      <c r="E43" s="87">
        <v>0</v>
      </c>
      <c r="F43" s="87">
        <v>96.149458120000006</v>
      </c>
      <c r="G43" s="87">
        <v>240.37364529000001</v>
      </c>
      <c r="H43" s="87">
        <v>480.74729058999998</v>
      </c>
      <c r="I43" s="87">
        <v>0</v>
      </c>
      <c r="J43" s="87">
        <v>528.82201964000001</v>
      </c>
      <c r="K43" s="87">
        <v>624.97147775999997</v>
      </c>
      <c r="L43" s="87">
        <v>721.12093588000005</v>
      </c>
    </row>
    <row r="44" spans="1:12" ht="12.75" customHeight="1" x14ac:dyDescent="0.2">
      <c r="A44" s="86" t="s">
        <v>150</v>
      </c>
      <c r="B44" s="86">
        <v>11</v>
      </c>
      <c r="C44" s="87">
        <v>938.57063737999999</v>
      </c>
      <c r="D44" s="87">
        <v>933.55777159000002</v>
      </c>
      <c r="E44" s="87">
        <v>0</v>
      </c>
      <c r="F44" s="87">
        <v>93.355777160000002</v>
      </c>
      <c r="G44" s="87">
        <v>233.38944290000001</v>
      </c>
      <c r="H44" s="87">
        <v>466.77888580000001</v>
      </c>
      <c r="I44" s="87">
        <v>0</v>
      </c>
      <c r="J44" s="87">
        <v>513.45677436999995</v>
      </c>
      <c r="K44" s="87">
        <v>606.81255152999995</v>
      </c>
      <c r="L44" s="87">
        <v>700.16832868999995</v>
      </c>
    </row>
    <row r="45" spans="1:12" ht="12.75" customHeight="1" x14ac:dyDescent="0.2">
      <c r="A45" s="86" t="s">
        <v>150</v>
      </c>
      <c r="B45" s="86">
        <v>12</v>
      </c>
      <c r="C45" s="87">
        <v>930.01858449999997</v>
      </c>
      <c r="D45" s="87">
        <v>924.10308550000002</v>
      </c>
      <c r="E45" s="87">
        <v>0</v>
      </c>
      <c r="F45" s="87">
        <v>92.410308549999996</v>
      </c>
      <c r="G45" s="87">
        <v>231.02577138000001</v>
      </c>
      <c r="H45" s="87">
        <v>462.05154275000001</v>
      </c>
      <c r="I45" s="87">
        <v>0</v>
      </c>
      <c r="J45" s="87">
        <v>508.25669703</v>
      </c>
      <c r="K45" s="87">
        <v>600.66700558000002</v>
      </c>
      <c r="L45" s="87">
        <v>693.07731412999999</v>
      </c>
    </row>
    <row r="46" spans="1:12" ht="12.75" customHeight="1" x14ac:dyDescent="0.2">
      <c r="A46" s="86" t="s">
        <v>150</v>
      </c>
      <c r="B46" s="86">
        <v>13</v>
      </c>
      <c r="C46" s="87">
        <v>932.99442164000004</v>
      </c>
      <c r="D46" s="87">
        <v>927.95100038999999</v>
      </c>
      <c r="E46" s="87">
        <v>0</v>
      </c>
      <c r="F46" s="87">
        <v>92.795100039999994</v>
      </c>
      <c r="G46" s="87">
        <v>231.9877501</v>
      </c>
      <c r="H46" s="87">
        <v>463.9755002</v>
      </c>
      <c r="I46" s="87">
        <v>0</v>
      </c>
      <c r="J46" s="87">
        <v>510.37305020999997</v>
      </c>
      <c r="K46" s="87">
        <v>603.16815025000005</v>
      </c>
      <c r="L46" s="87">
        <v>695.96325029000002</v>
      </c>
    </row>
    <row r="47" spans="1:12" ht="12.75" customHeight="1" x14ac:dyDescent="0.2">
      <c r="A47" s="86" t="s">
        <v>150</v>
      </c>
      <c r="B47" s="86">
        <v>14</v>
      </c>
      <c r="C47" s="87">
        <v>948.62610785000004</v>
      </c>
      <c r="D47" s="87">
        <v>943.32493433000002</v>
      </c>
      <c r="E47" s="87">
        <v>0</v>
      </c>
      <c r="F47" s="87">
        <v>94.33249343</v>
      </c>
      <c r="G47" s="87">
        <v>235.83123358</v>
      </c>
      <c r="H47" s="87">
        <v>471.66246717000001</v>
      </c>
      <c r="I47" s="87">
        <v>0</v>
      </c>
      <c r="J47" s="87">
        <v>518.82871388000001</v>
      </c>
      <c r="K47" s="87">
        <v>613.16120731000001</v>
      </c>
      <c r="L47" s="87">
        <v>707.49370075000002</v>
      </c>
    </row>
    <row r="48" spans="1:12" ht="12.75" customHeight="1" x14ac:dyDescent="0.2">
      <c r="A48" s="86" t="s">
        <v>150</v>
      </c>
      <c r="B48" s="86">
        <v>15</v>
      </c>
      <c r="C48" s="87">
        <v>963.29396069999996</v>
      </c>
      <c r="D48" s="87">
        <v>958.20758765999994</v>
      </c>
      <c r="E48" s="87">
        <v>0</v>
      </c>
      <c r="F48" s="87">
        <v>95.820758769999998</v>
      </c>
      <c r="G48" s="87">
        <v>239.55189691999999</v>
      </c>
      <c r="H48" s="87">
        <v>479.10379382999997</v>
      </c>
      <c r="I48" s="87">
        <v>0</v>
      </c>
      <c r="J48" s="87">
        <v>527.01417320999997</v>
      </c>
      <c r="K48" s="87">
        <v>622.83493197999996</v>
      </c>
      <c r="L48" s="87">
        <v>718.65569074999996</v>
      </c>
    </row>
    <row r="49" spans="1:12" ht="12.75" customHeight="1" x14ac:dyDescent="0.2">
      <c r="A49" s="86" t="s">
        <v>150</v>
      </c>
      <c r="B49" s="86">
        <v>16</v>
      </c>
      <c r="C49" s="87">
        <v>972.16061796999998</v>
      </c>
      <c r="D49" s="87">
        <v>967.32308338999997</v>
      </c>
      <c r="E49" s="87">
        <v>0</v>
      </c>
      <c r="F49" s="87">
        <v>96.732308340000003</v>
      </c>
      <c r="G49" s="87">
        <v>241.83077084999999</v>
      </c>
      <c r="H49" s="87">
        <v>483.66154169999999</v>
      </c>
      <c r="I49" s="87">
        <v>0</v>
      </c>
      <c r="J49" s="87">
        <v>532.02769585999999</v>
      </c>
      <c r="K49" s="87">
        <v>628.76000420000003</v>
      </c>
      <c r="L49" s="87">
        <v>725.49231253999994</v>
      </c>
    </row>
    <row r="50" spans="1:12" ht="12.75" customHeight="1" x14ac:dyDescent="0.2">
      <c r="A50" s="86" t="s">
        <v>150</v>
      </c>
      <c r="B50" s="86">
        <v>17</v>
      </c>
      <c r="C50" s="87">
        <v>965.92457117000004</v>
      </c>
      <c r="D50" s="87">
        <v>961.21094547999996</v>
      </c>
      <c r="E50" s="87">
        <v>0</v>
      </c>
      <c r="F50" s="87">
        <v>96.121094549999995</v>
      </c>
      <c r="G50" s="87">
        <v>240.30273636999999</v>
      </c>
      <c r="H50" s="87">
        <v>480.60547273999998</v>
      </c>
      <c r="I50" s="87">
        <v>0</v>
      </c>
      <c r="J50" s="87">
        <v>528.66602001000001</v>
      </c>
      <c r="K50" s="87">
        <v>624.78711455999996</v>
      </c>
      <c r="L50" s="87">
        <v>720.90820911000003</v>
      </c>
    </row>
    <row r="51" spans="1:12" ht="12.75" customHeight="1" x14ac:dyDescent="0.2">
      <c r="A51" s="86" t="s">
        <v>150</v>
      </c>
      <c r="B51" s="86">
        <v>18</v>
      </c>
      <c r="C51" s="87">
        <v>939.69905138000001</v>
      </c>
      <c r="D51" s="87">
        <v>935.17278181999995</v>
      </c>
      <c r="E51" s="87">
        <v>0</v>
      </c>
      <c r="F51" s="87">
        <v>93.517278180000005</v>
      </c>
      <c r="G51" s="87">
        <v>233.79319545999999</v>
      </c>
      <c r="H51" s="87">
        <v>467.58639090999998</v>
      </c>
      <c r="I51" s="87">
        <v>0</v>
      </c>
      <c r="J51" s="87">
        <v>514.34502999999995</v>
      </c>
      <c r="K51" s="87">
        <v>607.86230818000001</v>
      </c>
      <c r="L51" s="87">
        <v>701.37958636999997</v>
      </c>
    </row>
    <row r="52" spans="1:12" ht="12.75" customHeight="1" x14ac:dyDescent="0.2">
      <c r="A52" s="86" t="s">
        <v>150</v>
      </c>
      <c r="B52" s="86">
        <v>19</v>
      </c>
      <c r="C52" s="87">
        <v>894.55555834999996</v>
      </c>
      <c r="D52" s="87">
        <v>890.30299376999994</v>
      </c>
      <c r="E52" s="87">
        <v>0</v>
      </c>
      <c r="F52" s="87">
        <v>89.030299380000002</v>
      </c>
      <c r="G52" s="87">
        <v>222.57574844000001</v>
      </c>
      <c r="H52" s="87">
        <v>445.15149688999998</v>
      </c>
      <c r="I52" s="87">
        <v>0</v>
      </c>
      <c r="J52" s="87">
        <v>489.66664657000001</v>
      </c>
      <c r="K52" s="87">
        <v>578.69694594999999</v>
      </c>
      <c r="L52" s="87">
        <v>667.72724532999996</v>
      </c>
    </row>
    <row r="53" spans="1:12" ht="12.75" customHeight="1" x14ac:dyDescent="0.2">
      <c r="A53" s="86" t="s">
        <v>150</v>
      </c>
      <c r="B53" s="86">
        <v>20</v>
      </c>
      <c r="C53" s="87">
        <v>892.04178079999997</v>
      </c>
      <c r="D53" s="87">
        <v>887.25278404000005</v>
      </c>
      <c r="E53" s="87">
        <v>0</v>
      </c>
      <c r="F53" s="87">
        <v>88.725278399999993</v>
      </c>
      <c r="G53" s="87">
        <v>221.81319601000001</v>
      </c>
      <c r="H53" s="87">
        <v>443.62639202000003</v>
      </c>
      <c r="I53" s="87">
        <v>0</v>
      </c>
      <c r="J53" s="87">
        <v>487.98903122000002</v>
      </c>
      <c r="K53" s="87">
        <v>576.71430963</v>
      </c>
      <c r="L53" s="87">
        <v>665.43958802999998</v>
      </c>
    </row>
    <row r="54" spans="1:12" ht="12.75" customHeight="1" x14ac:dyDescent="0.2">
      <c r="A54" s="86" t="s">
        <v>150</v>
      </c>
      <c r="B54" s="86">
        <v>21</v>
      </c>
      <c r="C54" s="87">
        <v>896.04342153000005</v>
      </c>
      <c r="D54" s="87">
        <v>891.41612635000001</v>
      </c>
      <c r="E54" s="87">
        <v>0</v>
      </c>
      <c r="F54" s="87">
        <v>89.141612640000005</v>
      </c>
      <c r="G54" s="87">
        <v>222.85403159000001</v>
      </c>
      <c r="H54" s="87">
        <v>445.70806318000001</v>
      </c>
      <c r="I54" s="87">
        <v>0</v>
      </c>
      <c r="J54" s="87">
        <v>490.27886948999998</v>
      </c>
      <c r="K54" s="87">
        <v>579.42048212999998</v>
      </c>
      <c r="L54" s="87">
        <v>668.56209476000004</v>
      </c>
    </row>
    <row r="55" spans="1:12" ht="12.75" customHeight="1" x14ac:dyDescent="0.2">
      <c r="A55" s="86" t="s">
        <v>150</v>
      </c>
      <c r="B55" s="86">
        <v>22</v>
      </c>
      <c r="C55" s="87">
        <v>896.20698725</v>
      </c>
      <c r="D55" s="87">
        <v>891.46190754999998</v>
      </c>
      <c r="E55" s="87">
        <v>0</v>
      </c>
      <c r="F55" s="87">
        <v>89.146190759999996</v>
      </c>
      <c r="G55" s="87">
        <v>222.86547689</v>
      </c>
      <c r="H55" s="87">
        <v>445.73095377999999</v>
      </c>
      <c r="I55" s="87">
        <v>0</v>
      </c>
      <c r="J55" s="87">
        <v>490.30404915000003</v>
      </c>
      <c r="K55" s="87">
        <v>579.45023991000005</v>
      </c>
      <c r="L55" s="87">
        <v>668.59643066000001</v>
      </c>
    </row>
    <row r="56" spans="1:12" ht="12.75" customHeight="1" x14ac:dyDescent="0.2">
      <c r="A56" s="86" t="s">
        <v>150</v>
      </c>
      <c r="B56" s="86">
        <v>23</v>
      </c>
      <c r="C56" s="87">
        <v>925.96682666000004</v>
      </c>
      <c r="D56" s="87">
        <v>921.12753353999994</v>
      </c>
      <c r="E56" s="87">
        <v>0</v>
      </c>
      <c r="F56" s="87">
        <v>92.112753350000006</v>
      </c>
      <c r="G56" s="87">
        <v>230.28188338999999</v>
      </c>
      <c r="H56" s="87">
        <v>460.56376676999997</v>
      </c>
      <c r="I56" s="87">
        <v>0</v>
      </c>
      <c r="J56" s="87">
        <v>506.62014345</v>
      </c>
      <c r="K56" s="87">
        <v>598.73289680000005</v>
      </c>
      <c r="L56" s="87">
        <v>690.84565015999999</v>
      </c>
    </row>
    <row r="57" spans="1:12" ht="12.75" customHeight="1" x14ac:dyDescent="0.2">
      <c r="A57" s="86" t="s">
        <v>150</v>
      </c>
      <c r="B57" s="86">
        <v>24</v>
      </c>
      <c r="C57" s="87">
        <v>1001.74760855</v>
      </c>
      <c r="D57" s="87">
        <v>996.56449711000005</v>
      </c>
      <c r="E57" s="87">
        <v>0</v>
      </c>
      <c r="F57" s="87">
        <v>99.656449710000004</v>
      </c>
      <c r="G57" s="87">
        <v>249.14112428000001</v>
      </c>
      <c r="H57" s="87">
        <v>498.28224856000003</v>
      </c>
      <c r="I57" s="87">
        <v>0</v>
      </c>
      <c r="J57" s="87">
        <v>548.11047341000005</v>
      </c>
      <c r="K57" s="87">
        <v>647.76692312</v>
      </c>
      <c r="L57" s="87">
        <v>747.42337282999995</v>
      </c>
    </row>
    <row r="58" spans="1:12" ht="12.75" customHeight="1" x14ac:dyDescent="0.2">
      <c r="A58" s="86" t="s">
        <v>151</v>
      </c>
      <c r="B58" s="86">
        <v>1</v>
      </c>
      <c r="C58" s="87">
        <v>1055.33797906</v>
      </c>
      <c r="D58" s="87">
        <v>1050.48525417</v>
      </c>
      <c r="E58" s="87">
        <v>0</v>
      </c>
      <c r="F58" s="87">
        <v>105.04852542</v>
      </c>
      <c r="G58" s="87">
        <v>262.62131354000002</v>
      </c>
      <c r="H58" s="87">
        <v>525.24262709000004</v>
      </c>
      <c r="I58" s="87">
        <v>0</v>
      </c>
      <c r="J58" s="87">
        <v>577.76688979000005</v>
      </c>
      <c r="K58" s="87">
        <v>682.81541520999997</v>
      </c>
      <c r="L58" s="87">
        <v>787.86394063</v>
      </c>
    </row>
    <row r="59" spans="1:12" ht="12.75" customHeight="1" x14ac:dyDescent="0.2">
      <c r="A59" s="86" t="s">
        <v>151</v>
      </c>
      <c r="B59" s="86">
        <v>2</v>
      </c>
      <c r="C59" s="87">
        <v>1098.5767617500001</v>
      </c>
      <c r="D59" s="87">
        <v>1093.61655</v>
      </c>
      <c r="E59" s="87">
        <v>0</v>
      </c>
      <c r="F59" s="87">
        <v>109.361655</v>
      </c>
      <c r="G59" s="87">
        <v>273.40413749999999</v>
      </c>
      <c r="H59" s="87">
        <v>546.80827499999998</v>
      </c>
      <c r="I59" s="87">
        <v>0</v>
      </c>
      <c r="J59" s="87">
        <v>601.48910249999994</v>
      </c>
      <c r="K59" s="87">
        <v>710.85075749999999</v>
      </c>
      <c r="L59" s="87">
        <v>820.21241250000003</v>
      </c>
    </row>
    <row r="60" spans="1:12" ht="12.75" customHeight="1" x14ac:dyDescent="0.2">
      <c r="A60" s="86" t="s">
        <v>151</v>
      </c>
      <c r="B60" s="86">
        <v>3</v>
      </c>
      <c r="C60" s="87">
        <v>1116.2496536900001</v>
      </c>
      <c r="D60" s="87">
        <v>1111.14040024</v>
      </c>
      <c r="E60" s="87">
        <v>0</v>
      </c>
      <c r="F60" s="87">
        <v>111.11404002</v>
      </c>
      <c r="G60" s="87">
        <v>277.78510005999999</v>
      </c>
      <c r="H60" s="87">
        <v>555.57020011999998</v>
      </c>
      <c r="I60" s="87">
        <v>0</v>
      </c>
      <c r="J60" s="87">
        <v>611.12722012999996</v>
      </c>
      <c r="K60" s="87">
        <v>722.24126016000002</v>
      </c>
      <c r="L60" s="87">
        <v>833.35530017999997</v>
      </c>
    </row>
    <row r="61" spans="1:12" ht="12.75" customHeight="1" x14ac:dyDescent="0.2">
      <c r="A61" s="86" t="s">
        <v>151</v>
      </c>
      <c r="B61" s="86">
        <v>4</v>
      </c>
      <c r="C61" s="87">
        <v>1111.34833815</v>
      </c>
      <c r="D61" s="87">
        <v>1106.33065874</v>
      </c>
      <c r="E61" s="87">
        <v>0</v>
      </c>
      <c r="F61" s="87">
        <v>110.63306587</v>
      </c>
      <c r="G61" s="87">
        <v>276.58266469</v>
      </c>
      <c r="H61" s="87">
        <v>553.16532936999999</v>
      </c>
      <c r="I61" s="87">
        <v>0</v>
      </c>
      <c r="J61" s="87">
        <v>608.48186231</v>
      </c>
      <c r="K61" s="87">
        <v>719.11492817999999</v>
      </c>
      <c r="L61" s="87">
        <v>829.74799406</v>
      </c>
    </row>
    <row r="62" spans="1:12" ht="12.75" customHeight="1" x14ac:dyDescent="0.2">
      <c r="A62" s="86" t="s">
        <v>151</v>
      </c>
      <c r="B62" s="86">
        <v>5</v>
      </c>
      <c r="C62" s="87">
        <v>1109.8994349</v>
      </c>
      <c r="D62" s="87">
        <v>1104.78010608</v>
      </c>
      <c r="E62" s="87">
        <v>0</v>
      </c>
      <c r="F62" s="87">
        <v>110.47801061</v>
      </c>
      <c r="G62" s="87">
        <v>276.19502652</v>
      </c>
      <c r="H62" s="87">
        <v>552.39005304</v>
      </c>
      <c r="I62" s="87">
        <v>0</v>
      </c>
      <c r="J62" s="87">
        <v>607.62905834000003</v>
      </c>
      <c r="K62" s="87">
        <v>718.10706894999998</v>
      </c>
      <c r="L62" s="87">
        <v>828.58507956000005</v>
      </c>
    </row>
    <row r="63" spans="1:12" ht="12.75" customHeight="1" x14ac:dyDescent="0.2">
      <c r="A63" s="86" t="s">
        <v>151</v>
      </c>
      <c r="B63" s="86">
        <v>6</v>
      </c>
      <c r="C63" s="87">
        <v>1111.22296095</v>
      </c>
      <c r="D63" s="87">
        <v>1106.24200107</v>
      </c>
      <c r="E63" s="87">
        <v>0</v>
      </c>
      <c r="F63" s="87">
        <v>110.62420011</v>
      </c>
      <c r="G63" s="87">
        <v>276.56050026999998</v>
      </c>
      <c r="H63" s="87">
        <v>553.12100053999995</v>
      </c>
      <c r="I63" s="87">
        <v>0</v>
      </c>
      <c r="J63" s="87">
        <v>608.43310058999998</v>
      </c>
      <c r="K63" s="87">
        <v>719.05730070000004</v>
      </c>
      <c r="L63" s="87">
        <v>829.68150079999998</v>
      </c>
    </row>
    <row r="64" spans="1:12" ht="12.75" customHeight="1" x14ac:dyDescent="0.2">
      <c r="A64" s="86" t="s">
        <v>151</v>
      </c>
      <c r="B64" s="86">
        <v>7</v>
      </c>
      <c r="C64" s="87">
        <v>1116.84887243</v>
      </c>
      <c r="D64" s="87">
        <v>1111.75283274</v>
      </c>
      <c r="E64" s="87">
        <v>0</v>
      </c>
      <c r="F64" s="87">
        <v>111.17528326999999</v>
      </c>
      <c r="G64" s="87">
        <v>277.93820819000001</v>
      </c>
      <c r="H64" s="87">
        <v>555.87641637000002</v>
      </c>
      <c r="I64" s="87">
        <v>0</v>
      </c>
      <c r="J64" s="87">
        <v>611.46405801000003</v>
      </c>
      <c r="K64" s="87">
        <v>722.63934128000005</v>
      </c>
      <c r="L64" s="87">
        <v>833.81462455999997</v>
      </c>
    </row>
    <row r="65" spans="1:12" ht="12.75" customHeight="1" x14ac:dyDescent="0.2">
      <c r="A65" s="86" t="s">
        <v>151</v>
      </c>
      <c r="B65" s="86">
        <v>8</v>
      </c>
      <c r="C65" s="87">
        <v>1088.4674395899999</v>
      </c>
      <c r="D65" s="87">
        <v>1083.7517236599999</v>
      </c>
      <c r="E65" s="87">
        <v>0</v>
      </c>
      <c r="F65" s="87">
        <v>108.37517237</v>
      </c>
      <c r="G65" s="87">
        <v>270.93793091999999</v>
      </c>
      <c r="H65" s="87">
        <v>541.87586182999996</v>
      </c>
      <c r="I65" s="87">
        <v>0</v>
      </c>
      <c r="J65" s="87">
        <v>596.06344801</v>
      </c>
      <c r="K65" s="87">
        <v>704.43862037999997</v>
      </c>
      <c r="L65" s="87">
        <v>812.81379274999995</v>
      </c>
    </row>
    <row r="66" spans="1:12" ht="12.75" customHeight="1" x14ac:dyDescent="0.2">
      <c r="A66" s="86" t="s">
        <v>151</v>
      </c>
      <c r="B66" s="86">
        <v>9</v>
      </c>
      <c r="C66" s="87">
        <v>1009.58580775</v>
      </c>
      <c r="D66" s="87">
        <v>1005.1764602</v>
      </c>
      <c r="E66" s="87">
        <v>0</v>
      </c>
      <c r="F66" s="87">
        <v>100.51764602</v>
      </c>
      <c r="G66" s="87">
        <v>251.29411504999999</v>
      </c>
      <c r="H66" s="87">
        <v>502.58823009999998</v>
      </c>
      <c r="I66" s="87">
        <v>0</v>
      </c>
      <c r="J66" s="87">
        <v>552.84705311000005</v>
      </c>
      <c r="K66" s="87">
        <v>653.36469912999996</v>
      </c>
      <c r="L66" s="87">
        <v>753.88234514999999</v>
      </c>
    </row>
    <row r="67" spans="1:12" ht="12.75" customHeight="1" x14ac:dyDescent="0.2">
      <c r="A67" s="86" t="s">
        <v>151</v>
      </c>
      <c r="B67" s="86">
        <v>10</v>
      </c>
      <c r="C67" s="87">
        <v>917.96136227</v>
      </c>
      <c r="D67" s="87">
        <v>913.44560626999998</v>
      </c>
      <c r="E67" s="87">
        <v>0</v>
      </c>
      <c r="F67" s="87">
        <v>91.344560630000004</v>
      </c>
      <c r="G67" s="87">
        <v>228.36140157</v>
      </c>
      <c r="H67" s="87">
        <v>456.72280314</v>
      </c>
      <c r="I67" s="87">
        <v>0</v>
      </c>
      <c r="J67" s="87">
        <v>502.39508345000002</v>
      </c>
      <c r="K67" s="87">
        <v>593.73964407999995</v>
      </c>
      <c r="L67" s="87">
        <v>685.08420469999999</v>
      </c>
    </row>
    <row r="68" spans="1:12" ht="12.75" customHeight="1" x14ac:dyDescent="0.2">
      <c r="A68" s="86" t="s">
        <v>151</v>
      </c>
      <c r="B68" s="86">
        <v>11</v>
      </c>
      <c r="C68" s="87">
        <v>811.98180696999998</v>
      </c>
      <c r="D68" s="87">
        <v>808.23813339000003</v>
      </c>
      <c r="E68" s="87">
        <v>0</v>
      </c>
      <c r="F68" s="87">
        <v>80.823813340000001</v>
      </c>
      <c r="G68" s="87">
        <v>202.05953335000001</v>
      </c>
      <c r="H68" s="87">
        <v>404.11906670000002</v>
      </c>
      <c r="I68" s="87">
        <v>0</v>
      </c>
      <c r="J68" s="87">
        <v>444.53097336000002</v>
      </c>
      <c r="K68" s="87">
        <v>525.35478669999998</v>
      </c>
      <c r="L68" s="87">
        <v>606.17860003999999</v>
      </c>
    </row>
    <row r="69" spans="1:12" ht="12.75" customHeight="1" x14ac:dyDescent="0.2">
      <c r="A69" s="86" t="s">
        <v>151</v>
      </c>
      <c r="B69" s="86">
        <v>12</v>
      </c>
      <c r="C69" s="87">
        <v>794.02653412999996</v>
      </c>
      <c r="D69" s="87">
        <v>789.98952932999998</v>
      </c>
      <c r="E69" s="87">
        <v>0</v>
      </c>
      <c r="F69" s="87">
        <v>78.998952930000002</v>
      </c>
      <c r="G69" s="87">
        <v>197.49738232999999</v>
      </c>
      <c r="H69" s="87">
        <v>394.99476467</v>
      </c>
      <c r="I69" s="87">
        <v>0</v>
      </c>
      <c r="J69" s="87">
        <v>434.49424112999998</v>
      </c>
      <c r="K69" s="87">
        <v>513.49319405999995</v>
      </c>
      <c r="L69" s="87">
        <v>592.49214700000005</v>
      </c>
    </row>
    <row r="70" spans="1:12" ht="12.75" customHeight="1" x14ac:dyDescent="0.2">
      <c r="A70" s="86" t="s">
        <v>151</v>
      </c>
      <c r="B70" s="86">
        <v>13</v>
      </c>
      <c r="C70" s="87">
        <v>794.13521514000001</v>
      </c>
      <c r="D70" s="87">
        <v>790.10882075999996</v>
      </c>
      <c r="E70" s="87">
        <v>0</v>
      </c>
      <c r="F70" s="87">
        <v>79.010882080000002</v>
      </c>
      <c r="G70" s="87">
        <v>197.52720518999999</v>
      </c>
      <c r="H70" s="87">
        <v>395.05441037999998</v>
      </c>
      <c r="I70" s="87">
        <v>0</v>
      </c>
      <c r="J70" s="87">
        <v>434.55985141999997</v>
      </c>
      <c r="K70" s="87">
        <v>513.57073348999995</v>
      </c>
      <c r="L70" s="87">
        <v>592.58161557000005</v>
      </c>
    </row>
    <row r="71" spans="1:12" ht="12.75" customHeight="1" x14ac:dyDescent="0.2">
      <c r="A71" s="86" t="s">
        <v>151</v>
      </c>
      <c r="B71" s="86">
        <v>14</v>
      </c>
      <c r="C71" s="87">
        <v>811.18546858000002</v>
      </c>
      <c r="D71" s="87">
        <v>807.15220373</v>
      </c>
      <c r="E71" s="87">
        <v>0</v>
      </c>
      <c r="F71" s="87">
        <v>80.715220369999997</v>
      </c>
      <c r="G71" s="87">
        <v>201.78805093</v>
      </c>
      <c r="H71" s="87">
        <v>403.57610187</v>
      </c>
      <c r="I71" s="87">
        <v>0</v>
      </c>
      <c r="J71" s="87">
        <v>443.93371205</v>
      </c>
      <c r="K71" s="87">
        <v>524.64893242000005</v>
      </c>
      <c r="L71" s="87">
        <v>605.36415280000006</v>
      </c>
    </row>
    <row r="72" spans="1:12" ht="12.75" customHeight="1" x14ac:dyDescent="0.2">
      <c r="A72" s="86" t="s">
        <v>151</v>
      </c>
      <c r="B72" s="86">
        <v>15</v>
      </c>
      <c r="C72" s="87">
        <v>829.65305770999998</v>
      </c>
      <c r="D72" s="87">
        <v>825.55436941999994</v>
      </c>
      <c r="E72" s="87">
        <v>0</v>
      </c>
      <c r="F72" s="87">
        <v>82.555436940000007</v>
      </c>
      <c r="G72" s="87">
        <v>206.38859235999999</v>
      </c>
      <c r="H72" s="87">
        <v>412.77718470999997</v>
      </c>
      <c r="I72" s="87">
        <v>0</v>
      </c>
      <c r="J72" s="87">
        <v>454.05490318</v>
      </c>
      <c r="K72" s="87">
        <v>536.61034012000005</v>
      </c>
      <c r="L72" s="87">
        <v>619.16577706999999</v>
      </c>
    </row>
    <row r="73" spans="1:12" ht="12.75" customHeight="1" x14ac:dyDescent="0.2">
      <c r="A73" s="86" t="s">
        <v>151</v>
      </c>
      <c r="B73" s="86">
        <v>16</v>
      </c>
      <c r="C73" s="87">
        <v>836.98018751999996</v>
      </c>
      <c r="D73" s="87">
        <v>832.85750423000002</v>
      </c>
      <c r="E73" s="87">
        <v>0</v>
      </c>
      <c r="F73" s="87">
        <v>83.285750419999999</v>
      </c>
      <c r="G73" s="87">
        <v>208.21437606000001</v>
      </c>
      <c r="H73" s="87">
        <v>416.42875212000001</v>
      </c>
      <c r="I73" s="87">
        <v>0</v>
      </c>
      <c r="J73" s="87">
        <v>458.07162733000001</v>
      </c>
      <c r="K73" s="87">
        <v>541.35737774999996</v>
      </c>
      <c r="L73" s="87">
        <v>624.64312816999995</v>
      </c>
    </row>
    <row r="74" spans="1:12" ht="12.75" customHeight="1" x14ac:dyDescent="0.2">
      <c r="A74" s="86" t="s">
        <v>151</v>
      </c>
      <c r="B74" s="86">
        <v>17</v>
      </c>
      <c r="C74" s="87">
        <v>839.95590138</v>
      </c>
      <c r="D74" s="87">
        <v>835.87987135000003</v>
      </c>
      <c r="E74" s="87">
        <v>0</v>
      </c>
      <c r="F74" s="87">
        <v>83.587987139999996</v>
      </c>
      <c r="G74" s="87">
        <v>208.96996784000001</v>
      </c>
      <c r="H74" s="87">
        <v>417.93993568000002</v>
      </c>
      <c r="I74" s="87">
        <v>0</v>
      </c>
      <c r="J74" s="87">
        <v>459.73392924000001</v>
      </c>
      <c r="K74" s="87">
        <v>543.32191637999995</v>
      </c>
      <c r="L74" s="87">
        <v>626.90990351000005</v>
      </c>
    </row>
    <row r="75" spans="1:12" ht="12.75" customHeight="1" x14ac:dyDescent="0.2">
      <c r="A75" s="86" t="s">
        <v>151</v>
      </c>
      <c r="B75" s="86">
        <v>18</v>
      </c>
      <c r="C75" s="87">
        <v>814.40442548999999</v>
      </c>
      <c r="D75" s="87">
        <v>810.42809791000002</v>
      </c>
      <c r="E75" s="87">
        <v>0</v>
      </c>
      <c r="F75" s="87">
        <v>81.042809790000007</v>
      </c>
      <c r="G75" s="87">
        <v>202.60702448000001</v>
      </c>
      <c r="H75" s="87">
        <v>405.21404896000001</v>
      </c>
      <c r="I75" s="87">
        <v>0</v>
      </c>
      <c r="J75" s="87">
        <v>445.73545385</v>
      </c>
      <c r="K75" s="87">
        <v>526.77826363999998</v>
      </c>
      <c r="L75" s="87">
        <v>607.82107342999996</v>
      </c>
    </row>
    <row r="76" spans="1:12" ht="12.75" customHeight="1" x14ac:dyDescent="0.2">
      <c r="A76" s="86" t="s">
        <v>151</v>
      </c>
      <c r="B76" s="86">
        <v>19</v>
      </c>
      <c r="C76" s="87">
        <v>809.33544637</v>
      </c>
      <c r="D76" s="87">
        <v>805.43568103999996</v>
      </c>
      <c r="E76" s="87">
        <v>0</v>
      </c>
      <c r="F76" s="87">
        <v>80.543568100000002</v>
      </c>
      <c r="G76" s="87">
        <v>201.35892025999999</v>
      </c>
      <c r="H76" s="87">
        <v>402.71784051999998</v>
      </c>
      <c r="I76" s="87">
        <v>0</v>
      </c>
      <c r="J76" s="87">
        <v>442.98962456999999</v>
      </c>
      <c r="K76" s="87">
        <v>523.53319267999996</v>
      </c>
      <c r="L76" s="87">
        <v>604.07676077999997</v>
      </c>
    </row>
    <row r="77" spans="1:12" ht="12.75" customHeight="1" x14ac:dyDescent="0.2">
      <c r="A77" s="86" t="s">
        <v>151</v>
      </c>
      <c r="B77" s="86">
        <v>20</v>
      </c>
      <c r="C77" s="87">
        <v>802.95387860000005</v>
      </c>
      <c r="D77" s="87">
        <v>799.11856267999997</v>
      </c>
      <c r="E77" s="87">
        <v>0</v>
      </c>
      <c r="F77" s="87">
        <v>79.911856270000001</v>
      </c>
      <c r="G77" s="87">
        <v>199.77964066999999</v>
      </c>
      <c r="H77" s="87">
        <v>399.55928133999998</v>
      </c>
      <c r="I77" s="87">
        <v>0</v>
      </c>
      <c r="J77" s="87">
        <v>439.51520947</v>
      </c>
      <c r="K77" s="87">
        <v>519.42706573999999</v>
      </c>
      <c r="L77" s="87">
        <v>599.33892201000003</v>
      </c>
    </row>
    <row r="78" spans="1:12" ht="12.75" customHeight="1" x14ac:dyDescent="0.2">
      <c r="A78" s="86" t="s">
        <v>151</v>
      </c>
      <c r="B78" s="86">
        <v>21</v>
      </c>
      <c r="C78" s="87">
        <v>803.45487319999995</v>
      </c>
      <c r="D78" s="87">
        <v>799.58150906000003</v>
      </c>
      <c r="E78" s="87">
        <v>0</v>
      </c>
      <c r="F78" s="87">
        <v>79.958150910000001</v>
      </c>
      <c r="G78" s="87">
        <v>199.89537727000001</v>
      </c>
      <c r="H78" s="87">
        <v>399.79075453000002</v>
      </c>
      <c r="I78" s="87">
        <v>0</v>
      </c>
      <c r="J78" s="87">
        <v>439.76982998</v>
      </c>
      <c r="K78" s="87">
        <v>519.72798089000003</v>
      </c>
      <c r="L78" s="87">
        <v>599.6861318</v>
      </c>
    </row>
    <row r="79" spans="1:12" ht="12.75" customHeight="1" x14ac:dyDescent="0.2">
      <c r="A79" s="86" t="s">
        <v>151</v>
      </c>
      <c r="B79" s="86">
        <v>22</v>
      </c>
      <c r="C79" s="87">
        <v>859.90489282999999</v>
      </c>
      <c r="D79" s="87">
        <v>855.68405638000002</v>
      </c>
      <c r="E79" s="87">
        <v>0</v>
      </c>
      <c r="F79" s="87">
        <v>85.568405639999995</v>
      </c>
      <c r="G79" s="87">
        <v>213.92101410000001</v>
      </c>
      <c r="H79" s="87">
        <v>427.84202819000001</v>
      </c>
      <c r="I79" s="87">
        <v>0</v>
      </c>
      <c r="J79" s="87">
        <v>470.62623101000003</v>
      </c>
      <c r="K79" s="87">
        <v>556.19463665000001</v>
      </c>
      <c r="L79" s="87">
        <v>641.76304229000004</v>
      </c>
    </row>
    <row r="80" spans="1:12" ht="12.75" customHeight="1" x14ac:dyDescent="0.2">
      <c r="A80" s="86" t="s">
        <v>151</v>
      </c>
      <c r="B80" s="86">
        <v>23</v>
      </c>
      <c r="C80" s="87">
        <v>953.08316281999998</v>
      </c>
      <c r="D80" s="87">
        <v>948.49758300999997</v>
      </c>
      <c r="E80" s="87">
        <v>0</v>
      </c>
      <c r="F80" s="87">
        <v>94.849758300000005</v>
      </c>
      <c r="G80" s="87">
        <v>237.12439574999999</v>
      </c>
      <c r="H80" s="87">
        <v>474.24879150999999</v>
      </c>
      <c r="I80" s="87">
        <v>0</v>
      </c>
      <c r="J80" s="87">
        <v>521.67367065999997</v>
      </c>
      <c r="K80" s="87">
        <v>616.52342896000005</v>
      </c>
      <c r="L80" s="87">
        <v>711.37318726000001</v>
      </c>
    </row>
    <row r="81" spans="1:12" ht="12.75" customHeight="1" x14ac:dyDescent="0.2">
      <c r="A81" s="86" t="s">
        <v>151</v>
      </c>
      <c r="B81" s="86">
        <v>24</v>
      </c>
      <c r="C81" s="87">
        <v>1027.35886435</v>
      </c>
      <c r="D81" s="87">
        <v>1022.4439306</v>
      </c>
      <c r="E81" s="87">
        <v>0</v>
      </c>
      <c r="F81" s="87">
        <v>102.24439305999999</v>
      </c>
      <c r="G81" s="87">
        <v>255.61098265000001</v>
      </c>
      <c r="H81" s="87">
        <v>511.22196530000002</v>
      </c>
      <c r="I81" s="87">
        <v>0</v>
      </c>
      <c r="J81" s="87">
        <v>562.34416182999996</v>
      </c>
      <c r="K81" s="87">
        <v>664.58855488999995</v>
      </c>
      <c r="L81" s="87">
        <v>766.83294794999995</v>
      </c>
    </row>
    <row r="82" spans="1:12" ht="12.75" customHeight="1" x14ac:dyDescent="0.2">
      <c r="A82" s="86" t="s">
        <v>152</v>
      </c>
      <c r="B82" s="86">
        <v>1</v>
      </c>
      <c r="C82" s="87">
        <v>1015.15134198</v>
      </c>
      <c r="D82" s="87">
        <v>1010.57853673</v>
      </c>
      <c r="E82" s="87">
        <v>0</v>
      </c>
      <c r="F82" s="87">
        <v>101.05785367</v>
      </c>
      <c r="G82" s="87">
        <v>252.64463418</v>
      </c>
      <c r="H82" s="87">
        <v>505.28926837</v>
      </c>
      <c r="I82" s="87">
        <v>0</v>
      </c>
      <c r="J82" s="87">
        <v>555.81819519999999</v>
      </c>
      <c r="K82" s="87">
        <v>656.87604886999998</v>
      </c>
      <c r="L82" s="87">
        <v>757.93390254999997</v>
      </c>
    </row>
    <row r="83" spans="1:12" ht="12.75" customHeight="1" x14ac:dyDescent="0.2">
      <c r="A83" s="86" t="s">
        <v>152</v>
      </c>
      <c r="B83" s="86">
        <v>2</v>
      </c>
      <c r="C83" s="87">
        <v>1053.61249284</v>
      </c>
      <c r="D83" s="87">
        <v>1048.8554383200001</v>
      </c>
      <c r="E83" s="87">
        <v>0</v>
      </c>
      <c r="F83" s="87">
        <v>104.88554383</v>
      </c>
      <c r="G83" s="87">
        <v>262.21385958000002</v>
      </c>
      <c r="H83" s="87">
        <v>524.42771916000004</v>
      </c>
      <c r="I83" s="87">
        <v>0</v>
      </c>
      <c r="J83" s="87">
        <v>576.87049107999997</v>
      </c>
      <c r="K83" s="87">
        <v>681.75603491000004</v>
      </c>
      <c r="L83" s="87">
        <v>786.64157874</v>
      </c>
    </row>
    <row r="84" spans="1:12" ht="12.75" customHeight="1" x14ac:dyDescent="0.2">
      <c r="A84" s="86" t="s">
        <v>152</v>
      </c>
      <c r="B84" s="86">
        <v>3</v>
      </c>
      <c r="C84" s="87">
        <v>1084.0787760799999</v>
      </c>
      <c r="D84" s="87">
        <v>1079.2902563600001</v>
      </c>
      <c r="E84" s="87">
        <v>0</v>
      </c>
      <c r="F84" s="87">
        <v>107.92902564000001</v>
      </c>
      <c r="G84" s="87">
        <v>269.82256409000001</v>
      </c>
      <c r="H84" s="87">
        <v>539.64512818000003</v>
      </c>
      <c r="I84" s="87">
        <v>0</v>
      </c>
      <c r="J84" s="87">
        <v>593.60964100000001</v>
      </c>
      <c r="K84" s="87">
        <v>701.53866662999997</v>
      </c>
      <c r="L84" s="87">
        <v>809.46769227000004</v>
      </c>
    </row>
    <row r="85" spans="1:12" ht="12.75" customHeight="1" x14ac:dyDescent="0.2">
      <c r="A85" s="86" t="s">
        <v>152</v>
      </c>
      <c r="B85" s="86">
        <v>4</v>
      </c>
      <c r="C85" s="87">
        <v>1094.5567142699999</v>
      </c>
      <c r="D85" s="87">
        <v>1089.6675488000001</v>
      </c>
      <c r="E85" s="87">
        <v>0</v>
      </c>
      <c r="F85" s="87">
        <v>108.96675488</v>
      </c>
      <c r="G85" s="87">
        <v>272.41688720000002</v>
      </c>
      <c r="H85" s="87">
        <v>544.83377440000004</v>
      </c>
      <c r="I85" s="87">
        <v>0</v>
      </c>
      <c r="J85" s="87">
        <v>599.31715183999995</v>
      </c>
      <c r="K85" s="87">
        <v>708.28390672</v>
      </c>
      <c r="L85" s="87">
        <v>817.25066159999994</v>
      </c>
    </row>
    <row r="86" spans="1:12" ht="12.75" customHeight="1" x14ac:dyDescent="0.2">
      <c r="A86" s="86" t="s">
        <v>152</v>
      </c>
      <c r="B86" s="86">
        <v>5</v>
      </c>
      <c r="C86" s="87">
        <v>1092.1994026899999</v>
      </c>
      <c r="D86" s="87">
        <v>1087.3060249800001</v>
      </c>
      <c r="E86" s="87">
        <v>0</v>
      </c>
      <c r="F86" s="87">
        <v>108.7306025</v>
      </c>
      <c r="G86" s="87">
        <v>271.82650625000002</v>
      </c>
      <c r="H86" s="87">
        <v>543.65301249000004</v>
      </c>
      <c r="I86" s="87">
        <v>0</v>
      </c>
      <c r="J86" s="87">
        <v>598.01831374000005</v>
      </c>
      <c r="K86" s="87">
        <v>706.74891623999997</v>
      </c>
      <c r="L86" s="87">
        <v>815.47951874</v>
      </c>
    </row>
    <row r="87" spans="1:12" ht="12.75" customHeight="1" x14ac:dyDescent="0.2">
      <c r="A87" s="86" t="s">
        <v>152</v>
      </c>
      <c r="B87" s="86">
        <v>6</v>
      </c>
      <c r="C87" s="87">
        <v>1092.0076364399999</v>
      </c>
      <c r="D87" s="87">
        <v>1087.1734800500001</v>
      </c>
      <c r="E87" s="87">
        <v>0</v>
      </c>
      <c r="F87" s="87">
        <v>108.71734800999999</v>
      </c>
      <c r="G87" s="87">
        <v>271.79337000999999</v>
      </c>
      <c r="H87" s="87">
        <v>543.58674002999999</v>
      </c>
      <c r="I87" s="87">
        <v>0</v>
      </c>
      <c r="J87" s="87">
        <v>597.94541403000005</v>
      </c>
      <c r="K87" s="87">
        <v>706.66276202999995</v>
      </c>
      <c r="L87" s="87">
        <v>815.38011003999998</v>
      </c>
    </row>
    <row r="88" spans="1:12" ht="12.75" customHeight="1" x14ac:dyDescent="0.2">
      <c r="A88" s="86" t="s">
        <v>152</v>
      </c>
      <c r="B88" s="86">
        <v>7</v>
      </c>
      <c r="C88" s="87">
        <v>1088.32059005</v>
      </c>
      <c r="D88" s="87">
        <v>1083.4236614900001</v>
      </c>
      <c r="E88" s="87">
        <v>0</v>
      </c>
      <c r="F88" s="87">
        <v>108.34236615</v>
      </c>
      <c r="G88" s="87">
        <v>270.85591536999999</v>
      </c>
      <c r="H88" s="87">
        <v>541.71183074999999</v>
      </c>
      <c r="I88" s="87">
        <v>0</v>
      </c>
      <c r="J88" s="87">
        <v>595.88301381999997</v>
      </c>
      <c r="K88" s="87">
        <v>704.22537996999995</v>
      </c>
      <c r="L88" s="87">
        <v>812.56774612000004</v>
      </c>
    </row>
    <row r="89" spans="1:12" ht="12.75" customHeight="1" x14ac:dyDescent="0.2">
      <c r="A89" s="86" t="s">
        <v>152</v>
      </c>
      <c r="B89" s="86">
        <v>8</v>
      </c>
      <c r="C89" s="87">
        <v>1070.62881754</v>
      </c>
      <c r="D89" s="87">
        <v>1065.88775994</v>
      </c>
      <c r="E89" s="87">
        <v>0</v>
      </c>
      <c r="F89" s="87">
        <v>106.58877599</v>
      </c>
      <c r="G89" s="87">
        <v>266.47193999000001</v>
      </c>
      <c r="H89" s="87">
        <v>532.94387997000001</v>
      </c>
      <c r="I89" s="87">
        <v>0</v>
      </c>
      <c r="J89" s="87">
        <v>586.23826797000004</v>
      </c>
      <c r="K89" s="87">
        <v>692.82704395999997</v>
      </c>
      <c r="L89" s="87">
        <v>799.41581996000002</v>
      </c>
    </row>
    <row r="90" spans="1:12" ht="12.75" customHeight="1" x14ac:dyDescent="0.2">
      <c r="A90" s="86" t="s">
        <v>152</v>
      </c>
      <c r="B90" s="86">
        <v>9</v>
      </c>
      <c r="C90" s="87">
        <v>1014.27952781</v>
      </c>
      <c r="D90" s="87">
        <v>1009.8783888</v>
      </c>
      <c r="E90" s="87">
        <v>0</v>
      </c>
      <c r="F90" s="87">
        <v>100.98783888</v>
      </c>
      <c r="G90" s="87">
        <v>252.46959720000001</v>
      </c>
      <c r="H90" s="87">
        <v>504.93919440000002</v>
      </c>
      <c r="I90" s="87">
        <v>0</v>
      </c>
      <c r="J90" s="87">
        <v>555.43311384000003</v>
      </c>
      <c r="K90" s="87">
        <v>656.42095271999995</v>
      </c>
      <c r="L90" s="87">
        <v>757.40879159999997</v>
      </c>
    </row>
    <row r="91" spans="1:12" ht="12.75" customHeight="1" x14ac:dyDescent="0.2">
      <c r="A91" s="86" t="s">
        <v>152</v>
      </c>
      <c r="B91" s="86">
        <v>10</v>
      </c>
      <c r="C91" s="87">
        <v>937.61252808999996</v>
      </c>
      <c r="D91" s="87">
        <v>932.77460726000004</v>
      </c>
      <c r="E91" s="87">
        <v>0</v>
      </c>
      <c r="F91" s="87">
        <v>93.277460730000001</v>
      </c>
      <c r="G91" s="87">
        <v>233.19365182000001</v>
      </c>
      <c r="H91" s="87">
        <v>466.38730363000002</v>
      </c>
      <c r="I91" s="87">
        <v>0</v>
      </c>
      <c r="J91" s="87">
        <v>513.02603398999997</v>
      </c>
      <c r="K91" s="87">
        <v>606.30349472</v>
      </c>
      <c r="L91" s="87">
        <v>699.58095545000003</v>
      </c>
    </row>
    <row r="92" spans="1:12" ht="12.75" customHeight="1" x14ac:dyDescent="0.2">
      <c r="A92" s="86" t="s">
        <v>152</v>
      </c>
      <c r="B92" s="86">
        <v>11</v>
      </c>
      <c r="C92" s="87">
        <v>890.68764503</v>
      </c>
      <c r="D92" s="87">
        <v>885.74828552999998</v>
      </c>
      <c r="E92" s="87">
        <v>0</v>
      </c>
      <c r="F92" s="87">
        <v>88.574828550000007</v>
      </c>
      <c r="G92" s="87">
        <v>221.43707137999999</v>
      </c>
      <c r="H92" s="87">
        <v>442.87414276999999</v>
      </c>
      <c r="I92" s="87">
        <v>0</v>
      </c>
      <c r="J92" s="87">
        <v>487.16155703999999</v>
      </c>
      <c r="K92" s="87">
        <v>575.73638559000005</v>
      </c>
      <c r="L92" s="87">
        <v>664.31121414999996</v>
      </c>
    </row>
    <row r="93" spans="1:12" ht="12.75" customHeight="1" x14ac:dyDescent="0.2">
      <c r="A93" s="86" t="s">
        <v>152</v>
      </c>
      <c r="B93" s="86">
        <v>12</v>
      </c>
      <c r="C93" s="87">
        <v>875.26214520999997</v>
      </c>
      <c r="D93" s="87">
        <v>870.26813052</v>
      </c>
      <c r="E93" s="87">
        <v>0</v>
      </c>
      <c r="F93" s="87">
        <v>87.026813050000001</v>
      </c>
      <c r="G93" s="87">
        <v>217.56703263</v>
      </c>
      <c r="H93" s="87">
        <v>435.13406526</v>
      </c>
      <c r="I93" s="87">
        <v>0</v>
      </c>
      <c r="J93" s="87">
        <v>478.64747179</v>
      </c>
      <c r="K93" s="87">
        <v>565.67428484000004</v>
      </c>
      <c r="L93" s="87">
        <v>652.70109789000003</v>
      </c>
    </row>
    <row r="94" spans="1:12" ht="12.75" customHeight="1" x14ac:dyDescent="0.2">
      <c r="A94" s="86" t="s">
        <v>152</v>
      </c>
      <c r="B94" s="86">
        <v>13</v>
      </c>
      <c r="C94" s="87">
        <v>877.99164847999998</v>
      </c>
      <c r="D94" s="87">
        <v>873.56913398999995</v>
      </c>
      <c r="E94" s="87">
        <v>0</v>
      </c>
      <c r="F94" s="87">
        <v>87.356913399999996</v>
      </c>
      <c r="G94" s="87">
        <v>218.39228349999999</v>
      </c>
      <c r="H94" s="87">
        <v>436.78456699999998</v>
      </c>
      <c r="I94" s="87">
        <v>0</v>
      </c>
      <c r="J94" s="87">
        <v>480.46302369</v>
      </c>
      <c r="K94" s="87">
        <v>567.81993709000005</v>
      </c>
      <c r="L94" s="87">
        <v>655.17685048999999</v>
      </c>
    </row>
    <row r="95" spans="1:12" ht="12.75" customHeight="1" x14ac:dyDescent="0.2">
      <c r="A95" s="86" t="s">
        <v>152</v>
      </c>
      <c r="B95" s="86">
        <v>14</v>
      </c>
      <c r="C95" s="87">
        <v>892.79973247999999</v>
      </c>
      <c r="D95" s="87">
        <v>887.99481823999997</v>
      </c>
      <c r="E95" s="87">
        <v>0</v>
      </c>
      <c r="F95" s="87">
        <v>88.799481819999997</v>
      </c>
      <c r="G95" s="87">
        <v>221.99870455999999</v>
      </c>
      <c r="H95" s="87">
        <v>443.99740911999999</v>
      </c>
      <c r="I95" s="87">
        <v>0</v>
      </c>
      <c r="J95" s="87">
        <v>488.39715002999998</v>
      </c>
      <c r="K95" s="87">
        <v>577.19663186000002</v>
      </c>
      <c r="L95" s="87">
        <v>665.99611368000001</v>
      </c>
    </row>
    <row r="96" spans="1:12" ht="12.75" customHeight="1" x14ac:dyDescent="0.2">
      <c r="A96" s="86" t="s">
        <v>152</v>
      </c>
      <c r="B96" s="86">
        <v>15</v>
      </c>
      <c r="C96" s="87">
        <v>913.74570389999997</v>
      </c>
      <c r="D96" s="87">
        <v>908.70796940000002</v>
      </c>
      <c r="E96" s="87">
        <v>0</v>
      </c>
      <c r="F96" s="87">
        <v>90.870796940000005</v>
      </c>
      <c r="G96" s="87">
        <v>227.17699235000001</v>
      </c>
      <c r="H96" s="87">
        <v>454.35398470000001</v>
      </c>
      <c r="I96" s="87">
        <v>0</v>
      </c>
      <c r="J96" s="87">
        <v>499.78938317000001</v>
      </c>
      <c r="K96" s="87">
        <v>590.66018011000006</v>
      </c>
      <c r="L96" s="87">
        <v>681.53097705000005</v>
      </c>
    </row>
    <row r="97" spans="1:12" ht="12.75" customHeight="1" x14ac:dyDescent="0.2">
      <c r="A97" s="86" t="s">
        <v>152</v>
      </c>
      <c r="B97" s="86">
        <v>16</v>
      </c>
      <c r="C97" s="87">
        <v>922.77291725999999</v>
      </c>
      <c r="D97" s="87">
        <v>917.71557465000001</v>
      </c>
      <c r="E97" s="87">
        <v>0</v>
      </c>
      <c r="F97" s="87">
        <v>91.771557470000005</v>
      </c>
      <c r="G97" s="87">
        <v>229.42889366</v>
      </c>
      <c r="H97" s="87">
        <v>458.85778733000001</v>
      </c>
      <c r="I97" s="87">
        <v>0</v>
      </c>
      <c r="J97" s="87">
        <v>504.74356605999998</v>
      </c>
      <c r="K97" s="87">
        <v>596.51512351999997</v>
      </c>
      <c r="L97" s="87">
        <v>688.28668099000004</v>
      </c>
    </row>
    <row r="98" spans="1:12" ht="12.75" customHeight="1" x14ac:dyDescent="0.2">
      <c r="A98" s="86" t="s">
        <v>152</v>
      </c>
      <c r="B98" s="86">
        <v>17</v>
      </c>
      <c r="C98" s="87">
        <v>926.38068715999998</v>
      </c>
      <c r="D98" s="87">
        <v>921.36980227000004</v>
      </c>
      <c r="E98" s="87">
        <v>0</v>
      </c>
      <c r="F98" s="87">
        <v>92.136980230000006</v>
      </c>
      <c r="G98" s="87">
        <v>230.34245057000001</v>
      </c>
      <c r="H98" s="87">
        <v>460.68490114000002</v>
      </c>
      <c r="I98" s="87">
        <v>0</v>
      </c>
      <c r="J98" s="87">
        <v>506.75339124999999</v>
      </c>
      <c r="K98" s="87">
        <v>598.89037148</v>
      </c>
      <c r="L98" s="87">
        <v>691.02735170000005</v>
      </c>
    </row>
    <row r="99" spans="1:12" ht="12.75" customHeight="1" x14ac:dyDescent="0.2">
      <c r="A99" s="86" t="s">
        <v>152</v>
      </c>
      <c r="B99" s="86">
        <v>18</v>
      </c>
      <c r="C99" s="87">
        <v>894.43159423999998</v>
      </c>
      <c r="D99" s="87">
        <v>889.48120538000001</v>
      </c>
      <c r="E99" s="87">
        <v>0</v>
      </c>
      <c r="F99" s="87">
        <v>88.948120540000005</v>
      </c>
      <c r="G99" s="87">
        <v>222.37030135000001</v>
      </c>
      <c r="H99" s="87">
        <v>444.74060269</v>
      </c>
      <c r="I99" s="87">
        <v>0</v>
      </c>
      <c r="J99" s="87">
        <v>489.21466296</v>
      </c>
      <c r="K99" s="87">
        <v>578.16278350000005</v>
      </c>
      <c r="L99" s="87">
        <v>667.11090404000004</v>
      </c>
    </row>
    <row r="100" spans="1:12" ht="12.75" customHeight="1" x14ac:dyDescent="0.2">
      <c r="A100" s="86" t="s">
        <v>152</v>
      </c>
      <c r="B100" s="86">
        <v>19</v>
      </c>
      <c r="C100" s="87">
        <v>852.74172141999998</v>
      </c>
      <c r="D100" s="87">
        <v>847.99215307999998</v>
      </c>
      <c r="E100" s="87">
        <v>0</v>
      </c>
      <c r="F100" s="87">
        <v>84.799215309999994</v>
      </c>
      <c r="G100" s="87">
        <v>211.99803827</v>
      </c>
      <c r="H100" s="87">
        <v>423.99607653999999</v>
      </c>
      <c r="I100" s="87">
        <v>0</v>
      </c>
      <c r="J100" s="87">
        <v>466.39568419</v>
      </c>
      <c r="K100" s="87">
        <v>551.19489950000002</v>
      </c>
      <c r="L100" s="87">
        <v>635.99411481000004</v>
      </c>
    </row>
    <row r="101" spans="1:12" ht="12.75" customHeight="1" x14ac:dyDescent="0.2">
      <c r="A101" s="86" t="s">
        <v>152</v>
      </c>
      <c r="B101" s="86">
        <v>20</v>
      </c>
      <c r="C101" s="87">
        <v>853.07835086</v>
      </c>
      <c r="D101" s="87">
        <v>848.19808089000003</v>
      </c>
      <c r="E101" s="87">
        <v>0</v>
      </c>
      <c r="F101" s="87">
        <v>84.819808089999995</v>
      </c>
      <c r="G101" s="87">
        <v>212.04952022000001</v>
      </c>
      <c r="H101" s="87">
        <v>424.09904045000002</v>
      </c>
      <c r="I101" s="87">
        <v>0</v>
      </c>
      <c r="J101" s="87">
        <v>466.50894448999998</v>
      </c>
      <c r="K101" s="87">
        <v>551.32875258000001</v>
      </c>
      <c r="L101" s="87">
        <v>636.14856067000005</v>
      </c>
    </row>
    <row r="102" spans="1:12" ht="12.75" customHeight="1" x14ac:dyDescent="0.2">
      <c r="A102" s="86" t="s">
        <v>152</v>
      </c>
      <c r="B102" s="86">
        <v>21</v>
      </c>
      <c r="C102" s="87">
        <v>859.00209311000003</v>
      </c>
      <c r="D102" s="87">
        <v>854.10345701000006</v>
      </c>
      <c r="E102" s="87">
        <v>0</v>
      </c>
      <c r="F102" s="87">
        <v>85.410345699999993</v>
      </c>
      <c r="G102" s="87">
        <v>213.52586425000001</v>
      </c>
      <c r="H102" s="87">
        <v>427.05172850999998</v>
      </c>
      <c r="I102" s="87">
        <v>0</v>
      </c>
      <c r="J102" s="87">
        <v>469.75690135999997</v>
      </c>
      <c r="K102" s="87">
        <v>555.16724706000002</v>
      </c>
      <c r="L102" s="87">
        <v>640.57759276000002</v>
      </c>
    </row>
    <row r="103" spans="1:12" ht="12.75" customHeight="1" x14ac:dyDescent="0.2">
      <c r="A103" s="86" t="s">
        <v>152</v>
      </c>
      <c r="B103" s="86">
        <v>22</v>
      </c>
      <c r="C103" s="87">
        <v>904.96285719000002</v>
      </c>
      <c r="D103" s="87">
        <v>899.84710953000001</v>
      </c>
      <c r="E103" s="87">
        <v>0</v>
      </c>
      <c r="F103" s="87">
        <v>89.984710949999993</v>
      </c>
      <c r="G103" s="87">
        <v>224.96177738</v>
      </c>
      <c r="H103" s="87">
        <v>449.92355477000001</v>
      </c>
      <c r="I103" s="87">
        <v>0</v>
      </c>
      <c r="J103" s="87">
        <v>494.91591024000002</v>
      </c>
      <c r="K103" s="87">
        <v>584.90062119000004</v>
      </c>
      <c r="L103" s="87">
        <v>674.88533214999995</v>
      </c>
    </row>
    <row r="104" spans="1:12" ht="12.75" customHeight="1" x14ac:dyDescent="0.2">
      <c r="A104" s="86" t="s">
        <v>152</v>
      </c>
      <c r="B104" s="86">
        <v>23</v>
      </c>
      <c r="C104" s="87">
        <v>929.82584829999996</v>
      </c>
      <c r="D104" s="87">
        <v>924.77988933999995</v>
      </c>
      <c r="E104" s="87">
        <v>0</v>
      </c>
      <c r="F104" s="87">
        <v>92.477988929999995</v>
      </c>
      <c r="G104" s="87">
        <v>231.19497233999999</v>
      </c>
      <c r="H104" s="87">
        <v>462.38994466999998</v>
      </c>
      <c r="I104" s="87">
        <v>0</v>
      </c>
      <c r="J104" s="87">
        <v>508.62893914</v>
      </c>
      <c r="K104" s="87">
        <v>601.10692806999998</v>
      </c>
      <c r="L104" s="87">
        <v>693.58491701000003</v>
      </c>
    </row>
    <row r="105" spans="1:12" ht="12.75" customHeight="1" x14ac:dyDescent="0.2">
      <c r="A105" s="86" t="s">
        <v>152</v>
      </c>
      <c r="B105" s="86">
        <v>24</v>
      </c>
      <c r="C105" s="87">
        <v>993.67878142999996</v>
      </c>
      <c r="D105" s="87">
        <v>988.30943453999998</v>
      </c>
      <c r="E105" s="87">
        <v>0</v>
      </c>
      <c r="F105" s="87">
        <v>98.830943450000007</v>
      </c>
      <c r="G105" s="87">
        <v>247.07735864</v>
      </c>
      <c r="H105" s="87">
        <v>494.15471726999999</v>
      </c>
      <c r="I105" s="87">
        <v>0</v>
      </c>
      <c r="J105" s="87">
        <v>543.57018900000003</v>
      </c>
      <c r="K105" s="87">
        <v>642.40113244999998</v>
      </c>
      <c r="L105" s="87">
        <v>741.23207591000005</v>
      </c>
    </row>
    <row r="106" spans="1:12" ht="12.75" customHeight="1" x14ac:dyDescent="0.2">
      <c r="A106" s="86" t="s">
        <v>153</v>
      </c>
      <c r="B106" s="86">
        <v>1</v>
      </c>
      <c r="C106" s="87">
        <v>1076.51851515</v>
      </c>
      <c r="D106" s="87">
        <v>1071.1863788200001</v>
      </c>
      <c r="E106" s="87">
        <v>0</v>
      </c>
      <c r="F106" s="87">
        <v>107.11863787999999</v>
      </c>
      <c r="G106" s="87">
        <v>267.79659471000002</v>
      </c>
      <c r="H106" s="87">
        <v>535.59318941000004</v>
      </c>
      <c r="I106" s="87">
        <v>0</v>
      </c>
      <c r="J106" s="87">
        <v>589.15250834999995</v>
      </c>
      <c r="K106" s="87">
        <v>696.27114623</v>
      </c>
      <c r="L106" s="87">
        <v>803.38978411999994</v>
      </c>
    </row>
    <row r="107" spans="1:12" ht="12.75" customHeight="1" x14ac:dyDescent="0.2">
      <c r="A107" s="86" t="s">
        <v>153</v>
      </c>
      <c r="B107" s="86">
        <v>2</v>
      </c>
      <c r="C107" s="87">
        <v>1103.5760296799999</v>
      </c>
      <c r="D107" s="87">
        <v>1097.82856603</v>
      </c>
      <c r="E107" s="87">
        <v>0</v>
      </c>
      <c r="F107" s="87">
        <v>109.7828566</v>
      </c>
      <c r="G107" s="87">
        <v>274.45714150999999</v>
      </c>
      <c r="H107" s="87">
        <v>548.91428301999997</v>
      </c>
      <c r="I107" s="87">
        <v>0</v>
      </c>
      <c r="J107" s="87">
        <v>603.80571132</v>
      </c>
      <c r="K107" s="87">
        <v>713.58856791999995</v>
      </c>
      <c r="L107" s="87">
        <v>823.37142452000001</v>
      </c>
    </row>
    <row r="108" spans="1:12" ht="12.75" customHeight="1" x14ac:dyDescent="0.2">
      <c r="A108" s="86" t="s">
        <v>153</v>
      </c>
      <c r="B108" s="86">
        <v>3</v>
      </c>
      <c r="C108" s="87">
        <v>1118.02100737</v>
      </c>
      <c r="D108" s="87">
        <v>1112.14471931</v>
      </c>
      <c r="E108" s="87">
        <v>0</v>
      </c>
      <c r="F108" s="87">
        <v>111.21447193</v>
      </c>
      <c r="G108" s="87">
        <v>278.03617982999998</v>
      </c>
      <c r="H108" s="87">
        <v>556.07235965999996</v>
      </c>
      <c r="I108" s="87">
        <v>0</v>
      </c>
      <c r="J108" s="87">
        <v>611.67959561999999</v>
      </c>
      <c r="K108" s="87">
        <v>722.89406755000005</v>
      </c>
      <c r="L108" s="87">
        <v>834.10853947999999</v>
      </c>
    </row>
    <row r="109" spans="1:12" ht="12.75" customHeight="1" x14ac:dyDescent="0.2">
      <c r="A109" s="86" t="s">
        <v>153</v>
      </c>
      <c r="B109" s="86">
        <v>4</v>
      </c>
      <c r="C109" s="87">
        <v>1115.5126024900001</v>
      </c>
      <c r="D109" s="87">
        <v>1109.3929041199999</v>
      </c>
      <c r="E109" s="87">
        <v>0</v>
      </c>
      <c r="F109" s="87">
        <v>110.93929041</v>
      </c>
      <c r="G109" s="87">
        <v>277.34822602999998</v>
      </c>
      <c r="H109" s="87">
        <v>554.69645205999996</v>
      </c>
      <c r="I109" s="87">
        <v>0</v>
      </c>
      <c r="J109" s="87">
        <v>610.16609727000002</v>
      </c>
      <c r="K109" s="87">
        <v>721.10538768000004</v>
      </c>
      <c r="L109" s="87">
        <v>832.04467809000005</v>
      </c>
    </row>
    <row r="110" spans="1:12" ht="12.75" customHeight="1" x14ac:dyDescent="0.2">
      <c r="A110" s="86" t="s">
        <v>153</v>
      </c>
      <c r="B110" s="86">
        <v>5</v>
      </c>
      <c r="C110" s="87">
        <v>1115.55774901</v>
      </c>
      <c r="D110" s="87">
        <v>1108.4922997599999</v>
      </c>
      <c r="E110" s="87">
        <v>0</v>
      </c>
      <c r="F110" s="87">
        <v>110.84922998</v>
      </c>
      <c r="G110" s="87">
        <v>277.12307493999998</v>
      </c>
      <c r="H110" s="87">
        <v>554.24614987999996</v>
      </c>
      <c r="I110" s="87">
        <v>0</v>
      </c>
      <c r="J110" s="87">
        <v>609.67076486999997</v>
      </c>
      <c r="K110" s="87">
        <v>720.51999483999998</v>
      </c>
      <c r="L110" s="87">
        <v>831.36922482</v>
      </c>
    </row>
    <row r="111" spans="1:12" ht="12.75" customHeight="1" x14ac:dyDescent="0.2">
      <c r="A111" s="86" t="s">
        <v>153</v>
      </c>
      <c r="B111" s="86">
        <v>6</v>
      </c>
      <c r="C111" s="87">
        <v>1118.33095336</v>
      </c>
      <c r="D111" s="87">
        <v>1111.0815035400001</v>
      </c>
      <c r="E111" s="87">
        <v>0</v>
      </c>
      <c r="F111" s="87">
        <v>111.10815035</v>
      </c>
      <c r="G111" s="87">
        <v>277.77037589000003</v>
      </c>
      <c r="H111" s="87">
        <v>555.54075177000004</v>
      </c>
      <c r="I111" s="87">
        <v>0</v>
      </c>
      <c r="J111" s="87">
        <v>611.09482694999997</v>
      </c>
      <c r="K111" s="87">
        <v>722.20297730000004</v>
      </c>
      <c r="L111" s="87">
        <v>833.31112766000001</v>
      </c>
    </row>
    <row r="112" spans="1:12" ht="12.75" customHeight="1" x14ac:dyDescent="0.2">
      <c r="A112" s="86" t="s">
        <v>153</v>
      </c>
      <c r="B112" s="86">
        <v>7</v>
      </c>
      <c r="C112" s="87">
        <v>1120.11795753</v>
      </c>
      <c r="D112" s="87">
        <v>1113.22267229</v>
      </c>
      <c r="E112" s="87">
        <v>0</v>
      </c>
      <c r="F112" s="87">
        <v>111.32226722999999</v>
      </c>
      <c r="G112" s="87">
        <v>278.30566807000002</v>
      </c>
      <c r="H112" s="87">
        <v>556.61133615000006</v>
      </c>
      <c r="I112" s="87">
        <v>0</v>
      </c>
      <c r="J112" s="87">
        <v>612.27246976000004</v>
      </c>
      <c r="K112" s="87">
        <v>723.59473699</v>
      </c>
      <c r="L112" s="87">
        <v>834.91700421999997</v>
      </c>
    </row>
    <row r="113" spans="1:12" ht="12.75" customHeight="1" x14ac:dyDescent="0.2">
      <c r="A113" s="86" t="s">
        <v>153</v>
      </c>
      <c r="B113" s="86">
        <v>8</v>
      </c>
      <c r="C113" s="87">
        <v>1109.7481835799999</v>
      </c>
      <c r="D113" s="87">
        <v>1102.9633680500001</v>
      </c>
      <c r="E113" s="87">
        <v>0</v>
      </c>
      <c r="F113" s="87">
        <v>110.29633681</v>
      </c>
      <c r="G113" s="87">
        <v>275.74084200999999</v>
      </c>
      <c r="H113" s="87">
        <v>551.48168403</v>
      </c>
      <c r="I113" s="87">
        <v>0</v>
      </c>
      <c r="J113" s="87">
        <v>606.62985243000003</v>
      </c>
      <c r="K113" s="87">
        <v>716.92618922999998</v>
      </c>
      <c r="L113" s="87">
        <v>827.22252604000005</v>
      </c>
    </row>
    <row r="114" spans="1:12" ht="12.75" customHeight="1" x14ac:dyDescent="0.2">
      <c r="A114" s="86" t="s">
        <v>153</v>
      </c>
      <c r="B114" s="86">
        <v>9</v>
      </c>
      <c r="C114" s="87">
        <v>1033.4914096</v>
      </c>
      <c r="D114" s="87">
        <v>1028.1639432300001</v>
      </c>
      <c r="E114" s="87">
        <v>0</v>
      </c>
      <c r="F114" s="87">
        <v>102.81639432</v>
      </c>
      <c r="G114" s="87">
        <v>257.04098581</v>
      </c>
      <c r="H114" s="87">
        <v>514.08197161999999</v>
      </c>
      <c r="I114" s="87">
        <v>0</v>
      </c>
      <c r="J114" s="87">
        <v>565.49016877999998</v>
      </c>
      <c r="K114" s="87">
        <v>668.30656309999995</v>
      </c>
      <c r="L114" s="87">
        <v>771.12295742000003</v>
      </c>
    </row>
    <row r="115" spans="1:12" ht="12.75" customHeight="1" x14ac:dyDescent="0.2">
      <c r="A115" s="86" t="s">
        <v>153</v>
      </c>
      <c r="B115" s="86">
        <v>10</v>
      </c>
      <c r="C115" s="87">
        <v>932.33503234</v>
      </c>
      <c r="D115" s="87">
        <v>927.06035384999996</v>
      </c>
      <c r="E115" s="87">
        <v>0</v>
      </c>
      <c r="F115" s="87">
        <v>92.706035389999997</v>
      </c>
      <c r="G115" s="87">
        <v>231.76508845999999</v>
      </c>
      <c r="H115" s="87">
        <v>463.53017692999998</v>
      </c>
      <c r="I115" s="87">
        <v>0</v>
      </c>
      <c r="J115" s="87">
        <v>509.88319461999998</v>
      </c>
      <c r="K115" s="87">
        <v>602.58923000000004</v>
      </c>
      <c r="L115" s="87">
        <v>695.29526539000005</v>
      </c>
    </row>
    <row r="116" spans="1:12" ht="12.75" customHeight="1" x14ac:dyDescent="0.2">
      <c r="A116" s="86" t="s">
        <v>153</v>
      </c>
      <c r="B116" s="86">
        <v>11</v>
      </c>
      <c r="C116" s="87">
        <v>835.15185368000004</v>
      </c>
      <c r="D116" s="87">
        <v>830.66264822000005</v>
      </c>
      <c r="E116" s="87">
        <v>0</v>
      </c>
      <c r="F116" s="87">
        <v>83.066264820000001</v>
      </c>
      <c r="G116" s="87">
        <v>207.66566205999999</v>
      </c>
      <c r="H116" s="87">
        <v>415.33132411000003</v>
      </c>
      <c r="I116" s="87">
        <v>0</v>
      </c>
      <c r="J116" s="87">
        <v>456.86445651999998</v>
      </c>
      <c r="K116" s="87">
        <v>539.93072133999999</v>
      </c>
      <c r="L116" s="87">
        <v>622.99698617000001</v>
      </c>
    </row>
    <row r="117" spans="1:12" ht="12.75" customHeight="1" x14ac:dyDescent="0.2">
      <c r="A117" s="86" t="s">
        <v>153</v>
      </c>
      <c r="B117" s="86">
        <v>12</v>
      </c>
      <c r="C117" s="87">
        <v>816.64645066000003</v>
      </c>
      <c r="D117" s="87">
        <v>811.01149108000004</v>
      </c>
      <c r="E117" s="87">
        <v>0</v>
      </c>
      <c r="F117" s="87">
        <v>81.101149109999994</v>
      </c>
      <c r="G117" s="87">
        <v>202.75287277000001</v>
      </c>
      <c r="H117" s="87">
        <v>405.50574554000002</v>
      </c>
      <c r="I117" s="87">
        <v>0</v>
      </c>
      <c r="J117" s="87">
        <v>446.05632008999999</v>
      </c>
      <c r="K117" s="87">
        <v>527.15746920000004</v>
      </c>
      <c r="L117" s="87">
        <v>608.25861830999997</v>
      </c>
    </row>
    <row r="118" spans="1:12" ht="12.75" customHeight="1" x14ac:dyDescent="0.2">
      <c r="A118" s="86" t="s">
        <v>153</v>
      </c>
      <c r="B118" s="86">
        <v>13</v>
      </c>
      <c r="C118" s="87">
        <v>824.00385899000003</v>
      </c>
      <c r="D118" s="87">
        <v>818.42072313000006</v>
      </c>
      <c r="E118" s="87">
        <v>0</v>
      </c>
      <c r="F118" s="87">
        <v>81.842072310000006</v>
      </c>
      <c r="G118" s="87">
        <v>204.60518078000001</v>
      </c>
      <c r="H118" s="87">
        <v>409.21036156999998</v>
      </c>
      <c r="I118" s="87">
        <v>0</v>
      </c>
      <c r="J118" s="87">
        <v>450.13139772</v>
      </c>
      <c r="K118" s="87">
        <v>531.97347003000004</v>
      </c>
      <c r="L118" s="87">
        <v>613.81554234999999</v>
      </c>
    </row>
    <row r="119" spans="1:12" ht="12.75" customHeight="1" x14ac:dyDescent="0.2">
      <c r="A119" s="86" t="s">
        <v>153</v>
      </c>
      <c r="B119" s="86">
        <v>14</v>
      </c>
      <c r="C119" s="87">
        <v>843.17137278999996</v>
      </c>
      <c r="D119" s="87">
        <v>837.35391698000001</v>
      </c>
      <c r="E119" s="87">
        <v>0</v>
      </c>
      <c r="F119" s="87">
        <v>83.735391699999994</v>
      </c>
      <c r="G119" s="87">
        <v>209.33847925000001</v>
      </c>
      <c r="H119" s="87">
        <v>418.67695849</v>
      </c>
      <c r="I119" s="87">
        <v>0</v>
      </c>
      <c r="J119" s="87">
        <v>460.54465434000002</v>
      </c>
      <c r="K119" s="87">
        <v>544.28004604</v>
      </c>
      <c r="L119" s="87">
        <v>628.01543774000004</v>
      </c>
    </row>
    <row r="120" spans="1:12" ht="12.75" customHeight="1" x14ac:dyDescent="0.2">
      <c r="A120" s="86" t="s">
        <v>153</v>
      </c>
      <c r="B120" s="86">
        <v>15</v>
      </c>
      <c r="C120" s="87">
        <v>859.36836307999999</v>
      </c>
      <c r="D120" s="87">
        <v>853.38144463000003</v>
      </c>
      <c r="E120" s="87">
        <v>0</v>
      </c>
      <c r="F120" s="87">
        <v>85.338144459999995</v>
      </c>
      <c r="G120" s="87">
        <v>213.34536116000001</v>
      </c>
      <c r="H120" s="87">
        <v>426.69072232000002</v>
      </c>
      <c r="I120" s="87">
        <v>0</v>
      </c>
      <c r="J120" s="87">
        <v>469.35979455</v>
      </c>
      <c r="K120" s="87">
        <v>554.69793901000003</v>
      </c>
      <c r="L120" s="87">
        <v>640.03608346999999</v>
      </c>
    </row>
    <row r="121" spans="1:12" ht="12.75" customHeight="1" x14ac:dyDescent="0.2">
      <c r="A121" s="86" t="s">
        <v>153</v>
      </c>
      <c r="B121" s="86">
        <v>16</v>
      </c>
      <c r="C121" s="87">
        <v>862.77463766999995</v>
      </c>
      <c r="D121" s="87">
        <v>857.91330516999994</v>
      </c>
      <c r="E121" s="87">
        <v>0</v>
      </c>
      <c r="F121" s="87">
        <v>85.791330520000002</v>
      </c>
      <c r="G121" s="87">
        <v>214.47832629000001</v>
      </c>
      <c r="H121" s="87">
        <v>428.95665258999998</v>
      </c>
      <c r="I121" s="87">
        <v>0</v>
      </c>
      <c r="J121" s="87">
        <v>471.85231784000001</v>
      </c>
      <c r="K121" s="87">
        <v>557.64364836000004</v>
      </c>
      <c r="L121" s="87">
        <v>643.43497888000002</v>
      </c>
    </row>
    <row r="122" spans="1:12" ht="12.75" customHeight="1" x14ac:dyDescent="0.2">
      <c r="A122" s="86" t="s">
        <v>153</v>
      </c>
      <c r="B122" s="86">
        <v>17</v>
      </c>
      <c r="C122" s="87">
        <v>861.54779642000005</v>
      </c>
      <c r="D122" s="87">
        <v>856.75732255000003</v>
      </c>
      <c r="E122" s="87">
        <v>0</v>
      </c>
      <c r="F122" s="87">
        <v>85.675732260000004</v>
      </c>
      <c r="G122" s="87">
        <v>214.18933064000001</v>
      </c>
      <c r="H122" s="87">
        <v>428.37866128000002</v>
      </c>
      <c r="I122" s="87">
        <v>0</v>
      </c>
      <c r="J122" s="87">
        <v>471.21652740000002</v>
      </c>
      <c r="K122" s="87">
        <v>556.89225966000004</v>
      </c>
      <c r="L122" s="87">
        <v>642.56799191000005</v>
      </c>
    </row>
    <row r="123" spans="1:12" ht="12.75" customHeight="1" x14ac:dyDescent="0.2">
      <c r="A123" s="86" t="s">
        <v>153</v>
      </c>
      <c r="B123" s="86">
        <v>18</v>
      </c>
      <c r="C123" s="87">
        <v>828.89555582000003</v>
      </c>
      <c r="D123" s="87">
        <v>824.75686665000001</v>
      </c>
      <c r="E123" s="87">
        <v>0</v>
      </c>
      <c r="F123" s="87">
        <v>82.475686670000002</v>
      </c>
      <c r="G123" s="87">
        <v>206.18921666</v>
      </c>
      <c r="H123" s="87">
        <v>412.37843333000001</v>
      </c>
      <c r="I123" s="87">
        <v>0</v>
      </c>
      <c r="J123" s="87">
        <v>453.61627665999998</v>
      </c>
      <c r="K123" s="87">
        <v>536.09196331999999</v>
      </c>
      <c r="L123" s="87">
        <v>618.56764998999995</v>
      </c>
    </row>
    <row r="124" spans="1:12" ht="12.75" customHeight="1" x14ac:dyDescent="0.2">
      <c r="A124" s="86" t="s">
        <v>153</v>
      </c>
      <c r="B124" s="86">
        <v>19</v>
      </c>
      <c r="C124" s="87">
        <v>819.94724257999997</v>
      </c>
      <c r="D124" s="87">
        <v>816.00356646</v>
      </c>
      <c r="E124" s="87">
        <v>0</v>
      </c>
      <c r="F124" s="87">
        <v>81.600356649999995</v>
      </c>
      <c r="G124" s="87">
        <v>204.00089162</v>
      </c>
      <c r="H124" s="87">
        <v>408.00178323</v>
      </c>
      <c r="I124" s="87">
        <v>0</v>
      </c>
      <c r="J124" s="87">
        <v>448.80196154999999</v>
      </c>
      <c r="K124" s="87">
        <v>530.40231819999997</v>
      </c>
      <c r="L124" s="87">
        <v>612.00267484999995</v>
      </c>
    </row>
    <row r="125" spans="1:12" ht="12.75" customHeight="1" x14ac:dyDescent="0.2">
      <c r="A125" s="86" t="s">
        <v>153</v>
      </c>
      <c r="B125" s="86">
        <v>20</v>
      </c>
      <c r="C125" s="87">
        <v>815.63074376999998</v>
      </c>
      <c r="D125" s="87">
        <v>811.69790637999995</v>
      </c>
      <c r="E125" s="87">
        <v>0</v>
      </c>
      <c r="F125" s="87">
        <v>81.169790640000002</v>
      </c>
      <c r="G125" s="87">
        <v>202.92447659999999</v>
      </c>
      <c r="H125" s="87">
        <v>405.84895318999997</v>
      </c>
      <c r="I125" s="87">
        <v>0</v>
      </c>
      <c r="J125" s="87">
        <v>446.43384851000002</v>
      </c>
      <c r="K125" s="87">
        <v>527.60363915000005</v>
      </c>
      <c r="L125" s="87">
        <v>608.77342979000002</v>
      </c>
    </row>
    <row r="126" spans="1:12" ht="12.75" customHeight="1" x14ac:dyDescent="0.2">
      <c r="A126" s="86" t="s">
        <v>153</v>
      </c>
      <c r="B126" s="86">
        <v>21</v>
      </c>
      <c r="C126" s="87">
        <v>820.16143791000002</v>
      </c>
      <c r="D126" s="87">
        <v>816.10449969000001</v>
      </c>
      <c r="E126" s="87">
        <v>0</v>
      </c>
      <c r="F126" s="87">
        <v>81.610449970000005</v>
      </c>
      <c r="G126" s="87">
        <v>204.02612492</v>
      </c>
      <c r="H126" s="87">
        <v>408.05224985000001</v>
      </c>
      <c r="I126" s="87">
        <v>0</v>
      </c>
      <c r="J126" s="87">
        <v>448.85747483</v>
      </c>
      <c r="K126" s="87">
        <v>530.46792479999999</v>
      </c>
      <c r="L126" s="87">
        <v>612.07837476999998</v>
      </c>
    </row>
    <row r="127" spans="1:12" ht="12.75" customHeight="1" x14ac:dyDescent="0.2">
      <c r="A127" s="86" t="s">
        <v>153</v>
      </c>
      <c r="B127" s="86">
        <v>22</v>
      </c>
      <c r="C127" s="87">
        <v>886.28888683000002</v>
      </c>
      <c r="D127" s="87">
        <v>881.99723574999996</v>
      </c>
      <c r="E127" s="87">
        <v>0</v>
      </c>
      <c r="F127" s="87">
        <v>88.199723579999997</v>
      </c>
      <c r="G127" s="87">
        <v>220.49930893999999</v>
      </c>
      <c r="H127" s="87">
        <v>440.99861787999998</v>
      </c>
      <c r="I127" s="87">
        <v>0</v>
      </c>
      <c r="J127" s="87">
        <v>485.09847966000001</v>
      </c>
      <c r="K127" s="87">
        <v>573.29820324000002</v>
      </c>
      <c r="L127" s="87">
        <v>661.49792680999997</v>
      </c>
    </row>
    <row r="128" spans="1:12" ht="12.75" customHeight="1" x14ac:dyDescent="0.2">
      <c r="A128" s="86" t="s">
        <v>153</v>
      </c>
      <c r="B128" s="86">
        <v>23</v>
      </c>
      <c r="C128" s="87">
        <v>968.70899430999998</v>
      </c>
      <c r="D128" s="87">
        <v>964.09234213000002</v>
      </c>
      <c r="E128" s="87">
        <v>0</v>
      </c>
      <c r="F128" s="87">
        <v>96.409234209999994</v>
      </c>
      <c r="G128" s="87">
        <v>241.02308553</v>
      </c>
      <c r="H128" s="87">
        <v>482.04617107000001</v>
      </c>
      <c r="I128" s="87">
        <v>0</v>
      </c>
      <c r="J128" s="87">
        <v>530.25078816999996</v>
      </c>
      <c r="K128" s="87">
        <v>626.66002237999999</v>
      </c>
      <c r="L128" s="87">
        <v>723.06925660000002</v>
      </c>
    </row>
    <row r="129" spans="1:12" ht="12.75" customHeight="1" x14ac:dyDescent="0.2">
      <c r="A129" s="86" t="s">
        <v>153</v>
      </c>
      <c r="B129" s="86">
        <v>24</v>
      </c>
      <c r="C129" s="87">
        <v>1011.59071725</v>
      </c>
      <c r="D129" s="87">
        <v>1006.82632968</v>
      </c>
      <c r="E129" s="87">
        <v>0</v>
      </c>
      <c r="F129" s="87">
        <v>100.68263297</v>
      </c>
      <c r="G129" s="87">
        <v>251.70658241999999</v>
      </c>
      <c r="H129" s="87">
        <v>503.41316483999998</v>
      </c>
      <c r="I129" s="87">
        <v>0</v>
      </c>
      <c r="J129" s="87">
        <v>553.75448131999997</v>
      </c>
      <c r="K129" s="87">
        <v>654.43711428999995</v>
      </c>
      <c r="L129" s="87">
        <v>755.11974726000005</v>
      </c>
    </row>
    <row r="130" spans="1:12" ht="12.75" customHeight="1" x14ac:dyDescent="0.2">
      <c r="A130" s="86" t="s">
        <v>154</v>
      </c>
      <c r="B130" s="86">
        <v>1</v>
      </c>
      <c r="C130" s="87">
        <v>1081.1146786700001</v>
      </c>
      <c r="D130" s="87">
        <v>1076.2298754399999</v>
      </c>
      <c r="E130" s="87">
        <v>0</v>
      </c>
      <c r="F130" s="87">
        <v>107.62298754</v>
      </c>
      <c r="G130" s="87">
        <v>269.05746885999997</v>
      </c>
      <c r="H130" s="87">
        <v>538.11493771999994</v>
      </c>
      <c r="I130" s="87">
        <v>0</v>
      </c>
      <c r="J130" s="87">
        <v>591.92643149000003</v>
      </c>
      <c r="K130" s="87">
        <v>699.54941903999998</v>
      </c>
      <c r="L130" s="87">
        <v>807.17240658000003</v>
      </c>
    </row>
    <row r="131" spans="1:12" ht="12.75" customHeight="1" x14ac:dyDescent="0.2">
      <c r="A131" s="86" t="s">
        <v>154</v>
      </c>
      <c r="B131" s="86">
        <v>2</v>
      </c>
      <c r="C131" s="87">
        <v>1110.60974917</v>
      </c>
      <c r="D131" s="87">
        <v>1105.5925830599999</v>
      </c>
      <c r="E131" s="87">
        <v>0</v>
      </c>
      <c r="F131" s="87">
        <v>110.55925831</v>
      </c>
      <c r="G131" s="87">
        <v>276.39814576999999</v>
      </c>
      <c r="H131" s="87">
        <v>552.79629152999996</v>
      </c>
      <c r="I131" s="87">
        <v>0</v>
      </c>
      <c r="J131" s="87">
        <v>608.07592067999997</v>
      </c>
      <c r="K131" s="87">
        <v>718.63517898999999</v>
      </c>
      <c r="L131" s="87">
        <v>829.1944373</v>
      </c>
    </row>
    <row r="132" spans="1:12" ht="12.75" customHeight="1" x14ac:dyDescent="0.2">
      <c r="A132" s="86" t="s">
        <v>154</v>
      </c>
      <c r="B132" s="86">
        <v>3</v>
      </c>
      <c r="C132" s="87">
        <v>1181.3053780299999</v>
      </c>
      <c r="D132" s="87">
        <v>1175.95656289</v>
      </c>
      <c r="E132" s="87">
        <v>0</v>
      </c>
      <c r="F132" s="87">
        <v>117.59565628999999</v>
      </c>
      <c r="G132" s="87">
        <v>293.98914072000002</v>
      </c>
      <c r="H132" s="87">
        <v>587.97828145000005</v>
      </c>
      <c r="I132" s="87">
        <v>0</v>
      </c>
      <c r="J132" s="87">
        <v>646.77610959000003</v>
      </c>
      <c r="K132" s="87">
        <v>764.37176588</v>
      </c>
      <c r="L132" s="87">
        <v>881.96742216999996</v>
      </c>
    </row>
    <row r="133" spans="1:12" ht="12.75" customHeight="1" x14ac:dyDescent="0.2">
      <c r="A133" s="86" t="s">
        <v>154</v>
      </c>
      <c r="B133" s="86">
        <v>4</v>
      </c>
      <c r="C133" s="87">
        <v>1195.9211238800001</v>
      </c>
      <c r="D133" s="87">
        <v>1190.4080742399999</v>
      </c>
      <c r="E133" s="87">
        <v>0</v>
      </c>
      <c r="F133" s="87">
        <v>119.04080741999999</v>
      </c>
      <c r="G133" s="87">
        <v>297.60201855999998</v>
      </c>
      <c r="H133" s="87">
        <v>595.20403711999995</v>
      </c>
      <c r="I133" s="87">
        <v>0</v>
      </c>
      <c r="J133" s="87">
        <v>654.72444083000005</v>
      </c>
      <c r="K133" s="87">
        <v>773.76524826000002</v>
      </c>
      <c r="L133" s="87">
        <v>892.80605567999999</v>
      </c>
    </row>
    <row r="134" spans="1:12" ht="12.75" customHeight="1" x14ac:dyDescent="0.2">
      <c r="A134" s="86" t="s">
        <v>154</v>
      </c>
      <c r="B134" s="86">
        <v>5</v>
      </c>
      <c r="C134" s="87">
        <v>1200.3784329099999</v>
      </c>
      <c r="D134" s="87">
        <v>1194.84959589</v>
      </c>
      <c r="E134" s="87">
        <v>0</v>
      </c>
      <c r="F134" s="87">
        <v>119.48495959</v>
      </c>
      <c r="G134" s="87">
        <v>298.71239896999998</v>
      </c>
      <c r="H134" s="87">
        <v>597.42479794999997</v>
      </c>
      <c r="I134" s="87">
        <v>0</v>
      </c>
      <c r="J134" s="87">
        <v>657.16727774000003</v>
      </c>
      <c r="K134" s="87">
        <v>776.65223733000005</v>
      </c>
      <c r="L134" s="87">
        <v>896.13719691999995</v>
      </c>
    </row>
    <row r="135" spans="1:12" ht="12.75" customHeight="1" x14ac:dyDescent="0.2">
      <c r="A135" s="86" t="s">
        <v>154</v>
      </c>
      <c r="B135" s="86">
        <v>6</v>
      </c>
      <c r="C135" s="87">
        <v>1193.9480771399999</v>
      </c>
      <c r="D135" s="87">
        <v>1188.46099149</v>
      </c>
      <c r="E135" s="87">
        <v>0</v>
      </c>
      <c r="F135" s="87">
        <v>118.84609915</v>
      </c>
      <c r="G135" s="87">
        <v>297.11524787000002</v>
      </c>
      <c r="H135" s="87">
        <v>594.23049575000005</v>
      </c>
      <c r="I135" s="87">
        <v>0</v>
      </c>
      <c r="J135" s="87">
        <v>653.65354532000003</v>
      </c>
      <c r="K135" s="87">
        <v>772.49964447000002</v>
      </c>
      <c r="L135" s="87">
        <v>891.34574362000001</v>
      </c>
    </row>
    <row r="136" spans="1:12" ht="12.75" customHeight="1" x14ac:dyDescent="0.2">
      <c r="A136" s="86" t="s">
        <v>154</v>
      </c>
      <c r="B136" s="86">
        <v>7</v>
      </c>
      <c r="C136" s="87">
        <v>1179.6774844199999</v>
      </c>
      <c r="D136" s="87">
        <v>1174.2401201099999</v>
      </c>
      <c r="E136" s="87">
        <v>0</v>
      </c>
      <c r="F136" s="87">
        <v>117.42401201</v>
      </c>
      <c r="G136" s="87">
        <v>293.56003003000001</v>
      </c>
      <c r="H136" s="87">
        <v>587.12006006000001</v>
      </c>
      <c r="I136" s="87">
        <v>0</v>
      </c>
      <c r="J136" s="87">
        <v>645.83206605999999</v>
      </c>
      <c r="K136" s="87">
        <v>763.25607806999994</v>
      </c>
      <c r="L136" s="87">
        <v>880.68009008000001</v>
      </c>
    </row>
    <row r="137" spans="1:12" ht="12.75" customHeight="1" x14ac:dyDescent="0.2">
      <c r="A137" s="86" t="s">
        <v>154</v>
      </c>
      <c r="B137" s="86">
        <v>8</v>
      </c>
      <c r="C137" s="87">
        <v>1124.55129979</v>
      </c>
      <c r="D137" s="87">
        <v>1119.32762381</v>
      </c>
      <c r="E137" s="87">
        <v>0</v>
      </c>
      <c r="F137" s="87">
        <v>111.93276238</v>
      </c>
      <c r="G137" s="87">
        <v>279.83190595000002</v>
      </c>
      <c r="H137" s="87">
        <v>559.66381191000005</v>
      </c>
      <c r="I137" s="87">
        <v>0</v>
      </c>
      <c r="J137" s="87">
        <v>615.63019310000004</v>
      </c>
      <c r="K137" s="87">
        <v>727.56295548000003</v>
      </c>
      <c r="L137" s="87">
        <v>839.49571786000001</v>
      </c>
    </row>
    <row r="138" spans="1:12" ht="12.75" customHeight="1" x14ac:dyDescent="0.2">
      <c r="A138" s="86" t="s">
        <v>154</v>
      </c>
      <c r="B138" s="86">
        <v>9</v>
      </c>
      <c r="C138" s="87">
        <v>1056.3630635699999</v>
      </c>
      <c r="D138" s="87">
        <v>1051.4628786599999</v>
      </c>
      <c r="E138" s="87">
        <v>0</v>
      </c>
      <c r="F138" s="87">
        <v>105.14628786999999</v>
      </c>
      <c r="G138" s="87">
        <v>262.86571966999998</v>
      </c>
      <c r="H138" s="87">
        <v>525.73143932999994</v>
      </c>
      <c r="I138" s="87">
        <v>0</v>
      </c>
      <c r="J138" s="87">
        <v>578.30458325999996</v>
      </c>
      <c r="K138" s="87">
        <v>683.45087113</v>
      </c>
      <c r="L138" s="87">
        <v>788.59715900000003</v>
      </c>
    </row>
    <row r="139" spans="1:12" ht="12.75" customHeight="1" x14ac:dyDescent="0.2">
      <c r="A139" s="86" t="s">
        <v>154</v>
      </c>
      <c r="B139" s="86">
        <v>10</v>
      </c>
      <c r="C139" s="87">
        <v>950.13338902999999</v>
      </c>
      <c r="D139" s="87">
        <v>945.70560022999996</v>
      </c>
      <c r="E139" s="87">
        <v>0</v>
      </c>
      <c r="F139" s="87">
        <v>94.570560020000002</v>
      </c>
      <c r="G139" s="87">
        <v>236.42640005999999</v>
      </c>
      <c r="H139" s="87">
        <v>472.85280011999998</v>
      </c>
      <c r="I139" s="87">
        <v>0</v>
      </c>
      <c r="J139" s="87">
        <v>520.13808013000005</v>
      </c>
      <c r="K139" s="87">
        <v>614.70864014999995</v>
      </c>
      <c r="L139" s="87">
        <v>709.27920016999997</v>
      </c>
    </row>
    <row r="140" spans="1:12" ht="12.75" customHeight="1" x14ac:dyDescent="0.2">
      <c r="A140" s="86" t="s">
        <v>154</v>
      </c>
      <c r="B140" s="86">
        <v>11</v>
      </c>
      <c r="C140" s="87">
        <v>841.66724680000004</v>
      </c>
      <c r="D140" s="87">
        <v>837.81924105999997</v>
      </c>
      <c r="E140" s="87">
        <v>0</v>
      </c>
      <c r="F140" s="87">
        <v>83.781924110000006</v>
      </c>
      <c r="G140" s="87">
        <v>209.45481027</v>
      </c>
      <c r="H140" s="87">
        <v>418.90962052999998</v>
      </c>
      <c r="I140" s="87">
        <v>0</v>
      </c>
      <c r="J140" s="87">
        <v>460.80058258000003</v>
      </c>
      <c r="K140" s="87">
        <v>544.58250668999995</v>
      </c>
      <c r="L140" s="87">
        <v>628.36443080000004</v>
      </c>
    </row>
    <row r="141" spans="1:12" ht="12.75" customHeight="1" x14ac:dyDescent="0.2">
      <c r="A141" s="86" t="s">
        <v>154</v>
      </c>
      <c r="B141" s="86">
        <v>12</v>
      </c>
      <c r="C141" s="87">
        <v>813.87615576999997</v>
      </c>
      <c r="D141" s="87">
        <v>810.08867783999995</v>
      </c>
      <c r="E141" s="87">
        <v>0</v>
      </c>
      <c r="F141" s="87">
        <v>81.008867780000003</v>
      </c>
      <c r="G141" s="87">
        <v>202.52216945999999</v>
      </c>
      <c r="H141" s="87">
        <v>405.04433891999997</v>
      </c>
      <c r="I141" s="87">
        <v>0</v>
      </c>
      <c r="J141" s="87">
        <v>445.54877281</v>
      </c>
      <c r="K141" s="87">
        <v>526.55764060000001</v>
      </c>
      <c r="L141" s="87">
        <v>607.56650837999996</v>
      </c>
    </row>
    <row r="142" spans="1:12" ht="12.75" customHeight="1" x14ac:dyDescent="0.2">
      <c r="A142" s="86" t="s">
        <v>154</v>
      </c>
      <c r="B142" s="86">
        <v>13</v>
      </c>
      <c r="C142" s="87">
        <v>820.69697441000005</v>
      </c>
      <c r="D142" s="87">
        <v>816.91602014</v>
      </c>
      <c r="E142" s="87">
        <v>0</v>
      </c>
      <c r="F142" s="87">
        <v>81.691602009999997</v>
      </c>
      <c r="G142" s="87">
        <v>204.22900504</v>
      </c>
      <c r="H142" s="87">
        <v>408.45801007</v>
      </c>
      <c r="I142" s="87">
        <v>0</v>
      </c>
      <c r="J142" s="87">
        <v>449.30381108</v>
      </c>
      <c r="K142" s="87">
        <v>530.99541309000006</v>
      </c>
      <c r="L142" s="87">
        <v>612.68701510999995</v>
      </c>
    </row>
    <row r="143" spans="1:12" ht="12.75" customHeight="1" x14ac:dyDescent="0.2">
      <c r="A143" s="86" t="s">
        <v>154</v>
      </c>
      <c r="B143" s="86">
        <v>14</v>
      </c>
      <c r="C143" s="87">
        <v>834.44984194999995</v>
      </c>
      <c r="D143" s="87">
        <v>830.53183989000001</v>
      </c>
      <c r="E143" s="87">
        <v>0</v>
      </c>
      <c r="F143" s="87">
        <v>83.053183989999994</v>
      </c>
      <c r="G143" s="87">
        <v>207.63295997</v>
      </c>
      <c r="H143" s="87">
        <v>415.26591995000001</v>
      </c>
      <c r="I143" s="87">
        <v>0</v>
      </c>
      <c r="J143" s="87">
        <v>456.79251194</v>
      </c>
      <c r="K143" s="87">
        <v>539.84569593000003</v>
      </c>
      <c r="L143" s="87">
        <v>622.89887992000001</v>
      </c>
    </row>
    <row r="144" spans="1:12" ht="12.75" customHeight="1" x14ac:dyDescent="0.2">
      <c r="A144" s="86" t="s">
        <v>154</v>
      </c>
      <c r="B144" s="86">
        <v>15</v>
      </c>
      <c r="C144" s="87">
        <v>845.89735155000005</v>
      </c>
      <c r="D144" s="87">
        <v>841.80493205000005</v>
      </c>
      <c r="E144" s="87">
        <v>0</v>
      </c>
      <c r="F144" s="87">
        <v>84.180493209999995</v>
      </c>
      <c r="G144" s="87">
        <v>210.45123301000001</v>
      </c>
      <c r="H144" s="87">
        <v>420.90246603000003</v>
      </c>
      <c r="I144" s="87">
        <v>0</v>
      </c>
      <c r="J144" s="87">
        <v>462.99271263000003</v>
      </c>
      <c r="K144" s="87">
        <v>547.17320583000003</v>
      </c>
      <c r="L144" s="87">
        <v>631.35369904000004</v>
      </c>
    </row>
    <row r="145" spans="1:12" ht="12.75" customHeight="1" x14ac:dyDescent="0.2">
      <c r="A145" s="86" t="s">
        <v>154</v>
      </c>
      <c r="B145" s="86">
        <v>16</v>
      </c>
      <c r="C145" s="87">
        <v>861.77663245999997</v>
      </c>
      <c r="D145" s="87">
        <v>857.35242462999997</v>
      </c>
      <c r="E145" s="87">
        <v>0</v>
      </c>
      <c r="F145" s="87">
        <v>85.735242459999995</v>
      </c>
      <c r="G145" s="87">
        <v>214.33810616</v>
      </c>
      <c r="H145" s="87">
        <v>428.67621231999999</v>
      </c>
      <c r="I145" s="87">
        <v>0</v>
      </c>
      <c r="J145" s="87">
        <v>471.54383354999999</v>
      </c>
      <c r="K145" s="87">
        <v>557.27907601000004</v>
      </c>
      <c r="L145" s="87">
        <v>643.01431847000003</v>
      </c>
    </row>
    <row r="146" spans="1:12" ht="12.75" customHeight="1" x14ac:dyDescent="0.2">
      <c r="A146" s="86" t="s">
        <v>154</v>
      </c>
      <c r="B146" s="86">
        <v>17</v>
      </c>
      <c r="C146" s="87">
        <v>872.42434373000003</v>
      </c>
      <c r="D146" s="87">
        <v>867.39826944000004</v>
      </c>
      <c r="E146" s="87">
        <v>0</v>
      </c>
      <c r="F146" s="87">
        <v>86.73982694</v>
      </c>
      <c r="G146" s="87">
        <v>216.84956736000001</v>
      </c>
      <c r="H146" s="87">
        <v>433.69913472000002</v>
      </c>
      <c r="I146" s="87">
        <v>0</v>
      </c>
      <c r="J146" s="87">
        <v>477.06904818999999</v>
      </c>
      <c r="K146" s="87">
        <v>563.80887514000005</v>
      </c>
      <c r="L146" s="87">
        <v>650.54870208</v>
      </c>
    </row>
    <row r="147" spans="1:12" ht="12.75" customHeight="1" x14ac:dyDescent="0.2">
      <c r="A147" s="86" t="s">
        <v>154</v>
      </c>
      <c r="B147" s="86">
        <v>18</v>
      </c>
      <c r="C147" s="87">
        <v>849.64877465999996</v>
      </c>
      <c r="D147" s="87">
        <v>845.34822818999999</v>
      </c>
      <c r="E147" s="87">
        <v>0</v>
      </c>
      <c r="F147" s="87">
        <v>84.534822820000002</v>
      </c>
      <c r="G147" s="87">
        <v>211.33705705</v>
      </c>
      <c r="H147" s="87">
        <v>422.6741141</v>
      </c>
      <c r="I147" s="87">
        <v>0</v>
      </c>
      <c r="J147" s="87">
        <v>464.94152550000001</v>
      </c>
      <c r="K147" s="87">
        <v>549.47634832000006</v>
      </c>
      <c r="L147" s="87">
        <v>634.01117113999999</v>
      </c>
    </row>
    <row r="148" spans="1:12" ht="12.75" customHeight="1" x14ac:dyDescent="0.2">
      <c r="A148" s="86" t="s">
        <v>154</v>
      </c>
      <c r="B148" s="86">
        <v>19</v>
      </c>
      <c r="C148" s="87">
        <v>822.86738577000006</v>
      </c>
      <c r="D148" s="87">
        <v>819.02537423000001</v>
      </c>
      <c r="E148" s="87">
        <v>0</v>
      </c>
      <c r="F148" s="87">
        <v>81.902537420000002</v>
      </c>
      <c r="G148" s="87">
        <v>204.75634356</v>
      </c>
      <c r="H148" s="87">
        <v>409.51268712000001</v>
      </c>
      <c r="I148" s="87">
        <v>0</v>
      </c>
      <c r="J148" s="87">
        <v>450.46395582999997</v>
      </c>
      <c r="K148" s="87">
        <v>532.36649324999996</v>
      </c>
      <c r="L148" s="87">
        <v>614.26903067000001</v>
      </c>
    </row>
    <row r="149" spans="1:12" ht="12.75" customHeight="1" x14ac:dyDescent="0.2">
      <c r="A149" s="86" t="s">
        <v>154</v>
      </c>
      <c r="B149" s="86">
        <v>20</v>
      </c>
      <c r="C149" s="87">
        <v>822.34164664000002</v>
      </c>
      <c r="D149" s="87">
        <v>818.52101605999997</v>
      </c>
      <c r="E149" s="87">
        <v>0</v>
      </c>
      <c r="F149" s="87">
        <v>81.852101610000005</v>
      </c>
      <c r="G149" s="87">
        <v>204.63025402</v>
      </c>
      <c r="H149" s="87">
        <v>409.26050802999998</v>
      </c>
      <c r="I149" s="87">
        <v>0</v>
      </c>
      <c r="J149" s="87">
        <v>450.18655883000002</v>
      </c>
      <c r="K149" s="87">
        <v>532.03866043999994</v>
      </c>
      <c r="L149" s="87">
        <v>613.89076205000003</v>
      </c>
    </row>
    <row r="150" spans="1:12" ht="12.75" customHeight="1" x14ac:dyDescent="0.2">
      <c r="A150" s="86" t="s">
        <v>154</v>
      </c>
      <c r="B150" s="86">
        <v>21</v>
      </c>
      <c r="C150" s="87">
        <v>837.16098998999996</v>
      </c>
      <c r="D150" s="87">
        <v>833.03437249000001</v>
      </c>
      <c r="E150" s="87">
        <v>0</v>
      </c>
      <c r="F150" s="87">
        <v>83.303437250000002</v>
      </c>
      <c r="G150" s="87">
        <v>208.25859312</v>
      </c>
      <c r="H150" s="87">
        <v>416.51718625000001</v>
      </c>
      <c r="I150" s="87">
        <v>0</v>
      </c>
      <c r="J150" s="87">
        <v>458.16890487000001</v>
      </c>
      <c r="K150" s="87">
        <v>541.47234212000001</v>
      </c>
      <c r="L150" s="87">
        <v>624.77577937000001</v>
      </c>
    </row>
    <row r="151" spans="1:12" ht="12.75" customHeight="1" x14ac:dyDescent="0.2">
      <c r="A151" s="86" t="s">
        <v>154</v>
      </c>
      <c r="B151" s="86">
        <v>22</v>
      </c>
      <c r="C151" s="87">
        <v>903.25403014000005</v>
      </c>
      <c r="D151" s="87">
        <v>898.91424515999995</v>
      </c>
      <c r="E151" s="87">
        <v>0</v>
      </c>
      <c r="F151" s="87">
        <v>89.891424520000001</v>
      </c>
      <c r="G151" s="87">
        <v>224.72856128999999</v>
      </c>
      <c r="H151" s="87">
        <v>449.45712257999998</v>
      </c>
      <c r="I151" s="87">
        <v>0</v>
      </c>
      <c r="J151" s="87">
        <v>494.40283484000003</v>
      </c>
      <c r="K151" s="87">
        <v>584.29425934999995</v>
      </c>
      <c r="L151" s="87">
        <v>674.18568387000005</v>
      </c>
    </row>
    <row r="152" spans="1:12" ht="12.75" customHeight="1" x14ac:dyDescent="0.2">
      <c r="A152" s="86" t="s">
        <v>154</v>
      </c>
      <c r="B152" s="86">
        <v>23</v>
      </c>
      <c r="C152" s="87">
        <v>987.20740410999997</v>
      </c>
      <c r="D152" s="87">
        <v>982.56764897999994</v>
      </c>
      <c r="E152" s="87">
        <v>0</v>
      </c>
      <c r="F152" s="87">
        <v>98.256764899999993</v>
      </c>
      <c r="G152" s="87">
        <v>245.64191224999999</v>
      </c>
      <c r="H152" s="87">
        <v>491.28382448999997</v>
      </c>
      <c r="I152" s="87">
        <v>0</v>
      </c>
      <c r="J152" s="87">
        <v>540.41220694000003</v>
      </c>
      <c r="K152" s="87">
        <v>638.66897184000004</v>
      </c>
      <c r="L152" s="87">
        <v>736.92573674000005</v>
      </c>
    </row>
    <row r="153" spans="1:12" ht="12.75" customHeight="1" x14ac:dyDescent="0.2">
      <c r="A153" s="86" t="s">
        <v>154</v>
      </c>
      <c r="B153" s="86">
        <v>24</v>
      </c>
      <c r="C153" s="87">
        <v>1060.1116653300001</v>
      </c>
      <c r="D153" s="87">
        <v>1055.0166162099999</v>
      </c>
      <c r="E153" s="87">
        <v>0</v>
      </c>
      <c r="F153" s="87">
        <v>105.50166161999999</v>
      </c>
      <c r="G153" s="87">
        <v>263.75415405000001</v>
      </c>
      <c r="H153" s="87">
        <v>527.50830811000003</v>
      </c>
      <c r="I153" s="87">
        <v>0</v>
      </c>
      <c r="J153" s="87">
        <v>580.25913892000005</v>
      </c>
      <c r="K153" s="87">
        <v>685.76080053999999</v>
      </c>
      <c r="L153" s="87">
        <v>791.26246216000004</v>
      </c>
    </row>
    <row r="154" spans="1:12" ht="12.75" customHeight="1" x14ac:dyDescent="0.2">
      <c r="A154" s="86" t="s">
        <v>155</v>
      </c>
      <c r="B154" s="86">
        <v>1</v>
      </c>
      <c r="C154" s="87">
        <v>1112.5002905900001</v>
      </c>
      <c r="D154" s="87">
        <v>1106.73102077</v>
      </c>
      <c r="E154" s="87">
        <v>0</v>
      </c>
      <c r="F154" s="87">
        <v>110.67310208000001</v>
      </c>
      <c r="G154" s="87">
        <v>276.68275519000002</v>
      </c>
      <c r="H154" s="87">
        <v>553.36551039000005</v>
      </c>
      <c r="I154" s="87">
        <v>0</v>
      </c>
      <c r="J154" s="87">
        <v>608.70206141999995</v>
      </c>
      <c r="K154" s="87">
        <v>719.37516349999999</v>
      </c>
      <c r="L154" s="87">
        <v>830.04826558000002</v>
      </c>
    </row>
    <row r="155" spans="1:12" ht="12.75" customHeight="1" x14ac:dyDescent="0.2">
      <c r="A155" s="86" t="s">
        <v>155</v>
      </c>
      <c r="B155" s="86">
        <v>2</v>
      </c>
      <c r="C155" s="87">
        <v>1153.80487526</v>
      </c>
      <c r="D155" s="87">
        <v>1146.53781424</v>
      </c>
      <c r="E155" s="87">
        <v>0</v>
      </c>
      <c r="F155" s="87">
        <v>114.65378142</v>
      </c>
      <c r="G155" s="87">
        <v>286.63445356</v>
      </c>
      <c r="H155" s="87">
        <v>573.26890711999999</v>
      </c>
      <c r="I155" s="87">
        <v>0</v>
      </c>
      <c r="J155" s="87">
        <v>630.59579783000004</v>
      </c>
      <c r="K155" s="87">
        <v>745.24957926000002</v>
      </c>
      <c r="L155" s="87">
        <v>859.90336067999999</v>
      </c>
    </row>
    <row r="156" spans="1:12" ht="12.75" customHeight="1" x14ac:dyDescent="0.2">
      <c r="A156" s="86" t="s">
        <v>155</v>
      </c>
      <c r="B156" s="86">
        <v>3</v>
      </c>
      <c r="C156" s="87">
        <v>1201.1503649900001</v>
      </c>
      <c r="D156" s="87">
        <v>1193.37009934</v>
      </c>
      <c r="E156" s="87">
        <v>0</v>
      </c>
      <c r="F156" s="87">
        <v>119.33700992999999</v>
      </c>
      <c r="G156" s="87">
        <v>298.34252484000001</v>
      </c>
      <c r="H156" s="87">
        <v>596.68504967000001</v>
      </c>
      <c r="I156" s="87">
        <v>0</v>
      </c>
      <c r="J156" s="87">
        <v>656.35355463999997</v>
      </c>
      <c r="K156" s="87">
        <v>775.69056456999999</v>
      </c>
      <c r="L156" s="87">
        <v>895.02757451000002</v>
      </c>
    </row>
    <row r="157" spans="1:12" ht="12.75" customHeight="1" x14ac:dyDescent="0.2">
      <c r="A157" s="86" t="s">
        <v>155</v>
      </c>
      <c r="B157" s="86">
        <v>4</v>
      </c>
      <c r="C157" s="87">
        <v>1210.8599968999999</v>
      </c>
      <c r="D157" s="87">
        <v>1204.0423184399999</v>
      </c>
      <c r="E157" s="87">
        <v>0</v>
      </c>
      <c r="F157" s="87">
        <v>120.40423183999999</v>
      </c>
      <c r="G157" s="87">
        <v>301.01057960999998</v>
      </c>
      <c r="H157" s="87">
        <v>602.02115921999996</v>
      </c>
      <c r="I157" s="87">
        <v>0</v>
      </c>
      <c r="J157" s="87">
        <v>662.22327514000006</v>
      </c>
      <c r="K157" s="87">
        <v>782.62750699000003</v>
      </c>
      <c r="L157" s="87">
        <v>903.03173882999999</v>
      </c>
    </row>
    <row r="158" spans="1:12" ht="12.75" customHeight="1" x14ac:dyDescent="0.2">
      <c r="A158" s="86" t="s">
        <v>155</v>
      </c>
      <c r="B158" s="86">
        <v>5</v>
      </c>
      <c r="C158" s="87">
        <v>1211.7126865299999</v>
      </c>
      <c r="D158" s="87">
        <v>1205.2072094499999</v>
      </c>
      <c r="E158" s="87">
        <v>0</v>
      </c>
      <c r="F158" s="87">
        <v>120.52072095</v>
      </c>
      <c r="G158" s="87">
        <v>301.30180236000001</v>
      </c>
      <c r="H158" s="87">
        <v>602.60360473000003</v>
      </c>
      <c r="I158" s="87">
        <v>0</v>
      </c>
      <c r="J158" s="87">
        <v>662.86396520000005</v>
      </c>
      <c r="K158" s="87">
        <v>783.38468613999999</v>
      </c>
      <c r="L158" s="87">
        <v>903.90540709000004</v>
      </c>
    </row>
    <row r="159" spans="1:12" ht="12.75" customHeight="1" x14ac:dyDescent="0.2">
      <c r="A159" s="86" t="s">
        <v>155</v>
      </c>
      <c r="B159" s="86">
        <v>6</v>
      </c>
      <c r="C159" s="87">
        <v>1206.2260427199999</v>
      </c>
      <c r="D159" s="87">
        <v>1199.92464141</v>
      </c>
      <c r="E159" s="87">
        <v>0</v>
      </c>
      <c r="F159" s="87">
        <v>119.99246414</v>
      </c>
      <c r="G159" s="87">
        <v>299.98116034999998</v>
      </c>
      <c r="H159" s="87">
        <v>599.96232070999997</v>
      </c>
      <c r="I159" s="87">
        <v>0</v>
      </c>
      <c r="J159" s="87">
        <v>659.95855277999999</v>
      </c>
      <c r="K159" s="87">
        <v>779.95101692000003</v>
      </c>
      <c r="L159" s="87">
        <v>899.94348105999995</v>
      </c>
    </row>
    <row r="160" spans="1:12" ht="12.75" customHeight="1" x14ac:dyDescent="0.2">
      <c r="A160" s="86" t="s">
        <v>155</v>
      </c>
      <c r="B160" s="86">
        <v>7</v>
      </c>
      <c r="C160" s="87">
        <v>1184.7214787400001</v>
      </c>
      <c r="D160" s="87">
        <v>1178.6467050199999</v>
      </c>
      <c r="E160" s="87">
        <v>0</v>
      </c>
      <c r="F160" s="87">
        <v>117.8646705</v>
      </c>
      <c r="G160" s="87">
        <v>294.66167625999998</v>
      </c>
      <c r="H160" s="87">
        <v>589.32335250999995</v>
      </c>
      <c r="I160" s="87">
        <v>0</v>
      </c>
      <c r="J160" s="87">
        <v>648.25568776</v>
      </c>
      <c r="K160" s="87">
        <v>766.12035825999999</v>
      </c>
      <c r="L160" s="87">
        <v>883.98502876999999</v>
      </c>
    </row>
    <row r="161" spans="1:12" ht="12.75" customHeight="1" x14ac:dyDescent="0.2">
      <c r="A161" s="86" t="s">
        <v>155</v>
      </c>
      <c r="B161" s="86">
        <v>8</v>
      </c>
      <c r="C161" s="87">
        <v>1125.7018365199999</v>
      </c>
      <c r="D161" s="87">
        <v>1120.38421647</v>
      </c>
      <c r="E161" s="87">
        <v>0</v>
      </c>
      <c r="F161" s="87">
        <v>112.03842165</v>
      </c>
      <c r="G161" s="87">
        <v>280.09605412000002</v>
      </c>
      <c r="H161" s="87">
        <v>560.19210824000004</v>
      </c>
      <c r="I161" s="87">
        <v>0</v>
      </c>
      <c r="J161" s="87">
        <v>616.21131906000005</v>
      </c>
      <c r="K161" s="87">
        <v>728.24974070999997</v>
      </c>
      <c r="L161" s="87">
        <v>840.28816234999999</v>
      </c>
    </row>
    <row r="162" spans="1:12" ht="12.75" customHeight="1" x14ac:dyDescent="0.2">
      <c r="A162" s="86" t="s">
        <v>155</v>
      </c>
      <c r="B162" s="86">
        <v>9</v>
      </c>
      <c r="C162" s="87">
        <v>1058.58990816</v>
      </c>
      <c r="D162" s="87">
        <v>1053.06039975</v>
      </c>
      <c r="E162" s="87">
        <v>0</v>
      </c>
      <c r="F162" s="87">
        <v>105.30603997999999</v>
      </c>
      <c r="G162" s="87">
        <v>263.26509994000003</v>
      </c>
      <c r="H162" s="87">
        <v>526.53019988000005</v>
      </c>
      <c r="I162" s="87">
        <v>0</v>
      </c>
      <c r="J162" s="87">
        <v>579.18321986000001</v>
      </c>
      <c r="K162" s="87">
        <v>684.48925984000005</v>
      </c>
      <c r="L162" s="87">
        <v>789.79529980999996</v>
      </c>
    </row>
    <row r="163" spans="1:12" ht="12.75" customHeight="1" x14ac:dyDescent="0.2">
      <c r="A163" s="86" t="s">
        <v>155</v>
      </c>
      <c r="B163" s="86">
        <v>10</v>
      </c>
      <c r="C163" s="87">
        <v>952.90392445999998</v>
      </c>
      <c r="D163" s="87">
        <v>948.09355903999995</v>
      </c>
      <c r="E163" s="87">
        <v>0</v>
      </c>
      <c r="F163" s="87">
        <v>94.8093559</v>
      </c>
      <c r="G163" s="87">
        <v>237.02338975999999</v>
      </c>
      <c r="H163" s="87">
        <v>474.04677951999997</v>
      </c>
      <c r="I163" s="87">
        <v>0</v>
      </c>
      <c r="J163" s="87">
        <v>521.45145747000004</v>
      </c>
      <c r="K163" s="87">
        <v>616.26081337999995</v>
      </c>
      <c r="L163" s="87">
        <v>711.07016927999996</v>
      </c>
    </row>
    <row r="164" spans="1:12" ht="12.75" customHeight="1" x14ac:dyDescent="0.2">
      <c r="A164" s="86" t="s">
        <v>155</v>
      </c>
      <c r="B164" s="86">
        <v>11</v>
      </c>
      <c r="C164" s="87">
        <v>844.96674074999999</v>
      </c>
      <c r="D164" s="87">
        <v>840.99366324000005</v>
      </c>
      <c r="E164" s="87">
        <v>0</v>
      </c>
      <c r="F164" s="87">
        <v>84.099366320000001</v>
      </c>
      <c r="G164" s="87">
        <v>210.24841581000001</v>
      </c>
      <c r="H164" s="87">
        <v>420.49683162000002</v>
      </c>
      <c r="I164" s="87">
        <v>0</v>
      </c>
      <c r="J164" s="87">
        <v>462.54651478</v>
      </c>
      <c r="K164" s="87">
        <v>546.64588111</v>
      </c>
      <c r="L164" s="87">
        <v>630.74524742999995</v>
      </c>
    </row>
    <row r="165" spans="1:12" ht="12.75" customHeight="1" x14ac:dyDescent="0.2">
      <c r="A165" s="86" t="s">
        <v>155</v>
      </c>
      <c r="B165" s="86">
        <v>12</v>
      </c>
      <c r="C165" s="87">
        <v>825.83067836999999</v>
      </c>
      <c r="D165" s="87">
        <v>821.93393126000001</v>
      </c>
      <c r="E165" s="87">
        <v>0</v>
      </c>
      <c r="F165" s="87">
        <v>82.193393130000004</v>
      </c>
      <c r="G165" s="87">
        <v>205.48348282000001</v>
      </c>
      <c r="H165" s="87">
        <v>410.96696563</v>
      </c>
      <c r="I165" s="87">
        <v>0</v>
      </c>
      <c r="J165" s="87">
        <v>452.06366219</v>
      </c>
      <c r="K165" s="87">
        <v>534.25705531999995</v>
      </c>
      <c r="L165" s="87">
        <v>616.45044844999995</v>
      </c>
    </row>
    <row r="166" spans="1:12" ht="12.75" customHeight="1" x14ac:dyDescent="0.2">
      <c r="A166" s="86" t="s">
        <v>155</v>
      </c>
      <c r="B166" s="86">
        <v>13</v>
      </c>
      <c r="C166" s="87">
        <v>837.97360025</v>
      </c>
      <c r="D166" s="87">
        <v>834.03859521000004</v>
      </c>
      <c r="E166" s="87">
        <v>0</v>
      </c>
      <c r="F166" s="87">
        <v>83.403859519999997</v>
      </c>
      <c r="G166" s="87">
        <v>208.50964880000001</v>
      </c>
      <c r="H166" s="87">
        <v>417.01929761000002</v>
      </c>
      <c r="I166" s="87">
        <v>0</v>
      </c>
      <c r="J166" s="87">
        <v>458.72122737000001</v>
      </c>
      <c r="K166" s="87">
        <v>542.12508689000003</v>
      </c>
      <c r="L166" s="87">
        <v>625.52894641</v>
      </c>
    </row>
    <row r="167" spans="1:12" ht="12.75" customHeight="1" x14ac:dyDescent="0.2">
      <c r="A167" s="86" t="s">
        <v>155</v>
      </c>
      <c r="B167" s="86">
        <v>14</v>
      </c>
      <c r="C167" s="87">
        <v>849.63716508000005</v>
      </c>
      <c r="D167" s="87">
        <v>845.32825848000004</v>
      </c>
      <c r="E167" s="87">
        <v>0</v>
      </c>
      <c r="F167" s="87">
        <v>84.532825849999995</v>
      </c>
      <c r="G167" s="87">
        <v>211.33206462000001</v>
      </c>
      <c r="H167" s="87">
        <v>422.66412924000002</v>
      </c>
      <c r="I167" s="87">
        <v>0</v>
      </c>
      <c r="J167" s="87">
        <v>464.93054216000002</v>
      </c>
      <c r="K167" s="87">
        <v>549.46336800999995</v>
      </c>
      <c r="L167" s="87">
        <v>633.99619385999995</v>
      </c>
    </row>
    <row r="168" spans="1:12" ht="12.75" customHeight="1" x14ac:dyDescent="0.2">
      <c r="A168" s="86" t="s">
        <v>155</v>
      </c>
      <c r="B168" s="86">
        <v>15</v>
      </c>
      <c r="C168" s="87">
        <v>870.00550653000005</v>
      </c>
      <c r="D168" s="87">
        <v>865.05067431999998</v>
      </c>
      <c r="E168" s="87">
        <v>0</v>
      </c>
      <c r="F168" s="87">
        <v>86.505067429999997</v>
      </c>
      <c r="G168" s="87">
        <v>216.26266858</v>
      </c>
      <c r="H168" s="87">
        <v>432.52533715999999</v>
      </c>
      <c r="I168" s="87">
        <v>0</v>
      </c>
      <c r="J168" s="87">
        <v>475.77787088000002</v>
      </c>
      <c r="K168" s="87">
        <v>562.28293830999996</v>
      </c>
      <c r="L168" s="87">
        <v>648.78800574000002</v>
      </c>
    </row>
    <row r="169" spans="1:12" ht="12.75" customHeight="1" x14ac:dyDescent="0.2">
      <c r="A169" s="86" t="s">
        <v>155</v>
      </c>
      <c r="B169" s="86">
        <v>16</v>
      </c>
      <c r="C169" s="87">
        <v>878.75481631000002</v>
      </c>
      <c r="D169" s="87">
        <v>873.95355498000004</v>
      </c>
      <c r="E169" s="87">
        <v>0</v>
      </c>
      <c r="F169" s="87">
        <v>87.395355499999994</v>
      </c>
      <c r="G169" s="87">
        <v>218.48838875000001</v>
      </c>
      <c r="H169" s="87">
        <v>436.97677749000002</v>
      </c>
      <c r="I169" s="87">
        <v>0</v>
      </c>
      <c r="J169" s="87">
        <v>480.67445523999999</v>
      </c>
      <c r="K169" s="87">
        <v>568.06981073999998</v>
      </c>
      <c r="L169" s="87">
        <v>655.46516624000003</v>
      </c>
    </row>
    <row r="170" spans="1:12" ht="12.75" customHeight="1" x14ac:dyDescent="0.2">
      <c r="A170" s="86" t="s">
        <v>155</v>
      </c>
      <c r="B170" s="86">
        <v>17</v>
      </c>
      <c r="C170" s="87">
        <v>877.12522218000004</v>
      </c>
      <c r="D170" s="87">
        <v>872.43779400000005</v>
      </c>
      <c r="E170" s="87">
        <v>0</v>
      </c>
      <c r="F170" s="87">
        <v>87.243779399999994</v>
      </c>
      <c r="G170" s="87">
        <v>218.10944850000001</v>
      </c>
      <c r="H170" s="87">
        <v>436.21889700000003</v>
      </c>
      <c r="I170" s="87">
        <v>0</v>
      </c>
      <c r="J170" s="87">
        <v>479.84078670000002</v>
      </c>
      <c r="K170" s="87">
        <v>567.08456609999996</v>
      </c>
      <c r="L170" s="87">
        <v>654.32834549999995</v>
      </c>
    </row>
    <row r="171" spans="1:12" ht="12.75" customHeight="1" x14ac:dyDescent="0.2">
      <c r="A171" s="86" t="s">
        <v>155</v>
      </c>
      <c r="B171" s="86">
        <v>18</v>
      </c>
      <c r="C171" s="87">
        <v>848.79405700999996</v>
      </c>
      <c r="D171" s="87">
        <v>844.48553503999995</v>
      </c>
      <c r="E171" s="87">
        <v>0</v>
      </c>
      <c r="F171" s="87">
        <v>84.448553500000003</v>
      </c>
      <c r="G171" s="87">
        <v>211.12138375999999</v>
      </c>
      <c r="H171" s="87">
        <v>422.24276751999997</v>
      </c>
      <c r="I171" s="87">
        <v>0</v>
      </c>
      <c r="J171" s="87">
        <v>464.46704426999997</v>
      </c>
      <c r="K171" s="87">
        <v>548.91559777999998</v>
      </c>
      <c r="L171" s="87">
        <v>633.36415127999999</v>
      </c>
    </row>
    <row r="172" spans="1:12" ht="12.75" customHeight="1" x14ac:dyDescent="0.2">
      <c r="A172" s="86" t="s">
        <v>155</v>
      </c>
      <c r="B172" s="86">
        <v>19</v>
      </c>
      <c r="C172" s="87">
        <v>823.82624814999997</v>
      </c>
      <c r="D172" s="87">
        <v>820.10683603999996</v>
      </c>
      <c r="E172" s="87">
        <v>0</v>
      </c>
      <c r="F172" s="87">
        <v>82.010683599999993</v>
      </c>
      <c r="G172" s="87">
        <v>205.02670900999999</v>
      </c>
      <c r="H172" s="87">
        <v>410.05341801999998</v>
      </c>
      <c r="I172" s="87">
        <v>0</v>
      </c>
      <c r="J172" s="87">
        <v>451.05875981999998</v>
      </c>
      <c r="K172" s="87">
        <v>533.06944342999998</v>
      </c>
      <c r="L172" s="87">
        <v>615.08012702999997</v>
      </c>
    </row>
    <row r="173" spans="1:12" ht="12.75" customHeight="1" x14ac:dyDescent="0.2">
      <c r="A173" s="86" t="s">
        <v>155</v>
      </c>
      <c r="B173" s="86">
        <v>20</v>
      </c>
      <c r="C173" s="87">
        <v>825.01097824999999</v>
      </c>
      <c r="D173" s="87">
        <v>821.29125684999997</v>
      </c>
      <c r="E173" s="87">
        <v>0</v>
      </c>
      <c r="F173" s="87">
        <v>82.129125689999995</v>
      </c>
      <c r="G173" s="87">
        <v>205.32281420999999</v>
      </c>
      <c r="H173" s="87">
        <v>410.64562842999999</v>
      </c>
      <c r="I173" s="87">
        <v>0</v>
      </c>
      <c r="J173" s="87">
        <v>451.71019127</v>
      </c>
      <c r="K173" s="87">
        <v>533.83931695000001</v>
      </c>
      <c r="L173" s="87">
        <v>615.96844264000003</v>
      </c>
    </row>
    <row r="174" spans="1:12" ht="12.75" customHeight="1" x14ac:dyDescent="0.2">
      <c r="A174" s="86" t="s">
        <v>155</v>
      </c>
      <c r="B174" s="86">
        <v>21</v>
      </c>
      <c r="C174" s="87">
        <v>837.71555595999996</v>
      </c>
      <c r="D174" s="87">
        <v>833.40754135999998</v>
      </c>
      <c r="E174" s="87">
        <v>0</v>
      </c>
      <c r="F174" s="87">
        <v>83.340754140000001</v>
      </c>
      <c r="G174" s="87">
        <v>208.35188534</v>
      </c>
      <c r="H174" s="87">
        <v>416.70377067999999</v>
      </c>
      <c r="I174" s="87">
        <v>0</v>
      </c>
      <c r="J174" s="87">
        <v>458.37414775000002</v>
      </c>
      <c r="K174" s="87">
        <v>541.71490187999996</v>
      </c>
      <c r="L174" s="87">
        <v>625.05565602000001</v>
      </c>
    </row>
    <row r="175" spans="1:12" ht="12.75" customHeight="1" x14ac:dyDescent="0.2">
      <c r="A175" s="86" t="s">
        <v>155</v>
      </c>
      <c r="B175" s="86">
        <v>22</v>
      </c>
      <c r="C175" s="87">
        <v>905.16238902999999</v>
      </c>
      <c r="D175" s="87">
        <v>900.37781390999999</v>
      </c>
      <c r="E175" s="87">
        <v>0</v>
      </c>
      <c r="F175" s="87">
        <v>90.037781390000006</v>
      </c>
      <c r="G175" s="87">
        <v>225.09445348</v>
      </c>
      <c r="H175" s="87">
        <v>450.18890696</v>
      </c>
      <c r="I175" s="87">
        <v>0</v>
      </c>
      <c r="J175" s="87">
        <v>495.20779764999997</v>
      </c>
      <c r="K175" s="87">
        <v>585.24557904000005</v>
      </c>
      <c r="L175" s="87">
        <v>675.28336043000002</v>
      </c>
    </row>
    <row r="176" spans="1:12" ht="12.75" customHeight="1" x14ac:dyDescent="0.2">
      <c r="A176" s="86" t="s">
        <v>155</v>
      </c>
      <c r="B176" s="86">
        <v>23</v>
      </c>
      <c r="C176" s="87">
        <v>999.28430476999995</v>
      </c>
      <c r="D176" s="87">
        <v>994.11979407000001</v>
      </c>
      <c r="E176" s="87">
        <v>0</v>
      </c>
      <c r="F176" s="87">
        <v>99.411979410000001</v>
      </c>
      <c r="G176" s="87">
        <v>248.52994852</v>
      </c>
      <c r="H176" s="87">
        <v>497.05989704000001</v>
      </c>
      <c r="I176" s="87">
        <v>0</v>
      </c>
      <c r="J176" s="87">
        <v>546.76588674000004</v>
      </c>
      <c r="K176" s="87">
        <v>646.17786615</v>
      </c>
      <c r="L176" s="87">
        <v>745.58984554999995</v>
      </c>
    </row>
    <row r="177" spans="1:12" ht="12.75" customHeight="1" x14ac:dyDescent="0.2">
      <c r="A177" s="86" t="s">
        <v>155</v>
      </c>
      <c r="B177" s="86">
        <v>24</v>
      </c>
      <c r="C177" s="87">
        <v>1069.0584828900001</v>
      </c>
      <c r="D177" s="87">
        <v>1063.5952370099999</v>
      </c>
      <c r="E177" s="87">
        <v>0</v>
      </c>
      <c r="F177" s="87">
        <v>106.3595237</v>
      </c>
      <c r="G177" s="87">
        <v>265.89880925</v>
      </c>
      <c r="H177" s="87">
        <v>531.79761851000001</v>
      </c>
      <c r="I177" s="87">
        <v>0</v>
      </c>
      <c r="J177" s="87">
        <v>584.97738035999998</v>
      </c>
      <c r="K177" s="87">
        <v>691.33690406000005</v>
      </c>
      <c r="L177" s="87">
        <v>797.69642776000001</v>
      </c>
    </row>
    <row r="178" spans="1:12" ht="12.75" customHeight="1" x14ac:dyDescent="0.2">
      <c r="A178" s="86" t="s">
        <v>156</v>
      </c>
      <c r="B178" s="86">
        <v>1</v>
      </c>
      <c r="C178" s="87">
        <v>1098.27049078</v>
      </c>
      <c r="D178" s="87">
        <v>1092.22319803</v>
      </c>
      <c r="E178" s="87">
        <v>0</v>
      </c>
      <c r="F178" s="87">
        <v>109.22231979999999</v>
      </c>
      <c r="G178" s="87">
        <v>273.05579950999999</v>
      </c>
      <c r="H178" s="87">
        <v>546.11159901999997</v>
      </c>
      <c r="I178" s="87">
        <v>0</v>
      </c>
      <c r="J178" s="87">
        <v>600.72275892000005</v>
      </c>
      <c r="K178" s="87">
        <v>709.94507871999997</v>
      </c>
      <c r="L178" s="87">
        <v>819.16739852000001</v>
      </c>
    </row>
    <row r="179" spans="1:12" ht="12.75" customHeight="1" x14ac:dyDescent="0.2">
      <c r="A179" s="86" t="s">
        <v>156</v>
      </c>
      <c r="B179" s="86">
        <v>2</v>
      </c>
      <c r="C179" s="87">
        <v>1110.44460559</v>
      </c>
      <c r="D179" s="87">
        <v>1104.4349631299999</v>
      </c>
      <c r="E179" s="87">
        <v>0</v>
      </c>
      <c r="F179" s="87">
        <v>110.44349631</v>
      </c>
      <c r="G179" s="87">
        <v>276.10874078000001</v>
      </c>
      <c r="H179" s="87">
        <v>552.21748157000002</v>
      </c>
      <c r="I179" s="87">
        <v>0</v>
      </c>
      <c r="J179" s="87">
        <v>607.43922971999996</v>
      </c>
      <c r="K179" s="87">
        <v>717.88272602999996</v>
      </c>
      <c r="L179" s="87">
        <v>828.32622234999997</v>
      </c>
    </row>
    <row r="180" spans="1:12" ht="12.75" customHeight="1" x14ac:dyDescent="0.2">
      <c r="A180" s="86" t="s">
        <v>156</v>
      </c>
      <c r="B180" s="86">
        <v>3</v>
      </c>
      <c r="C180" s="87">
        <v>1168.15643516</v>
      </c>
      <c r="D180" s="87">
        <v>1161.6095341400001</v>
      </c>
      <c r="E180" s="87">
        <v>0</v>
      </c>
      <c r="F180" s="87">
        <v>116.16095341</v>
      </c>
      <c r="G180" s="87">
        <v>290.40238354000002</v>
      </c>
      <c r="H180" s="87">
        <v>580.80476707000003</v>
      </c>
      <c r="I180" s="87">
        <v>0</v>
      </c>
      <c r="J180" s="87">
        <v>638.88524378</v>
      </c>
      <c r="K180" s="87">
        <v>755.04619719000004</v>
      </c>
      <c r="L180" s="87">
        <v>871.20715060999999</v>
      </c>
    </row>
    <row r="181" spans="1:12" ht="12.75" customHeight="1" x14ac:dyDescent="0.2">
      <c r="A181" s="86" t="s">
        <v>156</v>
      </c>
      <c r="B181" s="86">
        <v>4</v>
      </c>
      <c r="C181" s="87">
        <v>1192.84317218</v>
      </c>
      <c r="D181" s="87">
        <v>1186.3754108200001</v>
      </c>
      <c r="E181" s="87">
        <v>0</v>
      </c>
      <c r="F181" s="87">
        <v>118.63754108000001</v>
      </c>
      <c r="G181" s="87">
        <v>296.59385271000002</v>
      </c>
      <c r="H181" s="87">
        <v>593.18770541000004</v>
      </c>
      <c r="I181" s="87">
        <v>0</v>
      </c>
      <c r="J181" s="87">
        <v>652.50647594999998</v>
      </c>
      <c r="K181" s="87">
        <v>771.14401702999999</v>
      </c>
      <c r="L181" s="87">
        <v>889.78155812</v>
      </c>
    </row>
    <row r="182" spans="1:12" ht="12.75" customHeight="1" x14ac:dyDescent="0.2">
      <c r="A182" s="86" t="s">
        <v>156</v>
      </c>
      <c r="B182" s="86">
        <v>5</v>
      </c>
      <c r="C182" s="87">
        <v>1192.8276251100001</v>
      </c>
      <c r="D182" s="87">
        <v>1186.28104985</v>
      </c>
      <c r="E182" s="87">
        <v>0</v>
      </c>
      <c r="F182" s="87">
        <v>118.62810499</v>
      </c>
      <c r="G182" s="87">
        <v>296.57026245999998</v>
      </c>
      <c r="H182" s="87">
        <v>593.14052492999997</v>
      </c>
      <c r="I182" s="87">
        <v>0</v>
      </c>
      <c r="J182" s="87">
        <v>652.45457741999996</v>
      </c>
      <c r="K182" s="87">
        <v>771.08268239999995</v>
      </c>
      <c r="L182" s="87">
        <v>889.71078738999995</v>
      </c>
    </row>
    <row r="183" spans="1:12" ht="12.75" customHeight="1" x14ac:dyDescent="0.2">
      <c r="A183" s="86" t="s">
        <v>156</v>
      </c>
      <c r="B183" s="86">
        <v>6</v>
      </c>
      <c r="C183" s="87">
        <v>1193.29088351</v>
      </c>
      <c r="D183" s="87">
        <v>1186.65554271</v>
      </c>
      <c r="E183" s="87">
        <v>0</v>
      </c>
      <c r="F183" s="87">
        <v>118.66555427</v>
      </c>
      <c r="G183" s="87">
        <v>296.66388568000002</v>
      </c>
      <c r="H183" s="87">
        <v>593.32777136000004</v>
      </c>
      <c r="I183" s="87">
        <v>0</v>
      </c>
      <c r="J183" s="87">
        <v>652.66054849</v>
      </c>
      <c r="K183" s="87">
        <v>771.32610276000003</v>
      </c>
      <c r="L183" s="87">
        <v>889.99165703000006</v>
      </c>
    </row>
    <row r="184" spans="1:12" ht="12.75" customHeight="1" x14ac:dyDescent="0.2">
      <c r="A184" s="86" t="s">
        <v>156</v>
      </c>
      <c r="B184" s="86">
        <v>7</v>
      </c>
      <c r="C184" s="87">
        <v>1200.15749095</v>
      </c>
      <c r="D184" s="87">
        <v>1194.0029453499999</v>
      </c>
      <c r="E184" s="87">
        <v>0</v>
      </c>
      <c r="F184" s="87">
        <v>119.40029454</v>
      </c>
      <c r="G184" s="87">
        <v>298.50073634</v>
      </c>
      <c r="H184" s="87">
        <v>597.00147268000001</v>
      </c>
      <c r="I184" s="87">
        <v>0</v>
      </c>
      <c r="J184" s="87">
        <v>656.70161994</v>
      </c>
      <c r="K184" s="87">
        <v>776.10191448</v>
      </c>
      <c r="L184" s="87">
        <v>895.50220901</v>
      </c>
    </row>
    <row r="185" spans="1:12" ht="12.75" customHeight="1" x14ac:dyDescent="0.2">
      <c r="A185" s="86" t="s">
        <v>156</v>
      </c>
      <c r="B185" s="86">
        <v>8</v>
      </c>
      <c r="C185" s="87">
        <v>1120.3397321899999</v>
      </c>
      <c r="D185" s="87">
        <v>1114.6471104899999</v>
      </c>
      <c r="E185" s="87">
        <v>0</v>
      </c>
      <c r="F185" s="87">
        <v>111.46471105000001</v>
      </c>
      <c r="G185" s="87">
        <v>278.66177762000001</v>
      </c>
      <c r="H185" s="87">
        <v>557.32355525000003</v>
      </c>
      <c r="I185" s="87">
        <v>0</v>
      </c>
      <c r="J185" s="87">
        <v>613.05591076999997</v>
      </c>
      <c r="K185" s="87">
        <v>724.52062181999997</v>
      </c>
      <c r="L185" s="87">
        <v>835.98533286999998</v>
      </c>
    </row>
    <row r="186" spans="1:12" ht="12.75" customHeight="1" x14ac:dyDescent="0.2">
      <c r="A186" s="86" t="s">
        <v>156</v>
      </c>
      <c r="B186" s="86">
        <v>9</v>
      </c>
      <c r="C186" s="87">
        <v>1092.36153545</v>
      </c>
      <c r="D186" s="87">
        <v>1086.80884818</v>
      </c>
      <c r="E186" s="87">
        <v>0</v>
      </c>
      <c r="F186" s="87">
        <v>108.68088482</v>
      </c>
      <c r="G186" s="87">
        <v>271.70221205000001</v>
      </c>
      <c r="H186" s="87">
        <v>543.40442409000002</v>
      </c>
      <c r="I186" s="87">
        <v>0</v>
      </c>
      <c r="J186" s="87">
        <v>597.74486649999994</v>
      </c>
      <c r="K186" s="87">
        <v>706.42575132000002</v>
      </c>
      <c r="L186" s="87">
        <v>815.10663613999998</v>
      </c>
    </row>
    <row r="187" spans="1:12" ht="12.75" customHeight="1" x14ac:dyDescent="0.2">
      <c r="A187" s="86" t="s">
        <v>156</v>
      </c>
      <c r="B187" s="86">
        <v>10</v>
      </c>
      <c r="C187" s="87">
        <v>984.63763305999998</v>
      </c>
      <c r="D187" s="87">
        <v>979.59110471999998</v>
      </c>
      <c r="E187" s="87">
        <v>0</v>
      </c>
      <c r="F187" s="87">
        <v>97.959110469999999</v>
      </c>
      <c r="G187" s="87">
        <v>244.89777617999999</v>
      </c>
      <c r="H187" s="87">
        <v>489.79555235999999</v>
      </c>
      <c r="I187" s="87">
        <v>0</v>
      </c>
      <c r="J187" s="87">
        <v>538.77510759999996</v>
      </c>
      <c r="K187" s="87">
        <v>636.73421807</v>
      </c>
      <c r="L187" s="87">
        <v>734.69332854000004</v>
      </c>
    </row>
    <row r="188" spans="1:12" ht="12.75" customHeight="1" x14ac:dyDescent="0.2">
      <c r="A188" s="86" t="s">
        <v>156</v>
      </c>
      <c r="B188" s="86">
        <v>11</v>
      </c>
      <c r="C188" s="87">
        <v>867.28231368000002</v>
      </c>
      <c r="D188" s="87">
        <v>862.94820763999996</v>
      </c>
      <c r="E188" s="87">
        <v>0</v>
      </c>
      <c r="F188" s="87">
        <v>86.294820759999993</v>
      </c>
      <c r="G188" s="87">
        <v>215.73705190999999</v>
      </c>
      <c r="H188" s="87">
        <v>431.47410381999998</v>
      </c>
      <c r="I188" s="87">
        <v>0</v>
      </c>
      <c r="J188" s="87">
        <v>474.62151419999998</v>
      </c>
      <c r="K188" s="87">
        <v>560.91633496999998</v>
      </c>
      <c r="L188" s="87">
        <v>647.21115572999997</v>
      </c>
    </row>
    <row r="189" spans="1:12" ht="12.75" customHeight="1" x14ac:dyDescent="0.2">
      <c r="A189" s="86" t="s">
        <v>156</v>
      </c>
      <c r="B189" s="86">
        <v>12</v>
      </c>
      <c r="C189" s="87">
        <v>845.85268853000002</v>
      </c>
      <c r="D189" s="87">
        <v>841.61790698000004</v>
      </c>
      <c r="E189" s="87">
        <v>0</v>
      </c>
      <c r="F189" s="87">
        <v>84.161790699999997</v>
      </c>
      <c r="G189" s="87">
        <v>210.40447674999999</v>
      </c>
      <c r="H189" s="87">
        <v>420.80895349000002</v>
      </c>
      <c r="I189" s="87">
        <v>0</v>
      </c>
      <c r="J189" s="87">
        <v>462.88984884000001</v>
      </c>
      <c r="K189" s="87">
        <v>547.05163954</v>
      </c>
      <c r="L189" s="87">
        <v>631.21343023999998</v>
      </c>
    </row>
    <row r="190" spans="1:12" ht="12.75" customHeight="1" x14ac:dyDescent="0.2">
      <c r="A190" s="86" t="s">
        <v>156</v>
      </c>
      <c r="B190" s="86">
        <v>13</v>
      </c>
      <c r="C190" s="87">
        <v>842.25367229999995</v>
      </c>
      <c r="D190" s="87">
        <v>838.08214685999997</v>
      </c>
      <c r="E190" s="87">
        <v>0</v>
      </c>
      <c r="F190" s="87">
        <v>83.80821469</v>
      </c>
      <c r="G190" s="87">
        <v>209.52053672</v>
      </c>
      <c r="H190" s="87">
        <v>419.04107342999998</v>
      </c>
      <c r="I190" s="87">
        <v>0</v>
      </c>
      <c r="J190" s="87">
        <v>460.94518076999998</v>
      </c>
      <c r="K190" s="87">
        <v>544.75339545999998</v>
      </c>
      <c r="L190" s="87">
        <v>628.56161014999998</v>
      </c>
    </row>
    <row r="191" spans="1:12" ht="12.75" customHeight="1" x14ac:dyDescent="0.2">
      <c r="A191" s="86" t="s">
        <v>156</v>
      </c>
      <c r="B191" s="86">
        <v>14</v>
      </c>
      <c r="C191" s="87">
        <v>856.25979018999999</v>
      </c>
      <c r="D191" s="87">
        <v>851.99979123000003</v>
      </c>
      <c r="E191" s="87">
        <v>0</v>
      </c>
      <c r="F191" s="87">
        <v>85.199979119999995</v>
      </c>
      <c r="G191" s="87">
        <v>212.99994781000001</v>
      </c>
      <c r="H191" s="87">
        <v>425.99989562000002</v>
      </c>
      <c r="I191" s="87">
        <v>0</v>
      </c>
      <c r="J191" s="87">
        <v>468.59988518</v>
      </c>
      <c r="K191" s="87">
        <v>553.79986429999997</v>
      </c>
      <c r="L191" s="87">
        <v>638.99984342000005</v>
      </c>
    </row>
    <row r="192" spans="1:12" ht="12.75" customHeight="1" x14ac:dyDescent="0.2">
      <c r="A192" s="86" t="s">
        <v>156</v>
      </c>
      <c r="B192" s="86">
        <v>15</v>
      </c>
      <c r="C192" s="87">
        <v>872.60557835999998</v>
      </c>
      <c r="D192" s="87">
        <v>868.34991012</v>
      </c>
      <c r="E192" s="87">
        <v>0</v>
      </c>
      <c r="F192" s="87">
        <v>86.834991009999996</v>
      </c>
      <c r="G192" s="87">
        <v>217.08747753</v>
      </c>
      <c r="H192" s="87">
        <v>434.17495506</v>
      </c>
      <c r="I192" s="87">
        <v>0</v>
      </c>
      <c r="J192" s="87">
        <v>477.59245056999998</v>
      </c>
      <c r="K192" s="87">
        <v>564.42744158000005</v>
      </c>
      <c r="L192" s="87">
        <v>651.26243259</v>
      </c>
    </row>
    <row r="193" spans="1:12" ht="12.75" customHeight="1" x14ac:dyDescent="0.2">
      <c r="A193" s="86" t="s">
        <v>156</v>
      </c>
      <c r="B193" s="86">
        <v>16</v>
      </c>
      <c r="C193" s="87">
        <v>884.51497183000004</v>
      </c>
      <c r="D193" s="87">
        <v>880.15819763000002</v>
      </c>
      <c r="E193" s="87">
        <v>0</v>
      </c>
      <c r="F193" s="87">
        <v>88.015819759999999</v>
      </c>
      <c r="G193" s="87">
        <v>220.03954941000001</v>
      </c>
      <c r="H193" s="87">
        <v>440.07909882000001</v>
      </c>
      <c r="I193" s="87">
        <v>0</v>
      </c>
      <c r="J193" s="87">
        <v>484.08700870000001</v>
      </c>
      <c r="K193" s="87">
        <v>572.10282845999996</v>
      </c>
      <c r="L193" s="87">
        <v>660.11864821999995</v>
      </c>
    </row>
    <row r="194" spans="1:12" ht="12.75" customHeight="1" x14ac:dyDescent="0.2">
      <c r="A194" s="86" t="s">
        <v>156</v>
      </c>
      <c r="B194" s="86">
        <v>17</v>
      </c>
      <c r="C194" s="87">
        <v>885.08981741000002</v>
      </c>
      <c r="D194" s="87">
        <v>880.53328902999999</v>
      </c>
      <c r="E194" s="87">
        <v>0</v>
      </c>
      <c r="F194" s="87">
        <v>88.053328899999997</v>
      </c>
      <c r="G194" s="87">
        <v>220.13332226</v>
      </c>
      <c r="H194" s="87">
        <v>440.26664452</v>
      </c>
      <c r="I194" s="87">
        <v>0</v>
      </c>
      <c r="J194" s="87">
        <v>484.29330897</v>
      </c>
      <c r="K194" s="87">
        <v>572.34663787</v>
      </c>
      <c r="L194" s="87">
        <v>660.39996676999999</v>
      </c>
    </row>
    <row r="195" spans="1:12" ht="12.75" customHeight="1" x14ac:dyDescent="0.2">
      <c r="A195" s="86" t="s">
        <v>156</v>
      </c>
      <c r="B195" s="86">
        <v>18</v>
      </c>
      <c r="C195" s="87">
        <v>861.41778059000001</v>
      </c>
      <c r="D195" s="87">
        <v>856.96803080999996</v>
      </c>
      <c r="E195" s="87">
        <v>0</v>
      </c>
      <c r="F195" s="87">
        <v>85.696803079999995</v>
      </c>
      <c r="G195" s="87">
        <v>214.24200769999999</v>
      </c>
      <c r="H195" s="87">
        <v>428.48401540999998</v>
      </c>
      <c r="I195" s="87">
        <v>0</v>
      </c>
      <c r="J195" s="87">
        <v>471.33241694999998</v>
      </c>
      <c r="K195" s="87">
        <v>557.02922003000003</v>
      </c>
      <c r="L195" s="87">
        <v>642.72602311000003</v>
      </c>
    </row>
    <row r="196" spans="1:12" ht="12.75" customHeight="1" x14ac:dyDescent="0.2">
      <c r="A196" s="86" t="s">
        <v>156</v>
      </c>
      <c r="B196" s="86">
        <v>19</v>
      </c>
      <c r="C196" s="87">
        <v>820.84579051000003</v>
      </c>
      <c r="D196" s="87">
        <v>816.73887069</v>
      </c>
      <c r="E196" s="87">
        <v>0</v>
      </c>
      <c r="F196" s="87">
        <v>81.673887070000006</v>
      </c>
      <c r="G196" s="87">
        <v>204.18471767</v>
      </c>
      <c r="H196" s="87">
        <v>408.36943535</v>
      </c>
      <c r="I196" s="87">
        <v>0</v>
      </c>
      <c r="J196" s="87">
        <v>449.20637887999999</v>
      </c>
      <c r="K196" s="87">
        <v>530.88026594999997</v>
      </c>
      <c r="L196" s="87">
        <v>612.55415301999994</v>
      </c>
    </row>
    <row r="197" spans="1:12" ht="12.75" customHeight="1" x14ac:dyDescent="0.2">
      <c r="A197" s="86" t="s">
        <v>156</v>
      </c>
      <c r="B197" s="86">
        <v>20</v>
      </c>
      <c r="C197" s="87">
        <v>822.48467700000003</v>
      </c>
      <c r="D197" s="87">
        <v>818.13919034000003</v>
      </c>
      <c r="E197" s="87">
        <v>0</v>
      </c>
      <c r="F197" s="87">
        <v>81.813919029999994</v>
      </c>
      <c r="G197" s="87">
        <v>204.53479759000001</v>
      </c>
      <c r="H197" s="87">
        <v>409.06959517000001</v>
      </c>
      <c r="I197" s="87">
        <v>0</v>
      </c>
      <c r="J197" s="87">
        <v>449.97655469</v>
      </c>
      <c r="K197" s="87">
        <v>531.79047372000002</v>
      </c>
      <c r="L197" s="87">
        <v>613.60439276</v>
      </c>
    </row>
    <row r="198" spans="1:12" ht="12.75" customHeight="1" x14ac:dyDescent="0.2">
      <c r="A198" s="86" t="s">
        <v>156</v>
      </c>
      <c r="B198" s="86">
        <v>21</v>
      </c>
      <c r="C198" s="87">
        <v>841.91863013</v>
      </c>
      <c r="D198" s="87">
        <v>837.38075971000001</v>
      </c>
      <c r="E198" s="87">
        <v>0</v>
      </c>
      <c r="F198" s="87">
        <v>83.738075969999997</v>
      </c>
      <c r="G198" s="87">
        <v>209.34518993</v>
      </c>
      <c r="H198" s="87">
        <v>418.69037986000001</v>
      </c>
      <c r="I198" s="87">
        <v>0</v>
      </c>
      <c r="J198" s="87">
        <v>460.55941783999998</v>
      </c>
      <c r="K198" s="87">
        <v>544.29749380999999</v>
      </c>
      <c r="L198" s="87">
        <v>628.03556977999995</v>
      </c>
    </row>
    <row r="199" spans="1:12" ht="12.75" customHeight="1" x14ac:dyDescent="0.2">
      <c r="A199" s="86" t="s">
        <v>156</v>
      </c>
      <c r="B199" s="86">
        <v>22</v>
      </c>
      <c r="C199" s="87">
        <v>904.84680985</v>
      </c>
      <c r="D199" s="87">
        <v>900.10947147000002</v>
      </c>
      <c r="E199" s="87">
        <v>0</v>
      </c>
      <c r="F199" s="87">
        <v>90.010947150000007</v>
      </c>
      <c r="G199" s="87">
        <v>225.02736787000001</v>
      </c>
      <c r="H199" s="87">
        <v>450.05473574000001</v>
      </c>
      <c r="I199" s="87">
        <v>0</v>
      </c>
      <c r="J199" s="87">
        <v>495.06020931</v>
      </c>
      <c r="K199" s="87">
        <v>585.07115646</v>
      </c>
      <c r="L199" s="87">
        <v>675.08210359999998</v>
      </c>
    </row>
    <row r="200" spans="1:12" ht="12.75" customHeight="1" x14ac:dyDescent="0.2">
      <c r="A200" s="86" t="s">
        <v>156</v>
      </c>
      <c r="B200" s="86">
        <v>23</v>
      </c>
      <c r="C200" s="87">
        <v>990.76608637000004</v>
      </c>
      <c r="D200" s="87">
        <v>985.73354357999995</v>
      </c>
      <c r="E200" s="87">
        <v>0</v>
      </c>
      <c r="F200" s="87">
        <v>98.573354359999996</v>
      </c>
      <c r="G200" s="87">
        <v>246.43338589999999</v>
      </c>
      <c r="H200" s="87">
        <v>492.86677178999997</v>
      </c>
      <c r="I200" s="87">
        <v>0</v>
      </c>
      <c r="J200" s="87">
        <v>542.15344897</v>
      </c>
      <c r="K200" s="87">
        <v>640.72680333000005</v>
      </c>
      <c r="L200" s="87">
        <v>739.30015768999999</v>
      </c>
    </row>
    <row r="201" spans="1:12" ht="12.75" customHeight="1" x14ac:dyDescent="0.2">
      <c r="A201" s="86" t="s">
        <v>156</v>
      </c>
      <c r="B201" s="86">
        <v>24</v>
      </c>
      <c r="C201" s="87">
        <v>1012.29875033</v>
      </c>
      <c r="D201" s="87">
        <v>1006.74710166</v>
      </c>
      <c r="E201" s="87">
        <v>0</v>
      </c>
      <c r="F201" s="87">
        <v>100.67471017</v>
      </c>
      <c r="G201" s="87">
        <v>251.68677542</v>
      </c>
      <c r="H201" s="87">
        <v>503.37355083</v>
      </c>
      <c r="I201" s="87">
        <v>0</v>
      </c>
      <c r="J201" s="87">
        <v>553.71090590999995</v>
      </c>
      <c r="K201" s="87">
        <v>654.38561607999998</v>
      </c>
      <c r="L201" s="87">
        <v>755.06032625</v>
      </c>
    </row>
    <row r="202" spans="1:12" ht="12.75" customHeight="1" x14ac:dyDescent="0.2">
      <c r="A202" s="86" t="s">
        <v>157</v>
      </c>
      <c r="B202" s="86">
        <v>1</v>
      </c>
      <c r="C202" s="87">
        <v>1015.9562789</v>
      </c>
      <c r="D202" s="87">
        <v>1010.64966184</v>
      </c>
      <c r="E202" s="87">
        <v>0</v>
      </c>
      <c r="F202" s="87">
        <v>101.06496618</v>
      </c>
      <c r="G202" s="87">
        <v>252.66241546000001</v>
      </c>
      <c r="H202" s="87">
        <v>505.32483092000001</v>
      </c>
      <c r="I202" s="87">
        <v>0</v>
      </c>
      <c r="J202" s="87">
        <v>555.85731400999998</v>
      </c>
      <c r="K202" s="87">
        <v>656.92228020000005</v>
      </c>
      <c r="L202" s="87">
        <v>757.98724637999999</v>
      </c>
    </row>
    <row r="203" spans="1:12" ht="12.75" customHeight="1" x14ac:dyDescent="0.2">
      <c r="A203" s="86" t="s">
        <v>157</v>
      </c>
      <c r="B203" s="86">
        <v>2</v>
      </c>
      <c r="C203" s="87">
        <v>1099.2113590399999</v>
      </c>
      <c r="D203" s="87">
        <v>1093.52052908</v>
      </c>
      <c r="E203" s="87">
        <v>0</v>
      </c>
      <c r="F203" s="87">
        <v>109.35205291</v>
      </c>
      <c r="G203" s="87">
        <v>273.38013226999999</v>
      </c>
      <c r="H203" s="87">
        <v>546.76026453999998</v>
      </c>
      <c r="I203" s="87">
        <v>0</v>
      </c>
      <c r="J203" s="87">
        <v>601.43629098999997</v>
      </c>
      <c r="K203" s="87">
        <v>710.78834389999997</v>
      </c>
      <c r="L203" s="87">
        <v>820.14039680999997</v>
      </c>
    </row>
    <row r="204" spans="1:12" ht="12.75" customHeight="1" x14ac:dyDescent="0.2">
      <c r="A204" s="86" t="s">
        <v>157</v>
      </c>
      <c r="B204" s="86">
        <v>3</v>
      </c>
      <c r="C204" s="87">
        <v>1177.77876369</v>
      </c>
      <c r="D204" s="87">
        <v>1171.49359452</v>
      </c>
      <c r="E204" s="87">
        <v>0</v>
      </c>
      <c r="F204" s="87">
        <v>117.14935945000001</v>
      </c>
      <c r="G204" s="87">
        <v>292.87339863</v>
      </c>
      <c r="H204" s="87">
        <v>585.74679725999999</v>
      </c>
      <c r="I204" s="87">
        <v>0</v>
      </c>
      <c r="J204" s="87">
        <v>644.32147698999995</v>
      </c>
      <c r="K204" s="87">
        <v>761.47083643999997</v>
      </c>
      <c r="L204" s="87">
        <v>878.62019588999999</v>
      </c>
    </row>
    <row r="205" spans="1:12" ht="12.75" customHeight="1" x14ac:dyDescent="0.2">
      <c r="A205" s="86" t="s">
        <v>157</v>
      </c>
      <c r="B205" s="86">
        <v>4</v>
      </c>
      <c r="C205" s="87">
        <v>1194.20185717</v>
      </c>
      <c r="D205" s="87">
        <v>1187.9264186600001</v>
      </c>
      <c r="E205" s="87">
        <v>0</v>
      </c>
      <c r="F205" s="87">
        <v>118.79264187</v>
      </c>
      <c r="G205" s="87">
        <v>296.98160467000002</v>
      </c>
      <c r="H205" s="87">
        <v>593.96320933000004</v>
      </c>
      <c r="I205" s="87">
        <v>0</v>
      </c>
      <c r="J205" s="87">
        <v>653.35953026000004</v>
      </c>
      <c r="K205" s="87">
        <v>772.15217213000005</v>
      </c>
      <c r="L205" s="87">
        <v>890.94481399999995</v>
      </c>
    </row>
    <row r="206" spans="1:12" ht="12.75" customHeight="1" x14ac:dyDescent="0.2">
      <c r="A206" s="86" t="s">
        <v>157</v>
      </c>
      <c r="B206" s="86">
        <v>5</v>
      </c>
      <c r="C206" s="87">
        <v>1197.0980506400001</v>
      </c>
      <c r="D206" s="87">
        <v>1190.84559401</v>
      </c>
      <c r="E206" s="87">
        <v>0</v>
      </c>
      <c r="F206" s="87">
        <v>119.0845594</v>
      </c>
      <c r="G206" s="87">
        <v>297.71139849999997</v>
      </c>
      <c r="H206" s="87">
        <v>595.42279700999995</v>
      </c>
      <c r="I206" s="87">
        <v>0</v>
      </c>
      <c r="J206" s="87">
        <v>654.96507670999995</v>
      </c>
      <c r="K206" s="87">
        <v>774.04963611000005</v>
      </c>
      <c r="L206" s="87">
        <v>893.13419551000004</v>
      </c>
    </row>
    <row r="207" spans="1:12" ht="12.75" customHeight="1" x14ac:dyDescent="0.2">
      <c r="A207" s="86" t="s">
        <v>157</v>
      </c>
      <c r="B207" s="86">
        <v>6</v>
      </c>
      <c r="C207" s="87">
        <v>1198.7325736499999</v>
      </c>
      <c r="D207" s="87">
        <v>1193.4333687400001</v>
      </c>
      <c r="E207" s="87">
        <v>0</v>
      </c>
      <c r="F207" s="87">
        <v>119.34333687</v>
      </c>
      <c r="G207" s="87">
        <v>298.35834218999997</v>
      </c>
      <c r="H207" s="87">
        <v>596.71668437000005</v>
      </c>
      <c r="I207" s="87">
        <v>0</v>
      </c>
      <c r="J207" s="87">
        <v>656.38835281000001</v>
      </c>
      <c r="K207" s="87">
        <v>775.73168968000004</v>
      </c>
      <c r="L207" s="87">
        <v>895.07502655999997</v>
      </c>
    </row>
    <row r="208" spans="1:12" ht="12.75" customHeight="1" x14ac:dyDescent="0.2">
      <c r="A208" s="86" t="s">
        <v>157</v>
      </c>
      <c r="B208" s="86">
        <v>7</v>
      </c>
      <c r="C208" s="87">
        <v>1204.4340293800001</v>
      </c>
      <c r="D208" s="87">
        <v>1198.8430743700001</v>
      </c>
      <c r="E208" s="87">
        <v>0</v>
      </c>
      <c r="F208" s="87">
        <v>119.88430744</v>
      </c>
      <c r="G208" s="87">
        <v>299.71076858999999</v>
      </c>
      <c r="H208" s="87">
        <v>599.42153718999998</v>
      </c>
      <c r="I208" s="87">
        <v>0</v>
      </c>
      <c r="J208" s="87">
        <v>659.36369090000005</v>
      </c>
      <c r="K208" s="87">
        <v>779.24799833999998</v>
      </c>
      <c r="L208" s="87">
        <v>899.13230578000002</v>
      </c>
    </row>
    <row r="209" spans="1:12" ht="12.75" customHeight="1" x14ac:dyDescent="0.2">
      <c r="A209" s="86" t="s">
        <v>157</v>
      </c>
      <c r="B209" s="86">
        <v>8</v>
      </c>
      <c r="C209" s="87">
        <v>1172.1082363600001</v>
      </c>
      <c r="D209" s="87">
        <v>1166.57175377</v>
      </c>
      <c r="E209" s="87">
        <v>0</v>
      </c>
      <c r="F209" s="87">
        <v>116.65717538</v>
      </c>
      <c r="G209" s="87">
        <v>291.64293844000002</v>
      </c>
      <c r="H209" s="87">
        <v>583.28587689000005</v>
      </c>
      <c r="I209" s="87">
        <v>0</v>
      </c>
      <c r="J209" s="87">
        <v>641.61446457</v>
      </c>
      <c r="K209" s="87">
        <v>758.27163995000001</v>
      </c>
      <c r="L209" s="87">
        <v>874.92881533000002</v>
      </c>
    </row>
    <row r="210" spans="1:12" ht="12.75" customHeight="1" x14ac:dyDescent="0.2">
      <c r="A210" s="86" t="s">
        <v>157</v>
      </c>
      <c r="B210" s="86">
        <v>9</v>
      </c>
      <c r="C210" s="87">
        <v>1093.1680345300001</v>
      </c>
      <c r="D210" s="87">
        <v>1088.1533029499999</v>
      </c>
      <c r="E210" s="87">
        <v>0</v>
      </c>
      <c r="F210" s="87">
        <v>108.8153303</v>
      </c>
      <c r="G210" s="87">
        <v>272.03832574</v>
      </c>
      <c r="H210" s="87">
        <v>544.07665148000001</v>
      </c>
      <c r="I210" s="87">
        <v>0</v>
      </c>
      <c r="J210" s="87">
        <v>598.48431661999996</v>
      </c>
      <c r="K210" s="87">
        <v>707.29964691999999</v>
      </c>
      <c r="L210" s="87">
        <v>816.11497721000001</v>
      </c>
    </row>
    <row r="211" spans="1:12" ht="12.75" customHeight="1" x14ac:dyDescent="0.2">
      <c r="A211" s="86" t="s">
        <v>157</v>
      </c>
      <c r="B211" s="86">
        <v>10</v>
      </c>
      <c r="C211" s="87">
        <v>987.49478284999998</v>
      </c>
      <c r="D211" s="87">
        <v>982.96870679999995</v>
      </c>
      <c r="E211" s="87">
        <v>0</v>
      </c>
      <c r="F211" s="87">
        <v>98.296870679999998</v>
      </c>
      <c r="G211" s="87">
        <v>245.74217669999999</v>
      </c>
      <c r="H211" s="87">
        <v>491.48435339999997</v>
      </c>
      <c r="I211" s="87">
        <v>0</v>
      </c>
      <c r="J211" s="87">
        <v>540.63278874000002</v>
      </c>
      <c r="K211" s="87">
        <v>638.92965942000001</v>
      </c>
      <c r="L211" s="87">
        <v>737.22653009999999</v>
      </c>
    </row>
    <row r="212" spans="1:12" ht="12.75" customHeight="1" x14ac:dyDescent="0.2">
      <c r="A212" s="86" t="s">
        <v>157</v>
      </c>
      <c r="B212" s="86">
        <v>11</v>
      </c>
      <c r="C212" s="87">
        <v>883.56700507000005</v>
      </c>
      <c r="D212" s="87">
        <v>879.49209193000002</v>
      </c>
      <c r="E212" s="87">
        <v>0</v>
      </c>
      <c r="F212" s="87">
        <v>87.949209190000005</v>
      </c>
      <c r="G212" s="87">
        <v>219.87302298</v>
      </c>
      <c r="H212" s="87">
        <v>439.74604597000001</v>
      </c>
      <c r="I212" s="87">
        <v>0</v>
      </c>
      <c r="J212" s="87">
        <v>483.72065056000002</v>
      </c>
      <c r="K212" s="87">
        <v>571.66985975</v>
      </c>
      <c r="L212" s="87">
        <v>659.61906895000004</v>
      </c>
    </row>
    <row r="213" spans="1:12" ht="12.75" customHeight="1" x14ac:dyDescent="0.2">
      <c r="A213" s="86" t="s">
        <v>157</v>
      </c>
      <c r="B213" s="86">
        <v>12</v>
      </c>
      <c r="C213" s="87">
        <v>862.09785121000004</v>
      </c>
      <c r="D213" s="87">
        <v>858.15178456000001</v>
      </c>
      <c r="E213" s="87">
        <v>0</v>
      </c>
      <c r="F213" s="87">
        <v>85.815178459999998</v>
      </c>
      <c r="G213" s="87">
        <v>214.53794614</v>
      </c>
      <c r="H213" s="87">
        <v>429.07589228000001</v>
      </c>
      <c r="I213" s="87">
        <v>0</v>
      </c>
      <c r="J213" s="87">
        <v>471.98348150999999</v>
      </c>
      <c r="K213" s="87">
        <v>557.79865996000001</v>
      </c>
      <c r="L213" s="87">
        <v>643.61383841999998</v>
      </c>
    </row>
    <row r="214" spans="1:12" ht="12.75" customHeight="1" x14ac:dyDescent="0.2">
      <c r="A214" s="86" t="s">
        <v>157</v>
      </c>
      <c r="B214" s="86">
        <v>13</v>
      </c>
      <c r="C214" s="87">
        <v>864.15960522</v>
      </c>
      <c r="D214" s="87">
        <v>860.30652975999999</v>
      </c>
      <c r="E214" s="87">
        <v>0</v>
      </c>
      <c r="F214" s="87">
        <v>86.030652979999999</v>
      </c>
      <c r="G214" s="87">
        <v>215.07663244</v>
      </c>
      <c r="H214" s="87">
        <v>430.15326487999999</v>
      </c>
      <c r="I214" s="87">
        <v>0</v>
      </c>
      <c r="J214" s="87">
        <v>473.16859137</v>
      </c>
      <c r="K214" s="87">
        <v>559.19924433999995</v>
      </c>
      <c r="L214" s="87">
        <v>645.22989731999996</v>
      </c>
    </row>
    <row r="215" spans="1:12" ht="12.75" customHeight="1" x14ac:dyDescent="0.2">
      <c r="A215" s="86" t="s">
        <v>157</v>
      </c>
      <c r="B215" s="86">
        <v>14</v>
      </c>
      <c r="C215" s="87">
        <v>878.16190420999999</v>
      </c>
      <c r="D215" s="87">
        <v>874.08187928999996</v>
      </c>
      <c r="E215" s="87">
        <v>0</v>
      </c>
      <c r="F215" s="87">
        <v>87.408187929999997</v>
      </c>
      <c r="G215" s="87">
        <v>218.52046981999999</v>
      </c>
      <c r="H215" s="87">
        <v>437.04093964999998</v>
      </c>
      <c r="I215" s="87">
        <v>0</v>
      </c>
      <c r="J215" s="87">
        <v>480.74503361000001</v>
      </c>
      <c r="K215" s="87">
        <v>568.15322154</v>
      </c>
      <c r="L215" s="87">
        <v>655.56140946999994</v>
      </c>
    </row>
    <row r="216" spans="1:12" ht="12.75" customHeight="1" x14ac:dyDescent="0.2">
      <c r="A216" s="86" t="s">
        <v>157</v>
      </c>
      <c r="B216" s="86">
        <v>15</v>
      </c>
      <c r="C216" s="87">
        <v>890.97179716999995</v>
      </c>
      <c r="D216" s="87">
        <v>886.87029279000001</v>
      </c>
      <c r="E216" s="87">
        <v>0</v>
      </c>
      <c r="F216" s="87">
        <v>88.687029280000004</v>
      </c>
      <c r="G216" s="87">
        <v>221.7175732</v>
      </c>
      <c r="H216" s="87">
        <v>443.43514640000001</v>
      </c>
      <c r="I216" s="87">
        <v>0</v>
      </c>
      <c r="J216" s="87">
        <v>487.77866103000002</v>
      </c>
      <c r="K216" s="87">
        <v>576.46569031000001</v>
      </c>
      <c r="L216" s="87">
        <v>665.15271958999995</v>
      </c>
    </row>
    <row r="217" spans="1:12" ht="12.75" customHeight="1" x14ac:dyDescent="0.2">
      <c r="A217" s="86" t="s">
        <v>157</v>
      </c>
      <c r="B217" s="86">
        <v>16</v>
      </c>
      <c r="C217" s="87">
        <v>894.42355853000004</v>
      </c>
      <c r="D217" s="87">
        <v>890.53276620999998</v>
      </c>
      <c r="E217" s="87">
        <v>0</v>
      </c>
      <c r="F217" s="87">
        <v>89.053276620000005</v>
      </c>
      <c r="G217" s="87">
        <v>222.63319154999999</v>
      </c>
      <c r="H217" s="87">
        <v>445.26638310999999</v>
      </c>
      <c r="I217" s="87">
        <v>0</v>
      </c>
      <c r="J217" s="87">
        <v>489.79302142</v>
      </c>
      <c r="K217" s="87">
        <v>578.84629803999997</v>
      </c>
      <c r="L217" s="87">
        <v>667.89957465999998</v>
      </c>
    </row>
    <row r="218" spans="1:12" ht="12.75" customHeight="1" x14ac:dyDescent="0.2">
      <c r="A218" s="86" t="s">
        <v>157</v>
      </c>
      <c r="B218" s="86">
        <v>17</v>
      </c>
      <c r="C218" s="87">
        <v>892.58364432999997</v>
      </c>
      <c r="D218" s="87">
        <v>888.41261226999995</v>
      </c>
      <c r="E218" s="87">
        <v>0</v>
      </c>
      <c r="F218" s="87">
        <v>88.841261230000001</v>
      </c>
      <c r="G218" s="87">
        <v>222.10315306999999</v>
      </c>
      <c r="H218" s="87">
        <v>444.20630613999998</v>
      </c>
      <c r="I218" s="87">
        <v>0</v>
      </c>
      <c r="J218" s="87">
        <v>488.62693675000003</v>
      </c>
      <c r="K218" s="87">
        <v>577.46819798000001</v>
      </c>
      <c r="L218" s="87">
        <v>666.30945919999999</v>
      </c>
    </row>
    <row r="219" spans="1:12" ht="12.75" customHeight="1" x14ac:dyDescent="0.2">
      <c r="A219" s="86" t="s">
        <v>157</v>
      </c>
      <c r="B219" s="86">
        <v>18</v>
      </c>
      <c r="C219" s="87">
        <v>884.45246485999996</v>
      </c>
      <c r="D219" s="87">
        <v>880.27678982999998</v>
      </c>
      <c r="E219" s="87">
        <v>0</v>
      </c>
      <c r="F219" s="87">
        <v>88.027678980000005</v>
      </c>
      <c r="G219" s="87">
        <v>220.06919746</v>
      </c>
      <c r="H219" s="87">
        <v>440.13839492</v>
      </c>
      <c r="I219" s="87">
        <v>0</v>
      </c>
      <c r="J219" s="87">
        <v>484.15223441000001</v>
      </c>
      <c r="K219" s="87">
        <v>572.17991339000002</v>
      </c>
      <c r="L219" s="87">
        <v>660.20759237000004</v>
      </c>
    </row>
    <row r="220" spans="1:12" ht="12.75" customHeight="1" x14ac:dyDescent="0.2">
      <c r="A220" s="86" t="s">
        <v>157</v>
      </c>
      <c r="B220" s="86">
        <v>19</v>
      </c>
      <c r="C220" s="87">
        <v>849.41578991999995</v>
      </c>
      <c r="D220" s="87">
        <v>845.57074317000001</v>
      </c>
      <c r="E220" s="87">
        <v>0</v>
      </c>
      <c r="F220" s="87">
        <v>84.557074319999998</v>
      </c>
      <c r="G220" s="87">
        <v>211.39268579</v>
      </c>
      <c r="H220" s="87">
        <v>422.78537159000001</v>
      </c>
      <c r="I220" s="87">
        <v>0</v>
      </c>
      <c r="J220" s="87">
        <v>465.06390873999999</v>
      </c>
      <c r="K220" s="87">
        <v>549.62098305999996</v>
      </c>
      <c r="L220" s="87">
        <v>634.17805738000004</v>
      </c>
    </row>
    <row r="221" spans="1:12" ht="12.75" customHeight="1" x14ac:dyDescent="0.2">
      <c r="A221" s="86" t="s">
        <v>157</v>
      </c>
      <c r="B221" s="86">
        <v>20</v>
      </c>
      <c r="C221" s="87">
        <v>844.53845240999999</v>
      </c>
      <c r="D221" s="87">
        <v>840.60523181999997</v>
      </c>
      <c r="E221" s="87">
        <v>0</v>
      </c>
      <c r="F221" s="87">
        <v>84.060523180000004</v>
      </c>
      <c r="G221" s="87">
        <v>210.15130796</v>
      </c>
      <c r="H221" s="87">
        <v>420.30261590999999</v>
      </c>
      <c r="I221" s="87">
        <v>0</v>
      </c>
      <c r="J221" s="87">
        <v>462.3328775</v>
      </c>
      <c r="K221" s="87">
        <v>546.39340068000001</v>
      </c>
      <c r="L221" s="87">
        <v>630.45392387000004</v>
      </c>
    </row>
    <row r="222" spans="1:12" ht="12.75" customHeight="1" x14ac:dyDescent="0.2">
      <c r="A222" s="86" t="s">
        <v>157</v>
      </c>
      <c r="B222" s="86">
        <v>21</v>
      </c>
      <c r="C222" s="87">
        <v>864.85333451999998</v>
      </c>
      <c r="D222" s="87">
        <v>860.82804915999998</v>
      </c>
      <c r="E222" s="87">
        <v>0</v>
      </c>
      <c r="F222" s="87">
        <v>86.082804920000001</v>
      </c>
      <c r="G222" s="87">
        <v>215.20701228999999</v>
      </c>
      <c r="H222" s="87">
        <v>430.41402457999999</v>
      </c>
      <c r="I222" s="87">
        <v>0</v>
      </c>
      <c r="J222" s="87">
        <v>473.45542704000002</v>
      </c>
      <c r="K222" s="87">
        <v>559.53823194999995</v>
      </c>
      <c r="L222" s="87">
        <v>645.62103687000001</v>
      </c>
    </row>
    <row r="223" spans="1:12" ht="12.75" customHeight="1" x14ac:dyDescent="0.2">
      <c r="A223" s="86" t="s">
        <v>157</v>
      </c>
      <c r="B223" s="86">
        <v>22</v>
      </c>
      <c r="C223" s="87">
        <v>921.60697752999999</v>
      </c>
      <c r="D223" s="87">
        <v>917.45233526000004</v>
      </c>
      <c r="E223" s="87">
        <v>0</v>
      </c>
      <c r="F223" s="87">
        <v>91.745233529999993</v>
      </c>
      <c r="G223" s="87">
        <v>229.36308382000001</v>
      </c>
      <c r="H223" s="87">
        <v>458.72616763000002</v>
      </c>
      <c r="I223" s="87">
        <v>0</v>
      </c>
      <c r="J223" s="87">
        <v>504.59878438999999</v>
      </c>
      <c r="K223" s="87">
        <v>596.34401792000006</v>
      </c>
      <c r="L223" s="87">
        <v>688.08925145000001</v>
      </c>
    </row>
    <row r="224" spans="1:12" ht="12.75" customHeight="1" x14ac:dyDescent="0.2">
      <c r="A224" s="86" t="s">
        <v>157</v>
      </c>
      <c r="B224" s="86">
        <v>23</v>
      </c>
      <c r="C224" s="87">
        <v>1007.07088393</v>
      </c>
      <c r="D224" s="87">
        <v>1002.61565853</v>
      </c>
      <c r="E224" s="87">
        <v>0</v>
      </c>
      <c r="F224" s="87">
        <v>100.26156585</v>
      </c>
      <c r="G224" s="87">
        <v>250.65391463</v>
      </c>
      <c r="H224" s="87">
        <v>501.30782927000001</v>
      </c>
      <c r="I224" s="87">
        <v>0</v>
      </c>
      <c r="J224" s="87">
        <v>551.43861218999996</v>
      </c>
      <c r="K224" s="87">
        <v>651.70017803999997</v>
      </c>
      <c r="L224" s="87">
        <v>751.96174389999999</v>
      </c>
    </row>
    <row r="225" spans="1:12" ht="12.75" customHeight="1" x14ac:dyDescent="0.2">
      <c r="A225" s="86" t="s">
        <v>157</v>
      </c>
      <c r="B225" s="86">
        <v>24</v>
      </c>
      <c r="C225" s="87">
        <v>1040.0075185600001</v>
      </c>
      <c r="D225" s="87">
        <v>1035.38816232</v>
      </c>
      <c r="E225" s="87">
        <v>0</v>
      </c>
      <c r="F225" s="87">
        <v>103.53881622999999</v>
      </c>
      <c r="G225" s="87">
        <v>258.84704058</v>
      </c>
      <c r="H225" s="87">
        <v>517.69408116</v>
      </c>
      <c r="I225" s="87">
        <v>0</v>
      </c>
      <c r="J225" s="87">
        <v>569.46348927999998</v>
      </c>
      <c r="K225" s="87">
        <v>673.00230551000004</v>
      </c>
      <c r="L225" s="87">
        <v>776.54112173999999</v>
      </c>
    </row>
    <row r="226" spans="1:12" ht="12.75" customHeight="1" x14ac:dyDescent="0.2">
      <c r="A226" s="86" t="s">
        <v>158</v>
      </c>
      <c r="B226" s="86">
        <v>1</v>
      </c>
      <c r="C226" s="87">
        <v>1139.82445186</v>
      </c>
      <c r="D226" s="87">
        <v>1134.47039649</v>
      </c>
      <c r="E226" s="87">
        <v>0</v>
      </c>
      <c r="F226" s="87">
        <v>113.44703964999999</v>
      </c>
      <c r="G226" s="87">
        <v>283.61759912000002</v>
      </c>
      <c r="H226" s="87">
        <v>567.23519825000005</v>
      </c>
      <c r="I226" s="87">
        <v>0</v>
      </c>
      <c r="J226" s="87">
        <v>623.95871807000003</v>
      </c>
      <c r="K226" s="87">
        <v>737.40575772</v>
      </c>
      <c r="L226" s="87">
        <v>850.85279736999996</v>
      </c>
    </row>
    <row r="227" spans="1:12" ht="12.75" customHeight="1" x14ac:dyDescent="0.2">
      <c r="A227" s="86" t="s">
        <v>158</v>
      </c>
      <c r="B227" s="86">
        <v>2</v>
      </c>
      <c r="C227" s="87">
        <v>1166.0375889500001</v>
      </c>
      <c r="D227" s="87">
        <v>1160.61278515</v>
      </c>
      <c r="E227" s="87">
        <v>0</v>
      </c>
      <c r="F227" s="87">
        <v>116.06127852</v>
      </c>
      <c r="G227" s="87">
        <v>290.15319628999998</v>
      </c>
      <c r="H227" s="87">
        <v>580.30639257999997</v>
      </c>
      <c r="I227" s="87">
        <v>0</v>
      </c>
      <c r="J227" s="87">
        <v>638.33703183</v>
      </c>
      <c r="K227" s="87">
        <v>754.39831034999997</v>
      </c>
      <c r="L227" s="87">
        <v>870.45958886000005</v>
      </c>
    </row>
    <row r="228" spans="1:12" ht="12.75" customHeight="1" x14ac:dyDescent="0.2">
      <c r="A228" s="86" t="s">
        <v>158</v>
      </c>
      <c r="B228" s="86">
        <v>3</v>
      </c>
      <c r="C228" s="87">
        <v>1231.48146819</v>
      </c>
      <c r="D228" s="87">
        <v>1225.4439042199999</v>
      </c>
      <c r="E228" s="87">
        <v>0</v>
      </c>
      <c r="F228" s="87">
        <v>122.54439042</v>
      </c>
      <c r="G228" s="87">
        <v>306.36097605999998</v>
      </c>
      <c r="H228" s="87">
        <v>612.72195210999996</v>
      </c>
      <c r="I228" s="87">
        <v>0</v>
      </c>
      <c r="J228" s="87">
        <v>673.99414732000002</v>
      </c>
      <c r="K228" s="87">
        <v>796.53853774000004</v>
      </c>
      <c r="L228" s="87">
        <v>919.08292816999995</v>
      </c>
    </row>
    <row r="229" spans="1:12" ht="12.75" customHeight="1" x14ac:dyDescent="0.2">
      <c r="A229" s="86" t="s">
        <v>158</v>
      </c>
      <c r="B229" s="86">
        <v>4</v>
      </c>
      <c r="C229" s="87">
        <v>1248.13232636</v>
      </c>
      <c r="D229" s="87">
        <v>1242.2418333999999</v>
      </c>
      <c r="E229" s="87">
        <v>0</v>
      </c>
      <c r="F229" s="87">
        <v>124.22418334</v>
      </c>
      <c r="G229" s="87">
        <v>310.56045834999998</v>
      </c>
      <c r="H229" s="87">
        <v>621.12091669999995</v>
      </c>
      <c r="I229" s="87">
        <v>0</v>
      </c>
      <c r="J229" s="87">
        <v>683.23300836999999</v>
      </c>
      <c r="K229" s="87">
        <v>807.45719170999996</v>
      </c>
      <c r="L229" s="87">
        <v>931.68137505000004</v>
      </c>
    </row>
    <row r="230" spans="1:12" ht="12.75" customHeight="1" x14ac:dyDescent="0.2">
      <c r="A230" s="86" t="s">
        <v>158</v>
      </c>
      <c r="B230" s="86">
        <v>5</v>
      </c>
      <c r="C230" s="87">
        <v>1244.0878382799999</v>
      </c>
      <c r="D230" s="87">
        <v>1238.1929060800001</v>
      </c>
      <c r="E230" s="87">
        <v>0</v>
      </c>
      <c r="F230" s="87">
        <v>123.81929061</v>
      </c>
      <c r="G230" s="87">
        <v>309.54822652000001</v>
      </c>
      <c r="H230" s="87">
        <v>619.09645304000003</v>
      </c>
      <c r="I230" s="87">
        <v>0</v>
      </c>
      <c r="J230" s="87">
        <v>681.00609833999999</v>
      </c>
      <c r="K230" s="87">
        <v>804.82538895000005</v>
      </c>
      <c r="L230" s="87">
        <v>928.64467955999999</v>
      </c>
    </row>
    <row r="231" spans="1:12" ht="12.75" customHeight="1" x14ac:dyDescent="0.2">
      <c r="A231" s="86" t="s">
        <v>158</v>
      </c>
      <c r="B231" s="86">
        <v>6</v>
      </c>
      <c r="C231" s="87">
        <v>1231.7175889600001</v>
      </c>
      <c r="D231" s="87">
        <v>1225.7813918500001</v>
      </c>
      <c r="E231" s="87">
        <v>0</v>
      </c>
      <c r="F231" s="87">
        <v>122.57813919</v>
      </c>
      <c r="G231" s="87">
        <v>306.44534795999999</v>
      </c>
      <c r="H231" s="87">
        <v>612.89069592999999</v>
      </c>
      <c r="I231" s="87">
        <v>0</v>
      </c>
      <c r="J231" s="87">
        <v>674.17976552000005</v>
      </c>
      <c r="K231" s="87">
        <v>796.75790470000004</v>
      </c>
      <c r="L231" s="87">
        <v>919.33604389000004</v>
      </c>
    </row>
    <row r="232" spans="1:12" ht="12.75" customHeight="1" x14ac:dyDescent="0.2">
      <c r="A232" s="86" t="s">
        <v>158</v>
      </c>
      <c r="B232" s="86">
        <v>7</v>
      </c>
      <c r="C232" s="87">
        <v>1168.69535679</v>
      </c>
      <c r="D232" s="87">
        <v>1163.0954163900001</v>
      </c>
      <c r="E232" s="87">
        <v>0</v>
      </c>
      <c r="F232" s="87">
        <v>116.30954164000001</v>
      </c>
      <c r="G232" s="87">
        <v>290.77385409999999</v>
      </c>
      <c r="H232" s="87">
        <v>581.54770819999999</v>
      </c>
      <c r="I232" s="87">
        <v>0</v>
      </c>
      <c r="J232" s="87">
        <v>639.70247901000005</v>
      </c>
      <c r="K232" s="87">
        <v>756.01202064999995</v>
      </c>
      <c r="L232" s="87">
        <v>872.32156228999997</v>
      </c>
    </row>
    <row r="233" spans="1:12" ht="12.75" customHeight="1" x14ac:dyDescent="0.2">
      <c r="A233" s="86" t="s">
        <v>158</v>
      </c>
      <c r="B233" s="86">
        <v>8</v>
      </c>
      <c r="C233" s="87">
        <v>1116.91116057</v>
      </c>
      <c r="D233" s="87">
        <v>1111.4472097099999</v>
      </c>
      <c r="E233" s="87">
        <v>0</v>
      </c>
      <c r="F233" s="87">
        <v>111.14472096999999</v>
      </c>
      <c r="G233" s="87">
        <v>277.86180243000001</v>
      </c>
      <c r="H233" s="87">
        <v>555.72360486000002</v>
      </c>
      <c r="I233" s="87">
        <v>0</v>
      </c>
      <c r="J233" s="87">
        <v>611.29596533999995</v>
      </c>
      <c r="K233" s="87">
        <v>722.44068631000005</v>
      </c>
      <c r="L233" s="87">
        <v>833.58540728000003</v>
      </c>
    </row>
    <row r="234" spans="1:12" ht="12.75" customHeight="1" x14ac:dyDescent="0.2">
      <c r="A234" s="86" t="s">
        <v>158</v>
      </c>
      <c r="B234" s="86">
        <v>9</v>
      </c>
      <c r="C234" s="87">
        <v>1077.0722040600001</v>
      </c>
      <c r="D234" s="87">
        <v>1072.01345608</v>
      </c>
      <c r="E234" s="87">
        <v>0</v>
      </c>
      <c r="F234" s="87">
        <v>107.20134561</v>
      </c>
      <c r="G234" s="87">
        <v>268.00336401999999</v>
      </c>
      <c r="H234" s="87">
        <v>536.00672803999998</v>
      </c>
      <c r="I234" s="87">
        <v>0</v>
      </c>
      <c r="J234" s="87">
        <v>589.60740083999997</v>
      </c>
      <c r="K234" s="87">
        <v>696.80874644999994</v>
      </c>
      <c r="L234" s="87">
        <v>804.01009206000003</v>
      </c>
    </row>
    <row r="235" spans="1:12" ht="12.75" customHeight="1" x14ac:dyDescent="0.2">
      <c r="A235" s="86" t="s">
        <v>158</v>
      </c>
      <c r="B235" s="86">
        <v>10</v>
      </c>
      <c r="C235" s="87">
        <v>1017.79862252</v>
      </c>
      <c r="D235" s="87">
        <v>1013.42390761</v>
      </c>
      <c r="E235" s="87">
        <v>0</v>
      </c>
      <c r="F235" s="87">
        <v>101.34239076</v>
      </c>
      <c r="G235" s="87">
        <v>253.3559769</v>
      </c>
      <c r="H235" s="87">
        <v>506.71195381000001</v>
      </c>
      <c r="I235" s="87">
        <v>0</v>
      </c>
      <c r="J235" s="87">
        <v>557.38314919000004</v>
      </c>
      <c r="K235" s="87">
        <v>658.72553994999998</v>
      </c>
      <c r="L235" s="87">
        <v>760.06793071000004</v>
      </c>
    </row>
    <row r="236" spans="1:12" ht="12.75" customHeight="1" x14ac:dyDescent="0.2">
      <c r="A236" s="86" t="s">
        <v>158</v>
      </c>
      <c r="B236" s="86">
        <v>11</v>
      </c>
      <c r="C236" s="87">
        <v>956.29489935000004</v>
      </c>
      <c r="D236" s="87">
        <v>951.66136719999997</v>
      </c>
      <c r="E236" s="87">
        <v>0</v>
      </c>
      <c r="F236" s="87">
        <v>95.166136719999997</v>
      </c>
      <c r="G236" s="87">
        <v>237.91534179999999</v>
      </c>
      <c r="H236" s="87">
        <v>475.83068359999999</v>
      </c>
      <c r="I236" s="87">
        <v>0</v>
      </c>
      <c r="J236" s="87">
        <v>523.41375196000001</v>
      </c>
      <c r="K236" s="87">
        <v>618.57988867999995</v>
      </c>
      <c r="L236" s="87">
        <v>713.74602540000001</v>
      </c>
    </row>
    <row r="237" spans="1:12" ht="12.75" customHeight="1" x14ac:dyDescent="0.2">
      <c r="A237" s="86" t="s">
        <v>158</v>
      </c>
      <c r="B237" s="86">
        <v>12</v>
      </c>
      <c r="C237" s="87">
        <v>950.71632876000001</v>
      </c>
      <c r="D237" s="87">
        <v>945.94119661000002</v>
      </c>
      <c r="E237" s="87">
        <v>0</v>
      </c>
      <c r="F237" s="87">
        <v>94.594119660000004</v>
      </c>
      <c r="G237" s="87">
        <v>236.48529915</v>
      </c>
      <c r="H237" s="87">
        <v>472.97059831000001</v>
      </c>
      <c r="I237" s="87">
        <v>0</v>
      </c>
      <c r="J237" s="87">
        <v>520.26765813999998</v>
      </c>
      <c r="K237" s="87">
        <v>614.86177780000003</v>
      </c>
      <c r="L237" s="87">
        <v>709.45589745999996</v>
      </c>
    </row>
    <row r="238" spans="1:12" ht="12.75" customHeight="1" x14ac:dyDescent="0.2">
      <c r="A238" s="86" t="s">
        <v>158</v>
      </c>
      <c r="B238" s="86">
        <v>13</v>
      </c>
      <c r="C238" s="87">
        <v>947.41755079999996</v>
      </c>
      <c r="D238" s="87">
        <v>942.63444360999995</v>
      </c>
      <c r="E238" s="87">
        <v>0</v>
      </c>
      <c r="F238" s="87">
        <v>94.263444359999994</v>
      </c>
      <c r="G238" s="87">
        <v>235.65861090000001</v>
      </c>
      <c r="H238" s="87">
        <v>471.31722180999998</v>
      </c>
      <c r="I238" s="87">
        <v>0</v>
      </c>
      <c r="J238" s="87">
        <v>518.44894398999998</v>
      </c>
      <c r="K238" s="87">
        <v>612.71238834999997</v>
      </c>
      <c r="L238" s="87">
        <v>706.97583270999996</v>
      </c>
    </row>
    <row r="239" spans="1:12" ht="12.75" customHeight="1" x14ac:dyDescent="0.2">
      <c r="A239" s="86" t="s">
        <v>158</v>
      </c>
      <c r="B239" s="86">
        <v>14</v>
      </c>
      <c r="C239" s="87">
        <v>950.10215524</v>
      </c>
      <c r="D239" s="87">
        <v>945.25879261</v>
      </c>
      <c r="E239" s="87">
        <v>0</v>
      </c>
      <c r="F239" s="87">
        <v>94.525879259999996</v>
      </c>
      <c r="G239" s="87">
        <v>236.31469815</v>
      </c>
      <c r="H239" s="87">
        <v>472.62939631</v>
      </c>
      <c r="I239" s="87">
        <v>0</v>
      </c>
      <c r="J239" s="87">
        <v>519.89233593999995</v>
      </c>
      <c r="K239" s="87">
        <v>614.41821519999996</v>
      </c>
      <c r="L239" s="87">
        <v>708.94409445999997</v>
      </c>
    </row>
    <row r="240" spans="1:12" ht="12.75" customHeight="1" x14ac:dyDescent="0.2">
      <c r="A240" s="86" t="s">
        <v>158</v>
      </c>
      <c r="B240" s="86">
        <v>15</v>
      </c>
      <c r="C240" s="87">
        <v>955.79035041999998</v>
      </c>
      <c r="D240" s="87">
        <v>950.72360475999994</v>
      </c>
      <c r="E240" s="87">
        <v>0</v>
      </c>
      <c r="F240" s="87">
        <v>95.07236048</v>
      </c>
      <c r="G240" s="87">
        <v>237.68090118999999</v>
      </c>
      <c r="H240" s="87">
        <v>475.36180237999997</v>
      </c>
      <c r="I240" s="87">
        <v>0</v>
      </c>
      <c r="J240" s="87">
        <v>522.89798261999999</v>
      </c>
      <c r="K240" s="87">
        <v>617.97034309000003</v>
      </c>
      <c r="L240" s="87">
        <v>713.04270356999996</v>
      </c>
    </row>
    <row r="241" spans="1:12" ht="12.75" customHeight="1" x14ac:dyDescent="0.2">
      <c r="A241" s="86" t="s">
        <v>158</v>
      </c>
      <c r="B241" s="86">
        <v>16</v>
      </c>
      <c r="C241" s="87">
        <v>952.42771467</v>
      </c>
      <c r="D241" s="87">
        <v>947.25111043000004</v>
      </c>
      <c r="E241" s="87">
        <v>0</v>
      </c>
      <c r="F241" s="87">
        <v>94.725111040000002</v>
      </c>
      <c r="G241" s="87">
        <v>236.81277761000001</v>
      </c>
      <c r="H241" s="87">
        <v>473.62555522000002</v>
      </c>
      <c r="I241" s="87">
        <v>0</v>
      </c>
      <c r="J241" s="87">
        <v>520.98811074000002</v>
      </c>
      <c r="K241" s="87">
        <v>615.71322178000003</v>
      </c>
      <c r="L241" s="87">
        <v>710.43833282000003</v>
      </c>
    </row>
    <row r="242" spans="1:12" ht="12.75" customHeight="1" x14ac:dyDescent="0.2">
      <c r="A242" s="86" t="s">
        <v>158</v>
      </c>
      <c r="B242" s="86">
        <v>17</v>
      </c>
      <c r="C242" s="87">
        <v>955.49653685999999</v>
      </c>
      <c r="D242" s="87">
        <v>950.66964163</v>
      </c>
      <c r="E242" s="87">
        <v>0</v>
      </c>
      <c r="F242" s="87">
        <v>95.066964159999998</v>
      </c>
      <c r="G242" s="87">
        <v>237.66741041</v>
      </c>
      <c r="H242" s="87">
        <v>475.33482082</v>
      </c>
      <c r="I242" s="87">
        <v>0</v>
      </c>
      <c r="J242" s="87">
        <v>522.8683029</v>
      </c>
      <c r="K242" s="87">
        <v>617.93526706</v>
      </c>
      <c r="L242" s="87">
        <v>713.00223122</v>
      </c>
    </row>
    <row r="243" spans="1:12" ht="12.75" customHeight="1" x14ac:dyDescent="0.2">
      <c r="A243" s="86" t="s">
        <v>158</v>
      </c>
      <c r="B243" s="86">
        <v>18</v>
      </c>
      <c r="C243" s="87">
        <v>938.61598786000002</v>
      </c>
      <c r="D243" s="87">
        <v>934.20024977000003</v>
      </c>
      <c r="E243" s="87">
        <v>0</v>
      </c>
      <c r="F243" s="87">
        <v>93.420024979999994</v>
      </c>
      <c r="G243" s="87">
        <v>233.55006244</v>
      </c>
      <c r="H243" s="87">
        <v>467.10012489000002</v>
      </c>
      <c r="I243" s="87">
        <v>0</v>
      </c>
      <c r="J243" s="87">
        <v>513.81013737000001</v>
      </c>
      <c r="K243" s="87">
        <v>607.23016235</v>
      </c>
      <c r="L243" s="87">
        <v>700.65018732999999</v>
      </c>
    </row>
    <row r="244" spans="1:12" ht="12.75" customHeight="1" x14ac:dyDescent="0.2">
      <c r="A244" s="86" t="s">
        <v>158</v>
      </c>
      <c r="B244" s="86">
        <v>19</v>
      </c>
      <c r="C244" s="87">
        <v>927.85573039999997</v>
      </c>
      <c r="D244" s="87">
        <v>923.59469801</v>
      </c>
      <c r="E244" s="87">
        <v>0</v>
      </c>
      <c r="F244" s="87">
        <v>92.359469799999999</v>
      </c>
      <c r="G244" s="87">
        <v>230.8986745</v>
      </c>
      <c r="H244" s="87">
        <v>461.79734901</v>
      </c>
      <c r="I244" s="87">
        <v>0</v>
      </c>
      <c r="J244" s="87">
        <v>507.97708390999998</v>
      </c>
      <c r="K244" s="87">
        <v>600.33655370999998</v>
      </c>
      <c r="L244" s="87">
        <v>692.69602351000003</v>
      </c>
    </row>
    <row r="245" spans="1:12" ht="12.75" customHeight="1" x14ac:dyDescent="0.2">
      <c r="A245" s="86" t="s">
        <v>158</v>
      </c>
      <c r="B245" s="86">
        <v>20</v>
      </c>
      <c r="C245" s="87">
        <v>933.56582682999999</v>
      </c>
      <c r="D245" s="87">
        <v>929.10671544000002</v>
      </c>
      <c r="E245" s="87">
        <v>0</v>
      </c>
      <c r="F245" s="87">
        <v>92.910671539999996</v>
      </c>
      <c r="G245" s="87">
        <v>232.27667886</v>
      </c>
      <c r="H245" s="87">
        <v>464.55335772000001</v>
      </c>
      <c r="I245" s="87">
        <v>0</v>
      </c>
      <c r="J245" s="87">
        <v>511.00869348999998</v>
      </c>
      <c r="K245" s="87">
        <v>603.91936504</v>
      </c>
      <c r="L245" s="87">
        <v>696.83003657999996</v>
      </c>
    </row>
    <row r="246" spans="1:12" ht="12.75" customHeight="1" x14ac:dyDescent="0.2">
      <c r="A246" s="86" t="s">
        <v>158</v>
      </c>
      <c r="B246" s="86">
        <v>21</v>
      </c>
      <c r="C246" s="87">
        <v>942.03595378</v>
      </c>
      <c r="D246" s="87">
        <v>937.23267983000005</v>
      </c>
      <c r="E246" s="87">
        <v>0</v>
      </c>
      <c r="F246" s="87">
        <v>93.723267980000003</v>
      </c>
      <c r="G246" s="87">
        <v>234.30816995999999</v>
      </c>
      <c r="H246" s="87">
        <v>468.61633991999997</v>
      </c>
      <c r="I246" s="87">
        <v>0</v>
      </c>
      <c r="J246" s="87">
        <v>515.47797390999995</v>
      </c>
      <c r="K246" s="87">
        <v>609.20124189000001</v>
      </c>
      <c r="L246" s="87">
        <v>702.92450986999995</v>
      </c>
    </row>
    <row r="247" spans="1:12" ht="12.75" customHeight="1" x14ac:dyDescent="0.2">
      <c r="A247" s="86" t="s">
        <v>158</v>
      </c>
      <c r="B247" s="86">
        <v>22</v>
      </c>
      <c r="C247" s="87">
        <v>994.77092397000001</v>
      </c>
      <c r="D247" s="87">
        <v>988.68887224000002</v>
      </c>
      <c r="E247" s="87">
        <v>0</v>
      </c>
      <c r="F247" s="87">
        <v>98.868887220000005</v>
      </c>
      <c r="G247" s="87">
        <v>247.17221806000001</v>
      </c>
      <c r="H247" s="87">
        <v>494.34443612000001</v>
      </c>
      <c r="I247" s="87">
        <v>0</v>
      </c>
      <c r="J247" s="87">
        <v>543.77887972999997</v>
      </c>
      <c r="K247" s="87">
        <v>642.64776696000001</v>
      </c>
      <c r="L247" s="87">
        <v>741.51665418000005</v>
      </c>
    </row>
    <row r="248" spans="1:12" ht="12.75" customHeight="1" x14ac:dyDescent="0.2">
      <c r="A248" s="86" t="s">
        <v>158</v>
      </c>
      <c r="B248" s="86">
        <v>23</v>
      </c>
      <c r="C248" s="87">
        <v>1065.39345364</v>
      </c>
      <c r="D248" s="87">
        <v>1058.3866617000001</v>
      </c>
      <c r="E248" s="87">
        <v>0</v>
      </c>
      <c r="F248" s="87">
        <v>105.83866617</v>
      </c>
      <c r="G248" s="87">
        <v>264.59666542999997</v>
      </c>
      <c r="H248" s="87">
        <v>529.19333085000005</v>
      </c>
      <c r="I248" s="87">
        <v>0</v>
      </c>
      <c r="J248" s="87">
        <v>582.11266393999995</v>
      </c>
      <c r="K248" s="87">
        <v>687.95133010999996</v>
      </c>
      <c r="L248" s="87">
        <v>793.78999627999997</v>
      </c>
    </row>
    <row r="249" spans="1:12" ht="12.75" customHeight="1" x14ac:dyDescent="0.2">
      <c r="A249" s="86" t="s">
        <v>158</v>
      </c>
      <c r="B249" s="86">
        <v>24</v>
      </c>
      <c r="C249" s="87">
        <v>1146.9360886699999</v>
      </c>
      <c r="D249" s="87">
        <v>1138.65861999</v>
      </c>
      <c r="E249" s="87">
        <v>0</v>
      </c>
      <c r="F249" s="87">
        <v>113.86586200000001</v>
      </c>
      <c r="G249" s="87">
        <v>284.66465499999998</v>
      </c>
      <c r="H249" s="87">
        <v>569.32930999999996</v>
      </c>
      <c r="I249" s="87">
        <v>0</v>
      </c>
      <c r="J249" s="87">
        <v>626.26224099000001</v>
      </c>
      <c r="K249" s="87">
        <v>740.12810299</v>
      </c>
      <c r="L249" s="87">
        <v>853.99396498999999</v>
      </c>
    </row>
    <row r="250" spans="1:12" ht="12.75" customHeight="1" x14ac:dyDescent="0.2">
      <c r="A250" s="86" t="s">
        <v>159</v>
      </c>
      <c r="B250" s="86">
        <v>1</v>
      </c>
      <c r="C250" s="87">
        <v>1147.74064658</v>
      </c>
      <c r="D250" s="87">
        <v>1140.8005684300001</v>
      </c>
      <c r="E250" s="87">
        <v>0</v>
      </c>
      <c r="F250" s="87">
        <v>114.08005684</v>
      </c>
      <c r="G250" s="87">
        <v>285.20014211</v>
      </c>
      <c r="H250" s="87">
        <v>570.40028422</v>
      </c>
      <c r="I250" s="87">
        <v>0</v>
      </c>
      <c r="J250" s="87">
        <v>627.44031264</v>
      </c>
      <c r="K250" s="87">
        <v>741.52036948</v>
      </c>
      <c r="L250" s="87">
        <v>855.60042632</v>
      </c>
    </row>
    <row r="251" spans="1:12" ht="12.75" customHeight="1" x14ac:dyDescent="0.2">
      <c r="A251" s="86" t="s">
        <v>159</v>
      </c>
      <c r="B251" s="86">
        <v>2</v>
      </c>
      <c r="C251" s="87">
        <v>1207.1149335299999</v>
      </c>
      <c r="D251" s="87">
        <v>1200.59216051</v>
      </c>
      <c r="E251" s="87">
        <v>0</v>
      </c>
      <c r="F251" s="87">
        <v>120.05921605</v>
      </c>
      <c r="G251" s="87">
        <v>300.14804013000003</v>
      </c>
      <c r="H251" s="87">
        <v>600.29608026000005</v>
      </c>
      <c r="I251" s="87">
        <v>0</v>
      </c>
      <c r="J251" s="87">
        <v>660.32568828000001</v>
      </c>
      <c r="K251" s="87">
        <v>780.38490433000004</v>
      </c>
      <c r="L251" s="87">
        <v>900.44412037999996</v>
      </c>
    </row>
    <row r="252" spans="1:12" ht="12.75" customHeight="1" x14ac:dyDescent="0.2">
      <c r="A252" s="86" t="s">
        <v>159</v>
      </c>
      <c r="B252" s="86">
        <v>3</v>
      </c>
      <c r="C252" s="87">
        <v>1233.82530234</v>
      </c>
      <c r="D252" s="87">
        <v>1226.96278001</v>
      </c>
      <c r="E252" s="87">
        <v>0</v>
      </c>
      <c r="F252" s="87">
        <v>122.69627800000001</v>
      </c>
      <c r="G252" s="87">
        <v>306.74069500000002</v>
      </c>
      <c r="H252" s="87">
        <v>613.48139001000004</v>
      </c>
      <c r="I252" s="87">
        <v>0</v>
      </c>
      <c r="J252" s="87">
        <v>674.82952900999999</v>
      </c>
      <c r="K252" s="87">
        <v>797.52580700999999</v>
      </c>
      <c r="L252" s="87">
        <v>920.22208501</v>
      </c>
    </row>
    <row r="253" spans="1:12" ht="12.75" customHeight="1" x14ac:dyDescent="0.2">
      <c r="A253" s="86" t="s">
        <v>159</v>
      </c>
      <c r="B253" s="86">
        <v>4</v>
      </c>
      <c r="C253" s="87">
        <v>1231.6852436700001</v>
      </c>
      <c r="D253" s="87">
        <v>1224.61320047</v>
      </c>
      <c r="E253" s="87">
        <v>0</v>
      </c>
      <c r="F253" s="87">
        <v>122.46132005</v>
      </c>
      <c r="G253" s="87">
        <v>306.15330011999998</v>
      </c>
      <c r="H253" s="87">
        <v>612.30660023999997</v>
      </c>
      <c r="I253" s="87">
        <v>0</v>
      </c>
      <c r="J253" s="87">
        <v>673.53726026000004</v>
      </c>
      <c r="K253" s="87">
        <v>795.99858030999997</v>
      </c>
      <c r="L253" s="87">
        <v>918.45990035</v>
      </c>
    </row>
    <row r="254" spans="1:12" ht="12.75" customHeight="1" x14ac:dyDescent="0.2">
      <c r="A254" s="86" t="s">
        <v>159</v>
      </c>
      <c r="B254" s="86">
        <v>5</v>
      </c>
      <c r="C254" s="87">
        <v>1231.51074414</v>
      </c>
      <c r="D254" s="87">
        <v>1224.7970702699999</v>
      </c>
      <c r="E254" s="87">
        <v>0</v>
      </c>
      <c r="F254" s="87">
        <v>122.47970703</v>
      </c>
      <c r="G254" s="87">
        <v>306.19926757000002</v>
      </c>
      <c r="H254" s="87">
        <v>612.39853514000004</v>
      </c>
      <c r="I254" s="87">
        <v>0</v>
      </c>
      <c r="J254" s="87">
        <v>673.63838865000002</v>
      </c>
      <c r="K254" s="87">
        <v>796.11809568000001</v>
      </c>
      <c r="L254" s="87">
        <v>918.59780269999999</v>
      </c>
    </row>
    <row r="255" spans="1:12" ht="12.75" customHeight="1" x14ac:dyDescent="0.2">
      <c r="A255" s="86" t="s">
        <v>159</v>
      </c>
      <c r="B255" s="86">
        <v>6</v>
      </c>
      <c r="C255" s="87">
        <v>1233.83955487</v>
      </c>
      <c r="D255" s="87">
        <v>1227.4019229200001</v>
      </c>
      <c r="E255" s="87">
        <v>0</v>
      </c>
      <c r="F255" s="87">
        <v>122.74019229</v>
      </c>
      <c r="G255" s="87">
        <v>306.85048073000002</v>
      </c>
      <c r="H255" s="87">
        <v>613.70096146000003</v>
      </c>
      <c r="I255" s="87">
        <v>0</v>
      </c>
      <c r="J255" s="87">
        <v>675.07105761000003</v>
      </c>
      <c r="K255" s="87">
        <v>797.81124990000001</v>
      </c>
      <c r="L255" s="87">
        <v>920.55144218999999</v>
      </c>
    </row>
    <row r="256" spans="1:12" ht="12.75" customHeight="1" x14ac:dyDescent="0.2">
      <c r="A256" s="86" t="s">
        <v>159</v>
      </c>
      <c r="B256" s="86">
        <v>7</v>
      </c>
      <c r="C256" s="87">
        <v>1182.9395963500001</v>
      </c>
      <c r="D256" s="87">
        <v>1177.2400828899999</v>
      </c>
      <c r="E256" s="87">
        <v>0</v>
      </c>
      <c r="F256" s="87">
        <v>117.72400829</v>
      </c>
      <c r="G256" s="87">
        <v>294.31002072000001</v>
      </c>
      <c r="H256" s="87">
        <v>588.62004145000003</v>
      </c>
      <c r="I256" s="87">
        <v>0</v>
      </c>
      <c r="J256" s="87">
        <v>647.48204558999998</v>
      </c>
      <c r="K256" s="87">
        <v>765.20605388000001</v>
      </c>
      <c r="L256" s="87">
        <v>882.93006217000004</v>
      </c>
    </row>
    <row r="257" spans="1:12" ht="12.75" customHeight="1" x14ac:dyDescent="0.2">
      <c r="A257" s="86" t="s">
        <v>159</v>
      </c>
      <c r="B257" s="86">
        <v>8</v>
      </c>
      <c r="C257" s="87">
        <v>1107.8050727499999</v>
      </c>
      <c r="D257" s="87">
        <v>1102.8688464899999</v>
      </c>
      <c r="E257" s="87">
        <v>0</v>
      </c>
      <c r="F257" s="87">
        <v>110.28688465</v>
      </c>
      <c r="G257" s="87">
        <v>275.71721162</v>
      </c>
      <c r="H257" s="87">
        <v>551.43442325000001</v>
      </c>
      <c r="I257" s="87">
        <v>0</v>
      </c>
      <c r="J257" s="87">
        <v>606.57786556999997</v>
      </c>
      <c r="K257" s="87">
        <v>716.86475022000002</v>
      </c>
      <c r="L257" s="87">
        <v>827.15163486999995</v>
      </c>
    </row>
    <row r="258" spans="1:12" ht="12.75" customHeight="1" x14ac:dyDescent="0.2">
      <c r="A258" s="86" t="s">
        <v>159</v>
      </c>
      <c r="B258" s="86">
        <v>9</v>
      </c>
      <c r="C258" s="87">
        <v>1049.24652773</v>
      </c>
      <c r="D258" s="87">
        <v>1044.3314366100001</v>
      </c>
      <c r="E258" s="87">
        <v>0</v>
      </c>
      <c r="F258" s="87">
        <v>104.43314366</v>
      </c>
      <c r="G258" s="87">
        <v>261.08285914999999</v>
      </c>
      <c r="H258" s="87">
        <v>522.16571830999999</v>
      </c>
      <c r="I258" s="87">
        <v>0</v>
      </c>
      <c r="J258" s="87">
        <v>574.38229014000001</v>
      </c>
      <c r="K258" s="87">
        <v>678.81543380000005</v>
      </c>
      <c r="L258" s="87">
        <v>783.24857745999998</v>
      </c>
    </row>
    <row r="259" spans="1:12" ht="12.75" customHeight="1" x14ac:dyDescent="0.2">
      <c r="A259" s="86" t="s">
        <v>159</v>
      </c>
      <c r="B259" s="86">
        <v>10</v>
      </c>
      <c r="C259" s="87">
        <v>967.61251119999997</v>
      </c>
      <c r="D259" s="87">
        <v>965.04487144999996</v>
      </c>
      <c r="E259" s="87">
        <v>0</v>
      </c>
      <c r="F259" s="87">
        <v>96.504487150000003</v>
      </c>
      <c r="G259" s="87">
        <v>241.26121785999999</v>
      </c>
      <c r="H259" s="87">
        <v>482.52243572999998</v>
      </c>
      <c r="I259" s="87">
        <v>0</v>
      </c>
      <c r="J259" s="87">
        <v>530.7746793</v>
      </c>
      <c r="K259" s="87">
        <v>627.27916644000004</v>
      </c>
      <c r="L259" s="87">
        <v>723.78365358999997</v>
      </c>
    </row>
    <row r="260" spans="1:12" ht="12.75" customHeight="1" x14ac:dyDescent="0.2">
      <c r="A260" s="86" t="s">
        <v>159</v>
      </c>
      <c r="B260" s="86">
        <v>11</v>
      </c>
      <c r="C260" s="87">
        <v>889.36792986</v>
      </c>
      <c r="D260" s="87">
        <v>887.04881682999996</v>
      </c>
      <c r="E260" s="87">
        <v>0</v>
      </c>
      <c r="F260" s="87">
        <v>88.70488168</v>
      </c>
      <c r="G260" s="87">
        <v>221.76220420999999</v>
      </c>
      <c r="H260" s="87">
        <v>443.52440841999999</v>
      </c>
      <c r="I260" s="87">
        <v>0</v>
      </c>
      <c r="J260" s="87">
        <v>487.87684925999997</v>
      </c>
      <c r="K260" s="87">
        <v>576.58173094000006</v>
      </c>
      <c r="L260" s="87">
        <v>665.28661262000003</v>
      </c>
    </row>
    <row r="261" spans="1:12" ht="12.75" customHeight="1" x14ac:dyDescent="0.2">
      <c r="A261" s="86" t="s">
        <v>159</v>
      </c>
      <c r="B261" s="86">
        <v>12</v>
      </c>
      <c r="C261" s="87">
        <v>880.15542851999999</v>
      </c>
      <c r="D261" s="87">
        <v>877.83770030000005</v>
      </c>
      <c r="E261" s="87">
        <v>0</v>
      </c>
      <c r="F261" s="87">
        <v>87.783770029999999</v>
      </c>
      <c r="G261" s="87">
        <v>219.45942507999999</v>
      </c>
      <c r="H261" s="87">
        <v>438.91885015000003</v>
      </c>
      <c r="I261" s="87">
        <v>0</v>
      </c>
      <c r="J261" s="87">
        <v>482.81073516999999</v>
      </c>
      <c r="K261" s="87">
        <v>570.59450519999996</v>
      </c>
      <c r="L261" s="87">
        <v>658.37827522999999</v>
      </c>
    </row>
    <row r="262" spans="1:12" ht="12.75" customHeight="1" x14ac:dyDescent="0.2">
      <c r="A262" s="86" t="s">
        <v>159</v>
      </c>
      <c r="B262" s="86">
        <v>13</v>
      </c>
      <c r="C262" s="87">
        <v>888.62336237</v>
      </c>
      <c r="D262" s="87">
        <v>886.21545790000005</v>
      </c>
      <c r="E262" s="87">
        <v>0</v>
      </c>
      <c r="F262" s="87">
        <v>88.621545789999999</v>
      </c>
      <c r="G262" s="87">
        <v>221.55386447999999</v>
      </c>
      <c r="H262" s="87">
        <v>443.10772895000002</v>
      </c>
      <c r="I262" s="87">
        <v>0</v>
      </c>
      <c r="J262" s="87">
        <v>487.41850184999998</v>
      </c>
      <c r="K262" s="87">
        <v>576.04004764000001</v>
      </c>
      <c r="L262" s="87">
        <v>664.66159343000004</v>
      </c>
    </row>
    <row r="263" spans="1:12" ht="12.75" customHeight="1" x14ac:dyDescent="0.2">
      <c r="A263" s="86" t="s">
        <v>159</v>
      </c>
      <c r="B263" s="86">
        <v>14</v>
      </c>
      <c r="C263" s="87">
        <v>891.93955673999994</v>
      </c>
      <c r="D263" s="87">
        <v>889.48887274000003</v>
      </c>
      <c r="E263" s="87">
        <v>0</v>
      </c>
      <c r="F263" s="87">
        <v>88.94888727</v>
      </c>
      <c r="G263" s="87">
        <v>222.37221819000001</v>
      </c>
      <c r="H263" s="87">
        <v>444.74443637000002</v>
      </c>
      <c r="I263" s="87">
        <v>0</v>
      </c>
      <c r="J263" s="87">
        <v>489.21888001000002</v>
      </c>
      <c r="K263" s="87">
        <v>578.16776728000002</v>
      </c>
      <c r="L263" s="87">
        <v>667.11665456000003</v>
      </c>
    </row>
    <row r="264" spans="1:12" ht="12.75" customHeight="1" x14ac:dyDescent="0.2">
      <c r="A264" s="86" t="s">
        <v>159</v>
      </c>
      <c r="B264" s="86">
        <v>15</v>
      </c>
      <c r="C264" s="87">
        <v>903.52211090000003</v>
      </c>
      <c r="D264" s="87">
        <v>900.90206112999999</v>
      </c>
      <c r="E264" s="87">
        <v>0</v>
      </c>
      <c r="F264" s="87">
        <v>90.090206109999997</v>
      </c>
      <c r="G264" s="87">
        <v>225.22551528</v>
      </c>
      <c r="H264" s="87">
        <v>450.45103057</v>
      </c>
      <c r="I264" s="87">
        <v>0</v>
      </c>
      <c r="J264" s="87">
        <v>495.49613362000002</v>
      </c>
      <c r="K264" s="87">
        <v>585.58633972999996</v>
      </c>
      <c r="L264" s="87">
        <v>675.67654585000002</v>
      </c>
    </row>
    <row r="265" spans="1:12" ht="12.75" customHeight="1" x14ac:dyDescent="0.2">
      <c r="A265" s="86" t="s">
        <v>159</v>
      </c>
      <c r="B265" s="86">
        <v>16</v>
      </c>
      <c r="C265" s="87">
        <v>909.77371942000002</v>
      </c>
      <c r="D265" s="87">
        <v>907.20803315000001</v>
      </c>
      <c r="E265" s="87">
        <v>0</v>
      </c>
      <c r="F265" s="87">
        <v>90.720803320000002</v>
      </c>
      <c r="G265" s="87">
        <v>226.80200829</v>
      </c>
      <c r="H265" s="87">
        <v>453.60401658000001</v>
      </c>
      <c r="I265" s="87">
        <v>0</v>
      </c>
      <c r="J265" s="87">
        <v>498.96441822999998</v>
      </c>
      <c r="K265" s="87">
        <v>589.68522155000005</v>
      </c>
      <c r="L265" s="87">
        <v>680.40602486</v>
      </c>
    </row>
    <row r="266" spans="1:12" ht="12.75" customHeight="1" x14ac:dyDescent="0.2">
      <c r="A266" s="86" t="s">
        <v>159</v>
      </c>
      <c r="B266" s="86">
        <v>17</v>
      </c>
      <c r="C266" s="87">
        <v>909.23030821999998</v>
      </c>
      <c r="D266" s="87">
        <v>906.73770924999997</v>
      </c>
      <c r="E266" s="87">
        <v>0</v>
      </c>
      <c r="F266" s="87">
        <v>90.673770930000003</v>
      </c>
      <c r="G266" s="87">
        <v>226.68442730999999</v>
      </c>
      <c r="H266" s="87">
        <v>453.36885462999999</v>
      </c>
      <c r="I266" s="87">
        <v>0</v>
      </c>
      <c r="J266" s="87">
        <v>498.70574009000001</v>
      </c>
      <c r="K266" s="87">
        <v>589.37951100999999</v>
      </c>
      <c r="L266" s="87">
        <v>680.05328194000003</v>
      </c>
    </row>
    <row r="267" spans="1:12" ht="12.75" customHeight="1" x14ac:dyDescent="0.2">
      <c r="A267" s="86" t="s">
        <v>159</v>
      </c>
      <c r="B267" s="86">
        <v>18</v>
      </c>
      <c r="C267" s="87">
        <v>883.68577203999996</v>
      </c>
      <c r="D267" s="87">
        <v>881.28621652000004</v>
      </c>
      <c r="E267" s="87">
        <v>0</v>
      </c>
      <c r="F267" s="87">
        <v>88.128621649999999</v>
      </c>
      <c r="G267" s="87">
        <v>220.32155413000001</v>
      </c>
      <c r="H267" s="87">
        <v>440.64310826000002</v>
      </c>
      <c r="I267" s="87">
        <v>0</v>
      </c>
      <c r="J267" s="87">
        <v>484.70741908999997</v>
      </c>
      <c r="K267" s="87">
        <v>572.83604074000004</v>
      </c>
      <c r="L267" s="87">
        <v>660.96466238999994</v>
      </c>
    </row>
    <row r="268" spans="1:12" ht="12.75" customHeight="1" x14ac:dyDescent="0.2">
      <c r="A268" s="86" t="s">
        <v>159</v>
      </c>
      <c r="B268" s="86">
        <v>19</v>
      </c>
      <c r="C268" s="87">
        <v>847.42895536000003</v>
      </c>
      <c r="D268" s="87">
        <v>845.35991851000006</v>
      </c>
      <c r="E268" s="87">
        <v>0</v>
      </c>
      <c r="F268" s="87">
        <v>84.535991850000002</v>
      </c>
      <c r="G268" s="87">
        <v>211.33997962999999</v>
      </c>
      <c r="H268" s="87">
        <v>422.67995925999998</v>
      </c>
      <c r="I268" s="87">
        <v>0</v>
      </c>
      <c r="J268" s="87">
        <v>464.94795518000001</v>
      </c>
      <c r="K268" s="87">
        <v>549.48394702999997</v>
      </c>
      <c r="L268" s="87">
        <v>634.01993888000004</v>
      </c>
    </row>
    <row r="269" spans="1:12" ht="12.75" customHeight="1" x14ac:dyDescent="0.2">
      <c r="A269" s="86" t="s">
        <v>159</v>
      </c>
      <c r="B269" s="86">
        <v>20</v>
      </c>
      <c r="C269" s="87">
        <v>849.93154967999999</v>
      </c>
      <c r="D269" s="87">
        <v>847.92369740000004</v>
      </c>
      <c r="E269" s="87">
        <v>0</v>
      </c>
      <c r="F269" s="87">
        <v>84.792369739999998</v>
      </c>
      <c r="G269" s="87">
        <v>211.98092435000001</v>
      </c>
      <c r="H269" s="87">
        <v>423.96184870000002</v>
      </c>
      <c r="I269" s="87">
        <v>0</v>
      </c>
      <c r="J269" s="87">
        <v>466.35803356999998</v>
      </c>
      <c r="K269" s="87">
        <v>551.15040331</v>
      </c>
      <c r="L269" s="87">
        <v>635.94277305000003</v>
      </c>
    </row>
    <row r="270" spans="1:12" ht="12.75" customHeight="1" x14ac:dyDescent="0.2">
      <c r="A270" s="86" t="s">
        <v>159</v>
      </c>
      <c r="B270" s="86">
        <v>21</v>
      </c>
      <c r="C270" s="87">
        <v>858.41907591999995</v>
      </c>
      <c r="D270" s="87">
        <v>856.40894989000003</v>
      </c>
      <c r="E270" s="87">
        <v>0</v>
      </c>
      <c r="F270" s="87">
        <v>85.640894990000007</v>
      </c>
      <c r="G270" s="87">
        <v>214.10223747000001</v>
      </c>
      <c r="H270" s="87">
        <v>428.20447495000002</v>
      </c>
      <c r="I270" s="87">
        <v>0</v>
      </c>
      <c r="J270" s="87">
        <v>471.02492244000001</v>
      </c>
      <c r="K270" s="87">
        <v>556.66581742999995</v>
      </c>
      <c r="L270" s="87">
        <v>642.30671242000005</v>
      </c>
    </row>
    <row r="271" spans="1:12" ht="12.75" customHeight="1" x14ac:dyDescent="0.2">
      <c r="A271" s="86" t="s">
        <v>159</v>
      </c>
      <c r="B271" s="86">
        <v>22</v>
      </c>
      <c r="C271" s="87">
        <v>909.88825618999999</v>
      </c>
      <c r="D271" s="87">
        <v>907.61093140000003</v>
      </c>
      <c r="E271" s="87">
        <v>0</v>
      </c>
      <c r="F271" s="87">
        <v>90.76109314</v>
      </c>
      <c r="G271" s="87">
        <v>226.90273285000001</v>
      </c>
      <c r="H271" s="87">
        <v>453.80546570000001</v>
      </c>
      <c r="I271" s="87">
        <v>0</v>
      </c>
      <c r="J271" s="87">
        <v>499.18601226999999</v>
      </c>
      <c r="K271" s="87">
        <v>589.94710540999995</v>
      </c>
      <c r="L271" s="87">
        <v>680.70819855000002</v>
      </c>
    </row>
    <row r="272" spans="1:12" ht="12.75" customHeight="1" x14ac:dyDescent="0.2">
      <c r="A272" s="86" t="s">
        <v>159</v>
      </c>
      <c r="B272" s="86">
        <v>23</v>
      </c>
      <c r="C272" s="87">
        <v>995.17193156999997</v>
      </c>
      <c r="D272" s="87">
        <v>992.66396482000005</v>
      </c>
      <c r="E272" s="87">
        <v>0</v>
      </c>
      <c r="F272" s="87">
        <v>99.266396479999997</v>
      </c>
      <c r="G272" s="87">
        <v>248.16599120999999</v>
      </c>
      <c r="H272" s="87">
        <v>496.33198241000002</v>
      </c>
      <c r="I272" s="87">
        <v>0</v>
      </c>
      <c r="J272" s="87">
        <v>545.96518064999998</v>
      </c>
      <c r="K272" s="87">
        <v>645.23157713000001</v>
      </c>
      <c r="L272" s="87">
        <v>744.49797362000004</v>
      </c>
    </row>
    <row r="273" spans="1:12" ht="12.75" customHeight="1" x14ac:dyDescent="0.2">
      <c r="A273" s="86" t="s">
        <v>159</v>
      </c>
      <c r="B273" s="86">
        <v>24</v>
      </c>
      <c r="C273" s="87">
        <v>1073.7830723</v>
      </c>
      <c r="D273" s="87">
        <v>1071.12903091</v>
      </c>
      <c r="E273" s="87">
        <v>0</v>
      </c>
      <c r="F273" s="87">
        <v>107.11290309</v>
      </c>
      <c r="G273" s="87">
        <v>267.78225773000003</v>
      </c>
      <c r="H273" s="87">
        <v>535.56451546000005</v>
      </c>
      <c r="I273" s="87">
        <v>0</v>
      </c>
      <c r="J273" s="87">
        <v>589.12096699999995</v>
      </c>
      <c r="K273" s="87">
        <v>696.23387008999998</v>
      </c>
      <c r="L273" s="87">
        <v>803.34677318000001</v>
      </c>
    </row>
    <row r="274" spans="1:12" ht="12.75" customHeight="1" x14ac:dyDescent="0.2">
      <c r="A274" s="86" t="s">
        <v>160</v>
      </c>
      <c r="B274" s="86">
        <v>1</v>
      </c>
      <c r="C274" s="87">
        <v>1164.96128638</v>
      </c>
      <c r="D274" s="87">
        <v>1159.7054533600001</v>
      </c>
      <c r="E274" s="87">
        <v>0</v>
      </c>
      <c r="F274" s="87">
        <v>115.97054534</v>
      </c>
      <c r="G274" s="87">
        <v>289.92636334000002</v>
      </c>
      <c r="H274" s="87">
        <v>579.85272668000005</v>
      </c>
      <c r="I274" s="87">
        <v>0</v>
      </c>
      <c r="J274" s="87">
        <v>637.83799935000002</v>
      </c>
      <c r="K274" s="87">
        <v>753.80854467999995</v>
      </c>
      <c r="L274" s="87">
        <v>869.77909002000001</v>
      </c>
    </row>
    <row r="275" spans="1:12" ht="12.75" customHeight="1" x14ac:dyDescent="0.2">
      <c r="A275" s="86" t="s">
        <v>160</v>
      </c>
      <c r="B275" s="86">
        <v>2</v>
      </c>
      <c r="C275" s="87">
        <v>1213.1641429199999</v>
      </c>
      <c r="D275" s="87">
        <v>1207.6544861100001</v>
      </c>
      <c r="E275" s="87">
        <v>0</v>
      </c>
      <c r="F275" s="87">
        <v>120.76544861000001</v>
      </c>
      <c r="G275" s="87">
        <v>301.91362153</v>
      </c>
      <c r="H275" s="87">
        <v>603.82724306</v>
      </c>
      <c r="I275" s="87">
        <v>0</v>
      </c>
      <c r="J275" s="87">
        <v>664.20996735999995</v>
      </c>
      <c r="K275" s="87">
        <v>784.97541596999997</v>
      </c>
      <c r="L275" s="87">
        <v>905.74086457999999</v>
      </c>
    </row>
    <row r="276" spans="1:12" ht="12.75" customHeight="1" x14ac:dyDescent="0.2">
      <c r="A276" s="86" t="s">
        <v>160</v>
      </c>
      <c r="B276" s="86">
        <v>3</v>
      </c>
      <c r="C276" s="87">
        <v>1254.35599656</v>
      </c>
      <c r="D276" s="87">
        <v>1248.6851373300001</v>
      </c>
      <c r="E276" s="87">
        <v>0</v>
      </c>
      <c r="F276" s="87">
        <v>124.86851373</v>
      </c>
      <c r="G276" s="87">
        <v>312.17128432999999</v>
      </c>
      <c r="H276" s="87">
        <v>624.34256866999999</v>
      </c>
      <c r="I276" s="87">
        <v>0</v>
      </c>
      <c r="J276" s="87">
        <v>686.77682553</v>
      </c>
      <c r="K276" s="87">
        <v>811.64533926000001</v>
      </c>
      <c r="L276" s="87">
        <v>936.51385300000004</v>
      </c>
    </row>
    <row r="277" spans="1:12" ht="12.75" customHeight="1" x14ac:dyDescent="0.2">
      <c r="A277" s="86" t="s">
        <v>160</v>
      </c>
      <c r="B277" s="86">
        <v>4</v>
      </c>
      <c r="C277" s="87">
        <v>1254.23399526</v>
      </c>
      <c r="D277" s="87">
        <v>1248.7184798400001</v>
      </c>
      <c r="E277" s="87">
        <v>0</v>
      </c>
      <c r="F277" s="87">
        <v>124.87184798</v>
      </c>
      <c r="G277" s="87">
        <v>312.17961996000003</v>
      </c>
      <c r="H277" s="87">
        <v>624.35923992000005</v>
      </c>
      <c r="I277" s="87">
        <v>0</v>
      </c>
      <c r="J277" s="87">
        <v>686.79516391000004</v>
      </c>
      <c r="K277" s="87">
        <v>811.66701190000003</v>
      </c>
      <c r="L277" s="87">
        <v>936.53885988000002</v>
      </c>
    </row>
    <row r="278" spans="1:12" ht="12.75" customHeight="1" x14ac:dyDescent="0.2">
      <c r="A278" s="86" t="s">
        <v>160</v>
      </c>
      <c r="B278" s="86">
        <v>5</v>
      </c>
      <c r="C278" s="87">
        <v>1254.1687534600001</v>
      </c>
      <c r="D278" s="87">
        <v>1248.66742806</v>
      </c>
      <c r="E278" s="87">
        <v>0</v>
      </c>
      <c r="F278" s="87">
        <v>124.86674281000001</v>
      </c>
      <c r="G278" s="87">
        <v>312.16685702000001</v>
      </c>
      <c r="H278" s="87">
        <v>624.33371403000001</v>
      </c>
      <c r="I278" s="87">
        <v>0</v>
      </c>
      <c r="J278" s="87">
        <v>686.76708542999995</v>
      </c>
      <c r="K278" s="87">
        <v>811.63382823999996</v>
      </c>
      <c r="L278" s="87">
        <v>936.50057104999996</v>
      </c>
    </row>
    <row r="279" spans="1:12" ht="12.75" customHeight="1" x14ac:dyDescent="0.2">
      <c r="A279" s="86" t="s">
        <v>160</v>
      </c>
      <c r="B279" s="86">
        <v>6</v>
      </c>
      <c r="C279" s="87">
        <v>1247.5649471900001</v>
      </c>
      <c r="D279" s="87">
        <v>1242.08247194</v>
      </c>
      <c r="E279" s="87">
        <v>0</v>
      </c>
      <c r="F279" s="87">
        <v>124.20824718999999</v>
      </c>
      <c r="G279" s="87">
        <v>310.52061799000001</v>
      </c>
      <c r="H279" s="87">
        <v>621.04123597</v>
      </c>
      <c r="I279" s="87">
        <v>0</v>
      </c>
      <c r="J279" s="87">
        <v>683.14535956999998</v>
      </c>
      <c r="K279" s="87">
        <v>807.35360676000005</v>
      </c>
      <c r="L279" s="87">
        <v>931.56185396000001</v>
      </c>
    </row>
    <row r="280" spans="1:12" ht="12.75" customHeight="1" x14ac:dyDescent="0.2">
      <c r="A280" s="86" t="s">
        <v>160</v>
      </c>
      <c r="B280" s="86">
        <v>7</v>
      </c>
      <c r="C280" s="87">
        <v>1192.0997847399999</v>
      </c>
      <c r="D280" s="87">
        <v>1186.57245352</v>
      </c>
      <c r="E280" s="87">
        <v>0</v>
      </c>
      <c r="F280" s="87">
        <v>118.65724535</v>
      </c>
      <c r="G280" s="87">
        <v>296.64311337999999</v>
      </c>
      <c r="H280" s="87">
        <v>593.28622675999998</v>
      </c>
      <c r="I280" s="87">
        <v>0</v>
      </c>
      <c r="J280" s="87">
        <v>652.61484943999994</v>
      </c>
      <c r="K280" s="87">
        <v>771.27209478999998</v>
      </c>
      <c r="L280" s="87">
        <v>889.92934014000002</v>
      </c>
    </row>
    <row r="281" spans="1:12" ht="12.75" customHeight="1" x14ac:dyDescent="0.2">
      <c r="A281" s="86" t="s">
        <v>160</v>
      </c>
      <c r="B281" s="86">
        <v>8</v>
      </c>
      <c r="C281" s="87">
        <v>1107.8013665999999</v>
      </c>
      <c r="D281" s="87">
        <v>1102.61078883</v>
      </c>
      <c r="E281" s="87">
        <v>0</v>
      </c>
      <c r="F281" s="87">
        <v>110.26107888</v>
      </c>
      <c r="G281" s="87">
        <v>275.65269720999999</v>
      </c>
      <c r="H281" s="87">
        <v>551.30539441999997</v>
      </c>
      <c r="I281" s="87">
        <v>0</v>
      </c>
      <c r="J281" s="87">
        <v>606.43593385999998</v>
      </c>
      <c r="K281" s="87">
        <v>716.69701273999999</v>
      </c>
      <c r="L281" s="87">
        <v>826.95809162</v>
      </c>
    </row>
    <row r="282" spans="1:12" ht="12.75" customHeight="1" x14ac:dyDescent="0.2">
      <c r="A282" s="86" t="s">
        <v>160</v>
      </c>
      <c r="B282" s="86">
        <v>9</v>
      </c>
      <c r="C282" s="87">
        <v>1051.99899499</v>
      </c>
      <c r="D282" s="87">
        <v>1047.1789404799999</v>
      </c>
      <c r="E282" s="87">
        <v>0</v>
      </c>
      <c r="F282" s="87">
        <v>104.71789405</v>
      </c>
      <c r="G282" s="87">
        <v>261.79473511999998</v>
      </c>
      <c r="H282" s="87">
        <v>523.58947023999997</v>
      </c>
      <c r="I282" s="87">
        <v>0</v>
      </c>
      <c r="J282" s="87">
        <v>575.94841726000004</v>
      </c>
      <c r="K282" s="87">
        <v>680.66631130999997</v>
      </c>
      <c r="L282" s="87">
        <v>785.38420536000001</v>
      </c>
    </row>
    <row r="283" spans="1:12" ht="12.75" customHeight="1" x14ac:dyDescent="0.2">
      <c r="A283" s="86" t="s">
        <v>160</v>
      </c>
      <c r="B283" s="86">
        <v>10</v>
      </c>
      <c r="C283" s="87">
        <v>970.35785461</v>
      </c>
      <c r="D283" s="87">
        <v>967.14062953999996</v>
      </c>
      <c r="E283" s="87">
        <v>0</v>
      </c>
      <c r="F283" s="87">
        <v>96.714062949999999</v>
      </c>
      <c r="G283" s="87">
        <v>241.78515738999999</v>
      </c>
      <c r="H283" s="87">
        <v>483.57031476999998</v>
      </c>
      <c r="I283" s="87">
        <v>0</v>
      </c>
      <c r="J283" s="87">
        <v>531.92734625000003</v>
      </c>
      <c r="K283" s="87">
        <v>628.6414092</v>
      </c>
      <c r="L283" s="87">
        <v>725.35547215999998</v>
      </c>
    </row>
    <row r="284" spans="1:12" ht="12.75" customHeight="1" x14ac:dyDescent="0.2">
      <c r="A284" s="86" t="s">
        <v>160</v>
      </c>
      <c r="B284" s="86">
        <v>11</v>
      </c>
      <c r="C284" s="87">
        <v>884.60717704000001</v>
      </c>
      <c r="D284" s="87">
        <v>880.70843363999995</v>
      </c>
      <c r="E284" s="87">
        <v>0</v>
      </c>
      <c r="F284" s="87">
        <v>88.070843359999998</v>
      </c>
      <c r="G284" s="87">
        <v>220.17710840999999</v>
      </c>
      <c r="H284" s="87">
        <v>440.35421681999998</v>
      </c>
      <c r="I284" s="87">
        <v>0</v>
      </c>
      <c r="J284" s="87">
        <v>484.38963849999999</v>
      </c>
      <c r="K284" s="87">
        <v>572.46048186999997</v>
      </c>
      <c r="L284" s="87">
        <v>660.53132522999999</v>
      </c>
    </row>
    <row r="285" spans="1:12" ht="12.75" customHeight="1" x14ac:dyDescent="0.2">
      <c r="A285" s="86" t="s">
        <v>160</v>
      </c>
      <c r="B285" s="86">
        <v>12</v>
      </c>
      <c r="C285" s="87">
        <v>874.38048554</v>
      </c>
      <c r="D285" s="87">
        <v>870.45548695000002</v>
      </c>
      <c r="E285" s="87">
        <v>0</v>
      </c>
      <c r="F285" s="87">
        <v>87.045548699999998</v>
      </c>
      <c r="G285" s="87">
        <v>217.61387174000001</v>
      </c>
      <c r="H285" s="87">
        <v>435.22774348000002</v>
      </c>
      <c r="I285" s="87">
        <v>0</v>
      </c>
      <c r="J285" s="87">
        <v>478.75051782000003</v>
      </c>
      <c r="K285" s="87">
        <v>565.79606651999995</v>
      </c>
      <c r="L285" s="87">
        <v>652.84161520999999</v>
      </c>
    </row>
    <row r="286" spans="1:12" ht="12.75" customHeight="1" x14ac:dyDescent="0.2">
      <c r="A286" s="86" t="s">
        <v>160</v>
      </c>
      <c r="B286" s="86">
        <v>13</v>
      </c>
      <c r="C286" s="87">
        <v>886.60933678000004</v>
      </c>
      <c r="D286" s="87">
        <v>882.30653116999997</v>
      </c>
      <c r="E286" s="87">
        <v>0</v>
      </c>
      <c r="F286" s="87">
        <v>88.230653119999999</v>
      </c>
      <c r="G286" s="87">
        <v>220.57663278999999</v>
      </c>
      <c r="H286" s="87">
        <v>441.15326558999999</v>
      </c>
      <c r="I286" s="87">
        <v>0</v>
      </c>
      <c r="J286" s="87">
        <v>485.26859214000001</v>
      </c>
      <c r="K286" s="87">
        <v>573.49924525999995</v>
      </c>
      <c r="L286" s="87">
        <v>661.72989838000001</v>
      </c>
    </row>
    <row r="287" spans="1:12" ht="12.75" customHeight="1" x14ac:dyDescent="0.2">
      <c r="A287" s="86" t="s">
        <v>160</v>
      </c>
      <c r="B287" s="86">
        <v>14</v>
      </c>
      <c r="C287" s="87">
        <v>903.88082878</v>
      </c>
      <c r="D287" s="87">
        <v>899.58136237999997</v>
      </c>
      <c r="E287" s="87">
        <v>0</v>
      </c>
      <c r="F287" s="87">
        <v>89.958136240000002</v>
      </c>
      <c r="G287" s="87">
        <v>224.8953406</v>
      </c>
      <c r="H287" s="87">
        <v>449.79068118999999</v>
      </c>
      <c r="I287" s="87">
        <v>0</v>
      </c>
      <c r="J287" s="87">
        <v>494.76974931000001</v>
      </c>
      <c r="K287" s="87">
        <v>584.72788555</v>
      </c>
      <c r="L287" s="87">
        <v>674.68602179000004</v>
      </c>
    </row>
    <row r="288" spans="1:12" ht="12.75" customHeight="1" x14ac:dyDescent="0.2">
      <c r="A288" s="86" t="s">
        <v>160</v>
      </c>
      <c r="B288" s="86">
        <v>15</v>
      </c>
      <c r="C288" s="87">
        <v>914.73024958999997</v>
      </c>
      <c r="D288" s="87">
        <v>910.54255956999998</v>
      </c>
      <c r="E288" s="87">
        <v>0</v>
      </c>
      <c r="F288" s="87">
        <v>91.054255960000006</v>
      </c>
      <c r="G288" s="87">
        <v>227.63563988999999</v>
      </c>
      <c r="H288" s="87">
        <v>455.27127978999999</v>
      </c>
      <c r="I288" s="87">
        <v>0</v>
      </c>
      <c r="J288" s="87">
        <v>500.79840775999998</v>
      </c>
      <c r="K288" s="87">
        <v>591.85266372000001</v>
      </c>
      <c r="L288" s="87">
        <v>682.90691967999999</v>
      </c>
    </row>
    <row r="289" spans="1:12" ht="12.75" customHeight="1" x14ac:dyDescent="0.2">
      <c r="A289" s="86" t="s">
        <v>160</v>
      </c>
      <c r="B289" s="86">
        <v>16</v>
      </c>
      <c r="C289" s="87">
        <v>922.56652727000005</v>
      </c>
      <c r="D289" s="87">
        <v>918.07832284999995</v>
      </c>
      <c r="E289" s="87">
        <v>0</v>
      </c>
      <c r="F289" s="87">
        <v>91.807832289999993</v>
      </c>
      <c r="G289" s="87">
        <v>229.51958071000001</v>
      </c>
      <c r="H289" s="87">
        <v>459.03916142999998</v>
      </c>
      <c r="I289" s="87">
        <v>0</v>
      </c>
      <c r="J289" s="87">
        <v>504.94307757000001</v>
      </c>
      <c r="K289" s="87">
        <v>596.75090984999997</v>
      </c>
      <c r="L289" s="87">
        <v>688.55874214000005</v>
      </c>
    </row>
    <row r="290" spans="1:12" ht="12.75" customHeight="1" x14ac:dyDescent="0.2">
      <c r="A290" s="86" t="s">
        <v>160</v>
      </c>
      <c r="B290" s="86">
        <v>17</v>
      </c>
      <c r="C290" s="87">
        <v>920.40661895999995</v>
      </c>
      <c r="D290" s="87">
        <v>915.87806368999998</v>
      </c>
      <c r="E290" s="87">
        <v>0</v>
      </c>
      <c r="F290" s="87">
        <v>91.587806369999996</v>
      </c>
      <c r="G290" s="87">
        <v>228.96951591999999</v>
      </c>
      <c r="H290" s="87">
        <v>457.93903184999999</v>
      </c>
      <c r="I290" s="87">
        <v>0</v>
      </c>
      <c r="J290" s="87">
        <v>503.73293503000002</v>
      </c>
      <c r="K290" s="87">
        <v>595.32074139999997</v>
      </c>
      <c r="L290" s="87">
        <v>686.90854777000004</v>
      </c>
    </row>
    <row r="291" spans="1:12" ht="12.75" customHeight="1" x14ac:dyDescent="0.2">
      <c r="A291" s="86" t="s">
        <v>160</v>
      </c>
      <c r="B291" s="86">
        <v>18</v>
      </c>
      <c r="C291" s="87">
        <v>900.74490624999999</v>
      </c>
      <c r="D291" s="87">
        <v>893.72817062000001</v>
      </c>
      <c r="E291" s="87">
        <v>0</v>
      </c>
      <c r="F291" s="87">
        <v>89.372817060000003</v>
      </c>
      <c r="G291" s="87">
        <v>223.43204266000001</v>
      </c>
      <c r="H291" s="87">
        <v>446.86408531000001</v>
      </c>
      <c r="I291" s="87">
        <v>0</v>
      </c>
      <c r="J291" s="87">
        <v>491.55049384</v>
      </c>
      <c r="K291" s="87">
        <v>580.92331090000005</v>
      </c>
      <c r="L291" s="87">
        <v>670.29612797000004</v>
      </c>
    </row>
    <row r="292" spans="1:12" ht="12.75" customHeight="1" x14ac:dyDescent="0.2">
      <c r="A292" s="86" t="s">
        <v>160</v>
      </c>
      <c r="B292" s="86">
        <v>19</v>
      </c>
      <c r="C292" s="87">
        <v>876.73246747999997</v>
      </c>
      <c r="D292" s="87">
        <v>870.16420330000005</v>
      </c>
      <c r="E292" s="87">
        <v>0</v>
      </c>
      <c r="F292" s="87">
        <v>87.016420330000003</v>
      </c>
      <c r="G292" s="87">
        <v>217.54105082999999</v>
      </c>
      <c r="H292" s="87">
        <v>435.08210165000003</v>
      </c>
      <c r="I292" s="87">
        <v>0</v>
      </c>
      <c r="J292" s="87">
        <v>478.59031182000001</v>
      </c>
      <c r="K292" s="87">
        <v>565.60673214999997</v>
      </c>
      <c r="L292" s="87">
        <v>652.62315248000004</v>
      </c>
    </row>
    <row r="293" spans="1:12" ht="12.75" customHeight="1" x14ac:dyDescent="0.2">
      <c r="A293" s="86" t="s">
        <v>160</v>
      </c>
      <c r="B293" s="86">
        <v>20</v>
      </c>
      <c r="C293" s="87">
        <v>873.95632352999996</v>
      </c>
      <c r="D293" s="87">
        <v>868.86526864999996</v>
      </c>
      <c r="E293" s="87">
        <v>0</v>
      </c>
      <c r="F293" s="87">
        <v>86.886526869999997</v>
      </c>
      <c r="G293" s="87">
        <v>217.21631715999999</v>
      </c>
      <c r="H293" s="87">
        <v>434.43263432999998</v>
      </c>
      <c r="I293" s="87">
        <v>0</v>
      </c>
      <c r="J293" s="87">
        <v>477.87589775999999</v>
      </c>
      <c r="K293" s="87">
        <v>564.76242462000005</v>
      </c>
      <c r="L293" s="87">
        <v>651.64895148999994</v>
      </c>
    </row>
    <row r="294" spans="1:12" ht="12.75" customHeight="1" x14ac:dyDescent="0.2">
      <c r="A294" s="86" t="s">
        <v>160</v>
      </c>
      <c r="B294" s="86">
        <v>21</v>
      </c>
      <c r="C294" s="87">
        <v>884.39563781000004</v>
      </c>
      <c r="D294" s="87">
        <v>880.30575440999996</v>
      </c>
      <c r="E294" s="87">
        <v>0</v>
      </c>
      <c r="F294" s="87">
        <v>88.030575440000007</v>
      </c>
      <c r="G294" s="87">
        <v>220.07643859999999</v>
      </c>
      <c r="H294" s="87">
        <v>440.15287720999999</v>
      </c>
      <c r="I294" s="87">
        <v>0</v>
      </c>
      <c r="J294" s="87">
        <v>484.16816492999999</v>
      </c>
      <c r="K294" s="87">
        <v>572.19874037</v>
      </c>
      <c r="L294" s="87">
        <v>660.22931581</v>
      </c>
    </row>
    <row r="295" spans="1:12" ht="12.75" customHeight="1" x14ac:dyDescent="0.2">
      <c r="A295" s="86" t="s">
        <v>160</v>
      </c>
      <c r="B295" s="86">
        <v>22</v>
      </c>
      <c r="C295" s="87">
        <v>948.33367466000004</v>
      </c>
      <c r="D295" s="87">
        <v>943.93144475999998</v>
      </c>
      <c r="E295" s="87">
        <v>0</v>
      </c>
      <c r="F295" s="87">
        <v>94.393144480000004</v>
      </c>
      <c r="G295" s="87">
        <v>235.98286118999999</v>
      </c>
      <c r="H295" s="87">
        <v>471.96572237999999</v>
      </c>
      <c r="I295" s="87">
        <v>0</v>
      </c>
      <c r="J295" s="87">
        <v>519.16229462000001</v>
      </c>
      <c r="K295" s="87">
        <v>613.55543909000005</v>
      </c>
      <c r="L295" s="87">
        <v>707.94858356999998</v>
      </c>
    </row>
    <row r="296" spans="1:12" ht="12.75" customHeight="1" x14ac:dyDescent="0.2">
      <c r="A296" s="86" t="s">
        <v>160</v>
      </c>
      <c r="B296" s="86">
        <v>23</v>
      </c>
      <c r="C296" s="87">
        <v>1040.0168612499999</v>
      </c>
      <c r="D296" s="87">
        <v>1035.2199386</v>
      </c>
      <c r="E296" s="87">
        <v>0</v>
      </c>
      <c r="F296" s="87">
        <v>103.52199385999999</v>
      </c>
      <c r="G296" s="87">
        <v>258.80498464999999</v>
      </c>
      <c r="H296" s="87">
        <v>517.60996929999999</v>
      </c>
      <c r="I296" s="87">
        <v>0</v>
      </c>
      <c r="J296" s="87">
        <v>569.37096623000002</v>
      </c>
      <c r="K296" s="87">
        <v>672.89296008999997</v>
      </c>
      <c r="L296" s="87">
        <v>776.41495395000004</v>
      </c>
    </row>
    <row r="297" spans="1:12" ht="12.75" customHeight="1" x14ac:dyDescent="0.2">
      <c r="A297" s="86" t="s">
        <v>160</v>
      </c>
      <c r="B297" s="86">
        <v>24</v>
      </c>
      <c r="C297" s="87">
        <v>1129.30148358</v>
      </c>
      <c r="D297" s="87">
        <v>1124.1495450499999</v>
      </c>
      <c r="E297" s="87">
        <v>0</v>
      </c>
      <c r="F297" s="87">
        <v>112.41495451</v>
      </c>
      <c r="G297" s="87">
        <v>281.03738626000001</v>
      </c>
      <c r="H297" s="87">
        <v>562.07477253000002</v>
      </c>
      <c r="I297" s="87">
        <v>0</v>
      </c>
      <c r="J297" s="87">
        <v>618.28224978000003</v>
      </c>
      <c r="K297" s="87">
        <v>730.69720428000005</v>
      </c>
      <c r="L297" s="87">
        <v>843.11215878999997</v>
      </c>
    </row>
    <row r="298" spans="1:12" ht="12.75" customHeight="1" x14ac:dyDescent="0.2">
      <c r="A298" s="86" t="s">
        <v>161</v>
      </c>
      <c r="B298" s="86">
        <v>1</v>
      </c>
      <c r="C298" s="87">
        <v>1155.11865089</v>
      </c>
      <c r="D298" s="87">
        <v>1149.4907360300001</v>
      </c>
      <c r="E298" s="87">
        <v>0</v>
      </c>
      <c r="F298" s="87">
        <v>114.94907360000001</v>
      </c>
      <c r="G298" s="87">
        <v>287.37268401</v>
      </c>
      <c r="H298" s="87">
        <v>574.74536802</v>
      </c>
      <c r="I298" s="87">
        <v>0</v>
      </c>
      <c r="J298" s="87">
        <v>632.21990482000001</v>
      </c>
      <c r="K298" s="87">
        <v>747.16897842000003</v>
      </c>
      <c r="L298" s="87">
        <v>862.11805202000005</v>
      </c>
    </row>
    <row r="299" spans="1:12" ht="12.75" customHeight="1" x14ac:dyDescent="0.2">
      <c r="A299" s="86" t="s">
        <v>161</v>
      </c>
      <c r="B299" s="86">
        <v>2</v>
      </c>
      <c r="C299" s="87">
        <v>1153.9899146800001</v>
      </c>
      <c r="D299" s="87">
        <v>1147.8578499800001</v>
      </c>
      <c r="E299" s="87">
        <v>0</v>
      </c>
      <c r="F299" s="87">
        <v>114.785785</v>
      </c>
      <c r="G299" s="87">
        <v>286.96446250000002</v>
      </c>
      <c r="H299" s="87">
        <v>573.92892499000004</v>
      </c>
      <c r="I299" s="87">
        <v>0</v>
      </c>
      <c r="J299" s="87">
        <v>631.32181748999994</v>
      </c>
      <c r="K299" s="87">
        <v>746.10760248999998</v>
      </c>
      <c r="L299" s="87">
        <v>860.89338749000001</v>
      </c>
    </row>
    <row r="300" spans="1:12" ht="12.75" customHeight="1" x14ac:dyDescent="0.2">
      <c r="A300" s="86" t="s">
        <v>161</v>
      </c>
      <c r="B300" s="86">
        <v>3</v>
      </c>
      <c r="C300" s="87">
        <v>1194.0776784300001</v>
      </c>
      <c r="D300" s="87">
        <v>1188.2343774399999</v>
      </c>
      <c r="E300" s="87">
        <v>0</v>
      </c>
      <c r="F300" s="87">
        <v>118.82343774</v>
      </c>
      <c r="G300" s="87">
        <v>297.05859435999997</v>
      </c>
      <c r="H300" s="87">
        <v>594.11718871999994</v>
      </c>
      <c r="I300" s="87">
        <v>0</v>
      </c>
      <c r="J300" s="87">
        <v>653.52890759000002</v>
      </c>
      <c r="K300" s="87">
        <v>772.35234534000006</v>
      </c>
      <c r="L300" s="87">
        <v>891.17578307999997</v>
      </c>
    </row>
    <row r="301" spans="1:12" ht="12.75" customHeight="1" x14ac:dyDescent="0.2">
      <c r="A301" s="86" t="s">
        <v>161</v>
      </c>
      <c r="B301" s="86">
        <v>4</v>
      </c>
      <c r="C301" s="87">
        <v>1211.779464</v>
      </c>
      <c r="D301" s="87">
        <v>1205.8962999</v>
      </c>
      <c r="E301" s="87">
        <v>0</v>
      </c>
      <c r="F301" s="87">
        <v>120.58962999000001</v>
      </c>
      <c r="G301" s="87">
        <v>301.47407498000001</v>
      </c>
      <c r="H301" s="87">
        <v>602.94814995000002</v>
      </c>
      <c r="I301" s="87">
        <v>0</v>
      </c>
      <c r="J301" s="87">
        <v>663.24296494999999</v>
      </c>
      <c r="K301" s="87">
        <v>783.83259494000004</v>
      </c>
      <c r="L301" s="87">
        <v>904.42222492999997</v>
      </c>
    </row>
    <row r="302" spans="1:12" ht="12.75" customHeight="1" x14ac:dyDescent="0.2">
      <c r="A302" s="86" t="s">
        <v>161</v>
      </c>
      <c r="B302" s="86">
        <v>5</v>
      </c>
      <c r="C302" s="87">
        <v>1201.74700211</v>
      </c>
      <c r="D302" s="87">
        <v>1196.3095461099999</v>
      </c>
      <c r="E302" s="87">
        <v>0</v>
      </c>
      <c r="F302" s="87">
        <v>119.63095461</v>
      </c>
      <c r="G302" s="87">
        <v>299.07738653000001</v>
      </c>
      <c r="H302" s="87">
        <v>598.15477306000002</v>
      </c>
      <c r="I302" s="87">
        <v>0</v>
      </c>
      <c r="J302" s="87">
        <v>657.97025036000002</v>
      </c>
      <c r="K302" s="87">
        <v>777.60120497000003</v>
      </c>
      <c r="L302" s="87">
        <v>897.23215958000003</v>
      </c>
    </row>
    <row r="303" spans="1:12" ht="12.75" customHeight="1" x14ac:dyDescent="0.2">
      <c r="A303" s="86" t="s">
        <v>161</v>
      </c>
      <c r="B303" s="86">
        <v>6</v>
      </c>
      <c r="C303" s="87">
        <v>1182.2202784200001</v>
      </c>
      <c r="D303" s="87">
        <v>1176.90021789</v>
      </c>
      <c r="E303" s="87">
        <v>0</v>
      </c>
      <c r="F303" s="87">
        <v>117.69002179</v>
      </c>
      <c r="G303" s="87">
        <v>294.22505446999998</v>
      </c>
      <c r="H303" s="87">
        <v>588.45010894999996</v>
      </c>
      <c r="I303" s="87">
        <v>0</v>
      </c>
      <c r="J303" s="87">
        <v>647.29511983999998</v>
      </c>
      <c r="K303" s="87">
        <v>764.98514163000004</v>
      </c>
      <c r="L303" s="87">
        <v>882.67516341999999</v>
      </c>
    </row>
    <row r="304" spans="1:12" ht="12.75" customHeight="1" x14ac:dyDescent="0.2">
      <c r="A304" s="86" t="s">
        <v>161</v>
      </c>
      <c r="B304" s="86">
        <v>7</v>
      </c>
      <c r="C304" s="87">
        <v>1152.09759758</v>
      </c>
      <c r="D304" s="87">
        <v>1146.6314613699999</v>
      </c>
      <c r="E304" s="87">
        <v>0</v>
      </c>
      <c r="F304" s="87">
        <v>114.66314613999999</v>
      </c>
      <c r="G304" s="87">
        <v>286.65786534</v>
      </c>
      <c r="H304" s="87">
        <v>573.31573069000001</v>
      </c>
      <c r="I304" s="87">
        <v>0</v>
      </c>
      <c r="J304" s="87">
        <v>630.64730374999999</v>
      </c>
      <c r="K304" s="87">
        <v>745.31044988999997</v>
      </c>
      <c r="L304" s="87">
        <v>859.97359602999995</v>
      </c>
    </row>
    <row r="305" spans="1:12" ht="12.75" customHeight="1" x14ac:dyDescent="0.2">
      <c r="A305" s="86" t="s">
        <v>161</v>
      </c>
      <c r="B305" s="86">
        <v>8</v>
      </c>
      <c r="C305" s="87">
        <v>1095.3156203799999</v>
      </c>
      <c r="D305" s="87">
        <v>1090.08808062</v>
      </c>
      <c r="E305" s="87">
        <v>0</v>
      </c>
      <c r="F305" s="87">
        <v>109.00880806000001</v>
      </c>
      <c r="G305" s="87">
        <v>272.52202016000001</v>
      </c>
      <c r="H305" s="87">
        <v>545.04404031000001</v>
      </c>
      <c r="I305" s="87">
        <v>0</v>
      </c>
      <c r="J305" s="87">
        <v>599.54844433999995</v>
      </c>
      <c r="K305" s="87">
        <v>708.55725240000004</v>
      </c>
      <c r="L305" s="87">
        <v>817.56606047000002</v>
      </c>
    </row>
    <row r="306" spans="1:12" ht="12.75" customHeight="1" x14ac:dyDescent="0.2">
      <c r="A306" s="86" t="s">
        <v>161</v>
      </c>
      <c r="B306" s="86">
        <v>9</v>
      </c>
      <c r="C306" s="87">
        <v>1036.21446722</v>
      </c>
      <c r="D306" s="87">
        <v>1031.39856521</v>
      </c>
      <c r="E306" s="87">
        <v>0</v>
      </c>
      <c r="F306" s="87">
        <v>103.13985652</v>
      </c>
      <c r="G306" s="87">
        <v>257.84964129999997</v>
      </c>
      <c r="H306" s="87">
        <v>515.69928260999995</v>
      </c>
      <c r="I306" s="87">
        <v>0</v>
      </c>
      <c r="J306" s="87">
        <v>567.26921087000005</v>
      </c>
      <c r="K306" s="87">
        <v>670.40906739000002</v>
      </c>
      <c r="L306" s="87">
        <v>773.54892390999998</v>
      </c>
    </row>
    <row r="307" spans="1:12" ht="12.75" customHeight="1" x14ac:dyDescent="0.2">
      <c r="A307" s="86" t="s">
        <v>161</v>
      </c>
      <c r="B307" s="86">
        <v>10</v>
      </c>
      <c r="C307" s="87">
        <v>965.37880911000002</v>
      </c>
      <c r="D307" s="87">
        <v>960.56589592</v>
      </c>
      <c r="E307" s="87">
        <v>0</v>
      </c>
      <c r="F307" s="87">
        <v>96.056589590000002</v>
      </c>
      <c r="G307" s="87">
        <v>240.14147398</v>
      </c>
      <c r="H307" s="87">
        <v>480.28294796</v>
      </c>
      <c r="I307" s="87">
        <v>0</v>
      </c>
      <c r="J307" s="87">
        <v>528.31124276000003</v>
      </c>
      <c r="K307" s="87">
        <v>624.36783234999996</v>
      </c>
      <c r="L307" s="87">
        <v>720.42442194</v>
      </c>
    </row>
    <row r="308" spans="1:12" ht="12.75" customHeight="1" x14ac:dyDescent="0.2">
      <c r="A308" s="86" t="s">
        <v>161</v>
      </c>
      <c r="B308" s="86">
        <v>11</v>
      </c>
      <c r="C308" s="87">
        <v>894.26211295999997</v>
      </c>
      <c r="D308" s="87">
        <v>889.68954031999999</v>
      </c>
      <c r="E308" s="87">
        <v>0</v>
      </c>
      <c r="F308" s="87">
        <v>88.968954030000006</v>
      </c>
      <c r="G308" s="87">
        <v>222.42238508</v>
      </c>
      <c r="H308" s="87">
        <v>444.84477016</v>
      </c>
      <c r="I308" s="87">
        <v>0</v>
      </c>
      <c r="J308" s="87">
        <v>489.32924717999998</v>
      </c>
      <c r="K308" s="87">
        <v>578.29820121</v>
      </c>
      <c r="L308" s="87">
        <v>667.26715523999997</v>
      </c>
    </row>
    <row r="309" spans="1:12" ht="12.75" customHeight="1" x14ac:dyDescent="0.2">
      <c r="A309" s="86" t="s">
        <v>161</v>
      </c>
      <c r="B309" s="86">
        <v>12</v>
      </c>
      <c r="C309" s="87">
        <v>881.52908364999996</v>
      </c>
      <c r="D309" s="87">
        <v>876.90246933000003</v>
      </c>
      <c r="E309" s="87">
        <v>0</v>
      </c>
      <c r="F309" s="87">
        <v>87.690246930000001</v>
      </c>
      <c r="G309" s="87">
        <v>219.22561733000001</v>
      </c>
      <c r="H309" s="87">
        <v>438.45123467000002</v>
      </c>
      <c r="I309" s="87">
        <v>0</v>
      </c>
      <c r="J309" s="87">
        <v>482.29635812999999</v>
      </c>
      <c r="K309" s="87">
        <v>569.98660505999999</v>
      </c>
      <c r="L309" s="87">
        <v>657.67685200000005</v>
      </c>
    </row>
    <row r="310" spans="1:12" ht="12.75" customHeight="1" x14ac:dyDescent="0.2">
      <c r="A310" s="86" t="s">
        <v>161</v>
      </c>
      <c r="B310" s="86">
        <v>13</v>
      </c>
      <c r="C310" s="87">
        <v>894.02687576999995</v>
      </c>
      <c r="D310" s="87">
        <v>889.4093259</v>
      </c>
      <c r="E310" s="87">
        <v>0</v>
      </c>
      <c r="F310" s="87">
        <v>88.940932590000003</v>
      </c>
      <c r="G310" s="87">
        <v>222.35233148</v>
      </c>
      <c r="H310" s="87">
        <v>444.70466295</v>
      </c>
      <c r="I310" s="87">
        <v>0</v>
      </c>
      <c r="J310" s="87">
        <v>489.17512925</v>
      </c>
      <c r="K310" s="87">
        <v>578.11606184000004</v>
      </c>
      <c r="L310" s="87">
        <v>667.05699443000003</v>
      </c>
    </row>
    <row r="311" spans="1:12" ht="12.75" customHeight="1" x14ac:dyDescent="0.2">
      <c r="A311" s="86" t="s">
        <v>161</v>
      </c>
      <c r="B311" s="86">
        <v>14</v>
      </c>
      <c r="C311" s="87">
        <v>901.46767962000001</v>
      </c>
      <c r="D311" s="87">
        <v>896.39309819000005</v>
      </c>
      <c r="E311" s="87">
        <v>0</v>
      </c>
      <c r="F311" s="87">
        <v>89.639309819999994</v>
      </c>
      <c r="G311" s="87">
        <v>224.09827455000001</v>
      </c>
      <c r="H311" s="87">
        <v>448.19654910000003</v>
      </c>
      <c r="I311" s="87">
        <v>0</v>
      </c>
      <c r="J311" s="87">
        <v>493.01620400000002</v>
      </c>
      <c r="K311" s="87">
        <v>582.65551382000001</v>
      </c>
      <c r="L311" s="87">
        <v>672.29482364</v>
      </c>
    </row>
    <row r="312" spans="1:12" ht="12.75" customHeight="1" x14ac:dyDescent="0.2">
      <c r="A312" s="86" t="s">
        <v>161</v>
      </c>
      <c r="B312" s="86">
        <v>15</v>
      </c>
      <c r="C312" s="87">
        <v>919.31428624</v>
      </c>
      <c r="D312" s="87">
        <v>913.42359106000004</v>
      </c>
      <c r="E312" s="87">
        <v>0</v>
      </c>
      <c r="F312" s="87">
        <v>91.342359110000004</v>
      </c>
      <c r="G312" s="87">
        <v>228.35589777000001</v>
      </c>
      <c r="H312" s="87">
        <v>456.71179553000002</v>
      </c>
      <c r="I312" s="87">
        <v>0</v>
      </c>
      <c r="J312" s="87">
        <v>502.38297507999999</v>
      </c>
      <c r="K312" s="87">
        <v>593.72533419000001</v>
      </c>
      <c r="L312" s="87">
        <v>685.06769329999997</v>
      </c>
    </row>
    <row r="313" spans="1:12" ht="12.75" customHeight="1" x14ac:dyDescent="0.2">
      <c r="A313" s="86" t="s">
        <v>161</v>
      </c>
      <c r="B313" s="86">
        <v>16</v>
      </c>
      <c r="C313" s="87">
        <v>925.18554057999995</v>
      </c>
      <c r="D313" s="87">
        <v>919.97427659000004</v>
      </c>
      <c r="E313" s="87">
        <v>0</v>
      </c>
      <c r="F313" s="87">
        <v>91.99742766</v>
      </c>
      <c r="G313" s="87">
        <v>229.99356915000001</v>
      </c>
      <c r="H313" s="87">
        <v>459.98713830000003</v>
      </c>
      <c r="I313" s="87">
        <v>0</v>
      </c>
      <c r="J313" s="87">
        <v>505.98585212</v>
      </c>
      <c r="K313" s="87">
        <v>597.98327977999998</v>
      </c>
      <c r="L313" s="87">
        <v>689.98070743999995</v>
      </c>
    </row>
    <row r="314" spans="1:12" ht="12.75" customHeight="1" x14ac:dyDescent="0.2">
      <c r="A314" s="86" t="s">
        <v>161</v>
      </c>
      <c r="B314" s="86">
        <v>17</v>
      </c>
      <c r="C314" s="87">
        <v>926.15660392999996</v>
      </c>
      <c r="D314" s="87">
        <v>921.70990000999996</v>
      </c>
      <c r="E314" s="87">
        <v>0</v>
      </c>
      <c r="F314" s="87">
        <v>92.170990000000003</v>
      </c>
      <c r="G314" s="87">
        <v>230.42747499999999</v>
      </c>
      <c r="H314" s="87">
        <v>460.85495000999998</v>
      </c>
      <c r="I314" s="87">
        <v>0</v>
      </c>
      <c r="J314" s="87">
        <v>506.94044501000002</v>
      </c>
      <c r="K314" s="87">
        <v>599.11143501000004</v>
      </c>
      <c r="L314" s="87">
        <v>691.28242501</v>
      </c>
    </row>
    <row r="315" spans="1:12" ht="12.75" customHeight="1" x14ac:dyDescent="0.2">
      <c r="A315" s="86" t="s">
        <v>161</v>
      </c>
      <c r="B315" s="86">
        <v>18</v>
      </c>
      <c r="C315" s="87">
        <v>899.45444568000005</v>
      </c>
      <c r="D315" s="87">
        <v>895.28125298999998</v>
      </c>
      <c r="E315" s="87">
        <v>0</v>
      </c>
      <c r="F315" s="87">
        <v>89.528125299999999</v>
      </c>
      <c r="G315" s="87">
        <v>223.82031325</v>
      </c>
      <c r="H315" s="87">
        <v>447.6406265</v>
      </c>
      <c r="I315" s="87">
        <v>0</v>
      </c>
      <c r="J315" s="87">
        <v>492.40468914000002</v>
      </c>
      <c r="K315" s="87">
        <v>581.93281444000002</v>
      </c>
      <c r="L315" s="87">
        <v>671.46093973999996</v>
      </c>
    </row>
    <row r="316" spans="1:12" ht="12.75" customHeight="1" x14ac:dyDescent="0.2">
      <c r="A316" s="86" t="s">
        <v>161</v>
      </c>
      <c r="B316" s="86">
        <v>19</v>
      </c>
      <c r="C316" s="87">
        <v>868.41290474000004</v>
      </c>
      <c r="D316" s="87">
        <v>864.41837079000004</v>
      </c>
      <c r="E316" s="87">
        <v>0</v>
      </c>
      <c r="F316" s="87">
        <v>86.441837079999999</v>
      </c>
      <c r="G316" s="87">
        <v>216.10459270000001</v>
      </c>
      <c r="H316" s="87">
        <v>432.20918540000002</v>
      </c>
      <c r="I316" s="87">
        <v>0</v>
      </c>
      <c r="J316" s="87">
        <v>475.43010392999997</v>
      </c>
      <c r="K316" s="87">
        <v>561.87194101</v>
      </c>
      <c r="L316" s="87">
        <v>648.31377809000003</v>
      </c>
    </row>
    <row r="317" spans="1:12" ht="12.75" customHeight="1" x14ac:dyDescent="0.2">
      <c r="A317" s="86" t="s">
        <v>161</v>
      </c>
      <c r="B317" s="86">
        <v>20</v>
      </c>
      <c r="C317" s="87">
        <v>870.43651250999994</v>
      </c>
      <c r="D317" s="87">
        <v>866.50059064000004</v>
      </c>
      <c r="E317" s="87">
        <v>0</v>
      </c>
      <c r="F317" s="87">
        <v>86.650059060000004</v>
      </c>
      <c r="G317" s="87">
        <v>216.62514766000001</v>
      </c>
      <c r="H317" s="87">
        <v>433.25029532000002</v>
      </c>
      <c r="I317" s="87">
        <v>0</v>
      </c>
      <c r="J317" s="87">
        <v>476.57532485000002</v>
      </c>
      <c r="K317" s="87">
        <v>563.22538392000001</v>
      </c>
      <c r="L317" s="87">
        <v>649.87544298</v>
      </c>
    </row>
    <row r="318" spans="1:12" ht="12.75" customHeight="1" x14ac:dyDescent="0.2">
      <c r="A318" s="86" t="s">
        <v>161</v>
      </c>
      <c r="B318" s="86">
        <v>21</v>
      </c>
      <c r="C318" s="87">
        <v>878.96753335000005</v>
      </c>
      <c r="D318" s="87">
        <v>874.92426641999998</v>
      </c>
      <c r="E318" s="87">
        <v>0</v>
      </c>
      <c r="F318" s="87">
        <v>87.492426640000005</v>
      </c>
      <c r="G318" s="87">
        <v>218.73106661</v>
      </c>
      <c r="H318" s="87">
        <v>437.46213320999999</v>
      </c>
      <c r="I318" s="87">
        <v>0</v>
      </c>
      <c r="J318" s="87">
        <v>481.20834652999997</v>
      </c>
      <c r="K318" s="87">
        <v>568.70077317000005</v>
      </c>
      <c r="L318" s="87">
        <v>656.19319982000002</v>
      </c>
    </row>
    <row r="319" spans="1:12" ht="12.75" customHeight="1" x14ac:dyDescent="0.2">
      <c r="A319" s="86" t="s">
        <v>161</v>
      </c>
      <c r="B319" s="86">
        <v>22</v>
      </c>
      <c r="C319" s="87">
        <v>933.86171582999998</v>
      </c>
      <c r="D319" s="87">
        <v>929.38139937000005</v>
      </c>
      <c r="E319" s="87">
        <v>0</v>
      </c>
      <c r="F319" s="87">
        <v>92.938139939999999</v>
      </c>
      <c r="G319" s="87">
        <v>232.34534984000001</v>
      </c>
      <c r="H319" s="87">
        <v>464.69069968999997</v>
      </c>
      <c r="I319" s="87">
        <v>0</v>
      </c>
      <c r="J319" s="87">
        <v>511.15976964999999</v>
      </c>
      <c r="K319" s="87">
        <v>604.09790958999997</v>
      </c>
      <c r="L319" s="87">
        <v>697.03604953000001</v>
      </c>
    </row>
    <row r="320" spans="1:12" ht="12.75" customHeight="1" x14ac:dyDescent="0.2">
      <c r="A320" s="86" t="s">
        <v>161</v>
      </c>
      <c r="B320" s="86">
        <v>23</v>
      </c>
      <c r="C320" s="87">
        <v>1023.37646509</v>
      </c>
      <c r="D320" s="87">
        <v>1018.65582041</v>
      </c>
      <c r="E320" s="87">
        <v>0</v>
      </c>
      <c r="F320" s="87">
        <v>101.86558204000001</v>
      </c>
      <c r="G320" s="87">
        <v>254.66395510000001</v>
      </c>
      <c r="H320" s="87">
        <v>509.32791021000003</v>
      </c>
      <c r="I320" s="87">
        <v>0</v>
      </c>
      <c r="J320" s="87">
        <v>560.26070123</v>
      </c>
      <c r="K320" s="87">
        <v>662.12628327000004</v>
      </c>
      <c r="L320" s="87">
        <v>763.99186530999998</v>
      </c>
    </row>
    <row r="321" spans="1:12" ht="12.75" customHeight="1" x14ac:dyDescent="0.2">
      <c r="A321" s="86" t="s">
        <v>161</v>
      </c>
      <c r="B321" s="86">
        <v>24</v>
      </c>
      <c r="C321" s="87">
        <v>1108.02101638</v>
      </c>
      <c r="D321" s="87">
        <v>1102.72130717</v>
      </c>
      <c r="E321" s="87">
        <v>0</v>
      </c>
      <c r="F321" s="87">
        <v>110.27213072000001</v>
      </c>
      <c r="G321" s="87">
        <v>275.68032678999998</v>
      </c>
      <c r="H321" s="87">
        <v>551.36065358999997</v>
      </c>
      <c r="I321" s="87">
        <v>0</v>
      </c>
      <c r="J321" s="87">
        <v>606.49671894000005</v>
      </c>
      <c r="K321" s="87">
        <v>716.76884966</v>
      </c>
      <c r="L321" s="87">
        <v>827.04098037999995</v>
      </c>
    </row>
    <row r="322" spans="1:12" ht="12.75" customHeight="1" x14ac:dyDescent="0.2">
      <c r="A322" s="86" t="s">
        <v>162</v>
      </c>
      <c r="B322" s="86">
        <v>1</v>
      </c>
      <c r="C322" s="87">
        <v>1136.1867436099999</v>
      </c>
      <c r="D322" s="87">
        <v>1130.6407525899999</v>
      </c>
      <c r="E322" s="87">
        <v>0</v>
      </c>
      <c r="F322" s="87">
        <v>113.06407526</v>
      </c>
      <c r="G322" s="87">
        <v>282.66018815000001</v>
      </c>
      <c r="H322" s="87">
        <v>565.32037630000002</v>
      </c>
      <c r="I322" s="87">
        <v>0</v>
      </c>
      <c r="J322" s="87">
        <v>621.85241392</v>
      </c>
      <c r="K322" s="87">
        <v>734.91648917999999</v>
      </c>
      <c r="L322" s="87">
        <v>847.98056443999997</v>
      </c>
    </row>
    <row r="323" spans="1:12" ht="12.75" customHeight="1" x14ac:dyDescent="0.2">
      <c r="A323" s="86" t="s">
        <v>162</v>
      </c>
      <c r="B323" s="86">
        <v>2</v>
      </c>
      <c r="C323" s="87">
        <v>1178.08202484</v>
      </c>
      <c r="D323" s="87">
        <v>1172.2841373399999</v>
      </c>
      <c r="E323" s="87">
        <v>0</v>
      </c>
      <c r="F323" s="87">
        <v>117.22841373</v>
      </c>
      <c r="G323" s="87">
        <v>293.07103433999998</v>
      </c>
      <c r="H323" s="87">
        <v>586.14206866999996</v>
      </c>
      <c r="I323" s="87">
        <v>0</v>
      </c>
      <c r="J323" s="87">
        <v>644.75627554000005</v>
      </c>
      <c r="K323" s="87">
        <v>761.98468926999999</v>
      </c>
      <c r="L323" s="87">
        <v>879.21310301000005</v>
      </c>
    </row>
    <row r="324" spans="1:12" ht="12.75" customHeight="1" x14ac:dyDescent="0.2">
      <c r="A324" s="86" t="s">
        <v>162</v>
      </c>
      <c r="B324" s="86">
        <v>3</v>
      </c>
      <c r="C324" s="87">
        <v>1219.46697778</v>
      </c>
      <c r="D324" s="87">
        <v>1213.6015363199999</v>
      </c>
      <c r="E324" s="87">
        <v>0</v>
      </c>
      <c r="F324" s="87">
        <v>121.36015363</v>
      </c>
      <c r="G324" s="87">
        <v>303.40038407999998</v>
      </c>
      <c r="H324" s="87">
        <v>606.80076815999996</v>
      </c>
      <c r="I324" s="87">
        <v>0</v>
      </c>
      <c r="J324" s="87">
        <v>667.48084498000003</v>
      </c>
      <c r="K324" s="87">
        <v>788.84099861000004</v>
      </c>
      <c r="L324" s="87">
        <v>910.20115224000006</v>
      </c>
    </row>
    <row r="325" spans="1:12" ht="12.75" customHeight="1" x14ac:dyDescent="0.2">
      <c r="A325" s="86" t="s">
        <v>162</v>
      </c>
      <c r="B325" s="86">
        <v>4</v>
      </c>
      <c r="C325" s="87">
        <v>1232.8076210500001</v>
      </c>
      <c r="D325" s="87">
        <v>1226.7396259100001</v>
      </c>
      <c r="E325" s="87">
        <v>0</v>
      </c>
      <c r="F325" s="87">
        <v>122.67396259</v>
      </c>
      <c r="G325" s="87">
        <v>306.68490648</v>
      </c>
      <c r="H325" s="87">
        <v>613.36981295999999</v>
      </c>
      <c r="I325" s="87">
        <v>0</v>
      </c>
      <c r="J325" s="87">
        <v>674.70679425000003</v>
      </c>
      <c r="K325" s="87">
        <v>797.38075684</v>
      </c>
      <c r="L325" s="87">
        <v>920.05471942999998</v>
      </c>
    </row>
    <row r="326" spans="1:12" ht="12.75" customHeight="1" x14ac:dyDescent="0.2">
      <c r="A326" s="86" t="s">
        <v>162</v>
      </c>
      <c r="B326" s="86">
        <v>5</v>
      </c>
      <c r="C326" s="87">
        <v>1231.3523229</v>
      </c>
      <c r="D326" s="87">
        <v>1225.12629937</v>
      </c>
      <c r="E326" s="87">
        <v>0</v>
      </c>
      <c r="F326" s="87">
        <v>122.51262994</v>
      </c>
      <c r="G326" s="87">
        <v>306.28157484000002</v>
      </c>
      <c r="H326" s="87">
        <v>612.56314969000005</v>
      </c>
      <c r="I326" s="87">
        <v>0</v>
      </c>
      <c r="J326" s="87">
        <v>673.81946464999999</v>
      </c>
      <c r="K326" s="87">
        <v>796.33209459</v>
      </c>
      <c r="L326" s="87">
        <v>918.84472453000001</v>
      </c>
    </row>
    <row r="327" spans="1:12" ht="12.75" customHeight="1" x14ac:dyDescent="0.2">
      <c r="A327" s="86" t="s">
        <v>162</v>
      </c>
      <c r="B327" s="86">
        <v>6</v>
      </c>
      <c r="C327" s="87">
        <v>1216.5254520999999</v>
      </c>
      <c r="D327" s="87">
        <v>1210.39614228</v>
      </c>
      <c r="E327" s="87">
        <v>0</v>
      </c>
      <c r="F327" s="87">
        <v>121.03961423</v>
      </c>
      <c r="G327" s="87">
        <v>302.59903557000001</v>
      </c>
      <c r="H327" s="87">
        <v>605.19807114000002</v>
      </c>
      <c r="I327" s="87">
        <v>0</v>
      </c>
      <c r="J327" s="87">
        <v>665.71787825000001</v>
      </c>
      <c r="K327" s="87">
        <v>786.75749248</v>
      </c>
      <c r="L327" s="87">
        <v>907.79710670999998</v>
      </c>
    </row>
    <row r="328" spans="1:12" ht="12.75" customHeight="1" x14ac:dyDescent="0.2">
      <c r="A328" s="86" t="s">
        <v>162</v>
      </c>
      <c r="B328" s="86">
        <v>7</v>
      </c>
      <c r="C328" s="87">
        <v>1201.87395657</v>
      </c>
      <c r="D328" s="87">
        <v>1196.0036192600001</v>
      </c>
      <c r="E328" s="87">
        <v>0</v>
      </c>
      <c r="F328" s="87">
        <v>119.60036193000001</v>
      </c>
      <c r="G328" s="87">
        <v>299.00090482000002</v>
      </c>
      <c r="H328" s="87">
        <v>598.00180963000003</v>
      </c>
      <c r="I328" s="87">
        <v>0</v>
      </c>
      <c r="J328" s="87">
        <v>657.80199058999995</v>
      </c>
      <c r="K328" s="87">
        <v>777.40235252000002</v>
      </c>
      <c r="L328" s="87">
        <v>897.00271444999998</v>
      </c>
    </row>
    <row r="329" spans="1:12" ht="12.75" customHeight="1" x14ac:dyDescent="0.2">
      <c r="A329" s="86" t="s">
        <v>162</v>
      </c>
      <c r="B329" s="86">
        <v>8</v>
      </c>
      <c r="C329" s="87">
        <v>1144.2566202800001</v>
      </c>
      <c r="D329" s="87">
        <v>1138.6606385099999</v>
      </c>
      <c r="E329" s="87">
        <v>0</v>
      </c>
      <c r="F329" s="87">
        <v>113.86606385</v>
      </c>
      <c r="G329" s="87">
        <v>284.66515963000001</v>
      </c>
      <c r="H329" s="87">
        <v>569.33031926000001</v>
      </c>
      <c r="I329" s="87">
        <v>0</v>
      </c>
      <c r="J329" s="87">
        <v>626.26335117999997</v>
      </c>
      <c r="K329" s="87">
        <v>740.12941503000002</v>
      </c>
      <c r="L329" s="87">
        <v>853.99547887999995</v>
      </c>
    </row>
    <row r="330" spans="1:12" ht="12.75" customHeight="1" x14ac:dyDescent="0.2">
      <c r="A330" s="86" t="s">
        <v>162</v>
      </c>
      <c r="B330" s="86">
        <v>9</v>
      </c>
      <c r="C330" s="87">
        <v>1102.55041747</v>
      </c>
      <c r="D330" s="87">
        <v>1097.1375292099999</v>
      </c>
      <c r="E330" s="87">
        <v>0</v>
      </c>
      <c r="F330" s="87">
        <v>109.71375292</v>
      </c>
      <c r="G330" s="87">
        <v>274.2843823</v>
      </c>
      <c r="H330" s="87">
        <v>548.56876461000002</v>
      </c>
      <c r="I330" s="87">
        <v>0</v>
      </c>
      <c r="J330" s="87">
        <v>603.42564106999998</v>
      </c>
      <c r="K330" s="87">
        <v>713.13939399000003</v>
      </c>
      <c r="L330" s="87">
        <v>822.85314690999996</v>
      </c>
    </row>
    <row r="331" spans="1:12" ht="12.75" customHeight="1" x14ac:dyDescent="0.2">
      <c r="A331" s="86" t="s">
        <v>162</v>
      </c>
      <c r="B331" s="86">
        <v>10</v>
      </c>
      <c r="C331" s="87">
        <v>1011.23313825</v>
      </c>
      <c r="D331" s="87">
        <v>1006.27995677</v>
      </c>
      <c r="E331" s="87">
        <v>0</v>
      </c>
      <c r="F331" s="87">
        <v>100.62799568</v>
      </c>
      <c r="G331" s="87">
        <v>251.56998919</v>
      </c>
      <c r="H331" s="87">
        <v>503.13997839000001</v>
      </c>
      <c r="I331" s="87">
        <v>0</v>
      </c>
      <c r="J331" s="87">
        <v>553.45397621999996</v>
      </c>
      <c r="K331" s="87">
        <v>654.08197189999998</v>
      </c>
      <c r="L331" s="87">
        <v>754.70996758000001</v>
      </c>
    </row>
    <row r="332" spans="1:12" ht="12.75" customHeight="1" x14ac:dyDescent="0.2">
      <c r="A332" s="86" t="s">
        <v>162</v>
      </c>
      <c r="B332" s="86">
        <v>11</v>
      </c>
      <c r="C332" s="87">
        <v>916.98021758000004</v>
      </c>
      <c r="D332" s="87">
        <v>912.70338746000004</v>
      </c>
      <c r="E332" s="87">
        <v>0</v>
      </c>
      <c r="F332" s="87">
        <v>91.270338749999993</v>
      </c>
      <c r="G332" s="87">
        <v>228.17584686999999</v>
      </c>
      <c r="H332" s="87">
        <v>456.35169373000002</v>
      </c>
      <c r="I332" s="87">
        <v>0</v>
      </c>
      <c r="J332" s="87">
        <v>501.98686309999999</v>
      </c>
      <c r="K332" s="87">
        <v>593.25720185</v>
      </c>
      <c r="L332" s="87">
        <v>684.52754059999995</v>
      </c>
    </row>
    <row r="333" spans="1:12" ht="12.75" customHeight="1" x14ac:dyDescent="0.2">
      <c r="A333" s="86" t="s">
        <v>162</v>
      </c>
      <c r="B333" s="86">
        <v>12</v>
      </c>
      <c r="C333" s="87">
        <v>896.43736878000004</v>
      </c>
      <c r="D333" s="87">
        <v>892.02761963</v>
      </c>
      <c r="E333" s="87">
        <v>0</v>
      </c>
      <c r="F333" s="87">
        <v>89.202761960000004</v>
      </c>
      <c r="G333" s="87">
        <v>223.00690491</v>
      </c>
      <c r="H333" s="87">
        <v>446.01380982000001</v>
      </c>
      <c r="I333" s="87">
        <v>0</v>
      </c>
      <c r="J333" s="87">
        <v>490.61519079999999</v>
      </c>
      <c r="K333" s="87">
        <v>579.81795276000003</v>
      </c>
      <c r="L333" s="87">
        <v>669.02071472</v>
      </c>
    </row>
    <row r="334" spans="1:12" ht="12.75" customHeight="1" x14ac:dyDescent="0.2">
      <c r="A334" s="86" t="s">
        <v>162</v>
      </c>
      <c r="B334" s="86">
        <v>13</v>
      </c>
      <c r="C334" s="87">
        <v>888.49112062999995</v>
      </c>
      <c r="D334" s="87">
        <v>883.80182677000005</v>
      </c>
      <c r="E334" s="87">
        <v>0</v>
      </c>
      <c r="F334" s="87">
        <v>88.380182680000004</v>
      </c>
      <c r="G334" s="87">
        <v>220.95045669000001</v>
      </c>
      <c r="H334" s="87">
        <v>441.90091339000003</v>
      </c>
      <c r="I334" s="87">
        <v>0</v>
      </c>
      <c r="J334" s="87">
        <v>486.09100472</v>
      </c>
      <c r="K334" s="87">
        <v>574.47118739999996</v>
      </c>
      <c r="L334" s="87">
        <v>662.85137008000004</v>
      </c>
    </row>
    <row r="335" spans="1:12" ht="12.75" customHeight="1" x14ac:dyDescent="0.2">
      <c r="A335" s="86" t="s">
        <v>162</v>
      </c>
      <c r="B335" s="86">
        <v>14</v>
      </c>
      <c r="C335" s="87">
        <v>897.90537170000005</v>
      </c>
      <c r="D335" s="87">
        <v>893.33417357999997</v>
      </c>
      <c r="E335" s="87">
        <v>0</v>
      </c>
      <c r="F335" s="87">
        <v>89.333417359999999</v>
      </c>
      <c r="G335" s="87">
        <v>223.3335434</v>
      </c>
      <c r="H335" s="87">
        <v>446.66708678999998</v>
      </c>
      <c r="I335" s="87">
        <v>0</v>
      </c>
      <c r="J335" s="87">
        <v>491.33379546999998</v>
      </c>
      <c r="K335" s="87">
        <v>580.66721283000004</v>
      </c>
      <c r="L335" s="87">
        <v>670.00063019000004</v>
      </c>
    </row>
    <row r="336" spans="1:12" ht="12.75" customHeight="1" x14ac:dyDescent="0.2">
      <c r="A336" s="86" t="s">
        <v>162</v>
      </c>
      <c r="B336" s="86">
        <v>15</v>
      </c>
      <c r="C336" s="87">
        <v>907.93579407000004</v>
      </c>
      <c r="D336" s="87">
        <v>903.64433239000005</v>
      </c>
      <c r="E336" s="87">
        <v>0</v>
      </c>
      <c r="F336" s="87">
        <v>90.364433239999997</v>
      </c>
      <c r="G336" s="87">
        <v>225.91108310000001</v>
      </c>
      <c r="H336" s="87">
        <v>451.82216620000003</v>
      </c>
      <c r="I336" s="87">
        <v>0</v>
      </c>
      <c r="J336" s="87">
        <v>497.00438280999998</v>
      </c>
      <c r="K336" s="87">
        <v>587.36881604999996</v>
      </c>
      <c r="L336" s="87">
        <v>677.73324929</v>
      </c>
    </row>
    <row r="337" spans="1:12" ht="12.75" customHeight="1" x14ac:dyDescent="0.2">
      <c r="A337" s="86" t="s">
        <v>162</v>
      </c>
      <c r="B337" s="86">
        <v>16</v>
      </c>
      <c r="C337" s="87">
        <v>910.61472561999994</v>
      </c>
      <c r="D337" s="87">
        <v>906.36044029000004</v>
      </c>
      <c r="E337" s="87">
        <v>0</v>
      </c>
      <c r="F337" s="87">
        <v>90.636044029999994</v>
      </c>
      <c r="G337" s="87">
        <v>226.59011007000001</v>
      </c>
      <c r="H337" s="87">
        <v>453.18022015000003</v>
      </c>
      <c r="I337" s="87">
        <v>0</v>
      </c>
      <c r="J337" s="87">
        <v>498.49824216000002</v>
      </c>
      <c r="K337" s="87">
        <v>589.13428619000001</v>
      </c>
      <c r="L337" s="87">
        <v>679.77033022000001</v>
      </c>
    </row>
    <row r="338" spans="1:12" ht="12.75" customHeight="1" x14ac:dyDescent="0.2">
      <c r="A338" s="86" t="s">
        <v>162</v>
      </c>
      <c r="B338" s="86">
        <v>17</v>
      </c>
      <c r="C338" s="87">
        <v>911.21263929999998</v>
      </c>
      <c r="D338" s="87">
        <v>907.25618824000003</v>
      </c>
      <c r="E338" s="87">
        <v>0</v>
      </c>
      <c r="F338" s="87">
        <v>90.725618819999994</v>
      </c>
      <c r="G338" s="87">
        <v>226.81404706000001</v>
      </c>
      <c r="H338" s="87">
        <v>453.62809412000001</v>
      </c>
      <c r="I338" s="87">
        <v>0</v>
      </c>
      <c r="J338" s="87">
        <v>498.99090353000003</v>
      </c>
      <c r="K338" s="87">
        <v>589.71652236</v>
      </c>
      <c r="L338" s="87">
        <v>680.44214118000002</v>
      </c>
    </row>
    <row r="339" spans="1:12" ht="12.75" customHeight="1" x14ac:dyDescent="0.2">
      <c r="A339" s="86" t="s">
        <v>162</v>
      </c>
      <c r="B339" s="86">
        <v>18</v>
      </c>
      <c r="C339" s="87">
        <v>890.09216437999999</v>
      </c>
      <c r="D339" s="87">
        <v>886.23275994000005</v>
      </c>
      <c r="E339" s="87">
        <v>0</v>
      </c>
      <c r="F339" s="87">
        <v>88.623275989999996</v>
      </c>
      <c r="G339" s="87">
        <v>221.55818998999999</v>
      </c>
      <c r="H339" s="87">
        <v>443.11637997000003</v>
      </c>
      <c r="I339" s="87">
        <v>0</v>
      </c>
      <c r="J339" s="87">
        <v>487.42801796999998</v>
      </c>
      <c r="K339" s="87">
        <v>576.05129395999995</v>
      </c>
      <c r="L339" s="87">
        <v>664.67456995999999</v>
      </c>
    </row>
    <row r="340" spans="1:12" ht="12.75" customHeight="1" x14ac:dyDescent="0.2">
      <c r="A340" s="86" t="s">
        <v>162</v>
      </c>
      <c r="B340" s="86">
        <v>19</v>
      </c>
      <c r="C340" s="87">
        <v>850.96489689999999</v>
      </c>
      <c r="D340" s="87">
        <v>847.19085889999997</v>
      </c>
      <c r="E340" s="87">
        <v>0</v>
      </c>
      <c r="F340" s="87">
        <v>84.719085890000002</v>
      </c>
      <c r="G340" s="87">
        <v>211.79771473</v>
      </c>
      <c r="H340" s="87">
        <v>423.59542944999998</v>
      </c>
      <c r="I340" s="87">
        <v>0</v>
      </c>
      <c r="J340" s="87">
        <v>465.95497239999997</v>
      </c>
      <c r="K340" s="87">
        <v>550.67405828999995</v>
      </c>
      <c r="L340" s="87">
        <v>635.39314418000004</v>
      </c>
    </row>
    <row r="341" spans="1:12" ht="12.75" customHeight="1" x14ac:dyDescent="0.2">
      <c r="A341" s="86" t="s">
        <v>162</v>
      </c>
      <c r="B341" s="86">
        <v>20</v>
      </c>
      <c r="C341" s="87">
        <v>848.36551199999997</v>
      </c>
      <c r="D341" s="87">
        <v>844.75220507999995</v>
      </c>
      <c r="E341" s="87">
        <v>0</v>
      </c>
      <c r="F341" s="87">
        <v>84.47522051</v>
      </c>
      <c r="G341" s="87">
        <v>211.18805126999999</v>
      </c>
      <c r="H341" s="87">
        <v>422.37610253999998</v>
      </c>
      <c r="I341" s="87">
        <v>0</v>
      </c>
      <c r="J341" s="87">
        <v>464.61371279000002</v>
      </c>
      <c r="K341" s="87">
        <v>549.08893330000001</v>
      </c>
      <c r="L341" s="87">
        <v>633.56415380999999</v>
      </c>
    </row>
    <row r="342" spans="1:12" ht="12.75" customHeight="1" x14ac:dyDescent="0.2">
      <c r="A342" s="86" t="s">
        <v>162</v>
      </c>
      <c r="B342" s="86">
        <v>21</v>
      </c>
      <c r="C342" s="87">
        <v>862.61020870000004</v>
      </c>
      <c r="D342" s="87">
        <v>859.00602810999999</v>
      </c>
      <c r="E342" s="87">
        <v>0</v>
      </c>
      <c r="F342" s="87">
        <v>85.900602809999995</v>
      </c>
      <c r="G342" s="87">
        <v>214.75150703</v>
      </c>
      <c r="H342" s="87">
        <v>429.50301406</v>
      </c>
      <c r="I342" s="87">
        <v>0</v>
      </c>
      <c r="J342" s="87">
        <v>472.45331546</v>
      </c>
      <c r="K342" s="87">
        <v>558.35391827000001</v>
      </c>
      <c r="L342" s="87">
        <v>644.25452108000002</v>
      </c>
    </row>
    <row r="343" spans="1:12" ht="12.75" customHeight="1" x14ac:dyDescent="0.2">
      <c r="A343" s="86" t="s">
        <v>162</v>
      </c>
      <c r="B343" s="86">
        <v>22</v>
      </c>
      <c r="C343" s="87">
        <v>917.74395813000001</v>
      </c>
      <c r="D343" s="87">
        <v>913.85008719999996</v>
      </c>
      <c r="E343" s="87">
        <v>0</v>
      </c>
      <c r="F343" s="87">
        <v>91.385008720000002</v>
      </c>
      <c r="G343" s="87">
        <v>228.46252179999999</v>
      </c>
      <c r="H343" s="87">
        <v>456.92504359999998</v>
      </c>
      <c r="I343" s="87">
        <v>0</v>
      </c>
      <c r="J343" s="87">
        <v>502.61754796000002</v>
      </c>
      <c r="K343" s="87">
        <v>594.00255668</v>
      </c>
      <c r="L343" s="87">
        <v>685.38756539999997</v>
      </c>
    </row>
    <row r="344" spans="1:12" ht="12.75" customHeight="1" x14ac:dyDescent="0.2">
      <c r="A344" s="86" t="s">
        <v>162</v>
      </c>
      <c r="B344" s="86">
        <v>23</v>
      </c>
      <c r="C344" s="87">
        <v>1007.99926406</v>
      </c>
      <c r="D344" s="87">
        <v>1003.67684769</v>
      </c>
      <c r="E344" s="87">
        <v>0</v>
      </c>
      <c r="F344" s="87">
        <v>100.36768477</v>
      </c>
      <c r="G344" s="87">
        <v>250.91921192000001</v>
      </c>
      <c r="H344" s="87">
        <v>501.83842385000003</v>
      </c>
      <c r="I344" s="87">
        <v>0</v>
      </c>
      <c r="J344" s="87">
        <v>552.02226623000001</v>
      </c>
      <c r="K344" s="87">
        <v>652.389951</v>
      </c>
      <c r="L344" s="87">
        <v>752.75763576999998</v>
      </c>
    </row>
    <row r="345" spans="1:12" ht="12.75" customHeight="1" x14ac:dyDescent="0.2">
      <c r="A345" s="86" t="s">
        <v>162</v>
      </c>
      <c r="B345" s="86">
        <v>24</v>
      </c>
      <c r="C345" s="87">
        <v>1091.64979771</v>
      </c>
      <c r="D345" s="87">
        <v>1086.63142917</v>
      </c>
      <c r="E345" s="87">
        <v>0</v>
      </c>
      <c r="F345" s="87">
        <v>108.66314292</v>
      </c>
      <c r="G345" s="87">
        <v>271.65785728999998</v>
      </c>
      <c r="H345" s="87">
        <v>543.31571458999997</v>
      </c>
      <c r="I345" s="87">
        <v>0</v>
      </c>
      <c r="J345" s="87">
        <v>597.64728604000004</v>
      </c>
      <c r="K345" s="87">
        <v>706.31042895999997</v>
      </c>
      <c r="L345" s="87">
        <v>814.97357188000001</v>
      </c>
    </row>
    <row r="346" spans="1:12" ht="12.75" customHeight="1" x14ac:dyDescent="0.2">
      <c r="A346" s="86" t="s">
        <v>163</v>
      </c>
      <c r="B346" s="86">
        <v>1</v>
      </c>
      <c r="C346" s="87">
        <v>1154.07433896</v>
      </c>
      <c r="D346" s="87">
        <v>1148.6117600800001</v>
      </c>
      <c r="E346" s="87">
        <v>0</v>
      </c>
      <c r="F346" s="87">
        <v>114.86117600999999</v>
      </c>
      <c r="G346" s="87">
        <v>287.15294002000002</v>
      </c>
      <c r="H346" s="87">
        <v>574.30588004000003</v>
      </c>
      <c r="I346" s="87">
        <v>0</v>
      </c>
      <c r="J346" s="87">
        <v>631.73646803999998</v>
      </c>
      <c r="K346" s="87">
        <v>746.59764404999999</v>
      </c>
      <c r="L346" s="87">
        <v>861.45882005999999</v>
      </c>
    </row>
    <row r="347" spans="1:12" ht="12.75" customHeight="1" x14ac:dyDescent="0.2">
      <c r="A347" s="86" t="s">
        <v>163</v>
      </c>
      <c r="B347" s="86">
        <v>2</v>
      </c>
      <c r="C347" s="87">
        <v>1193.8918882299999</v>
      </c>
      <c r="D347" s="87">
        <v>1188.0334410600001</v>
      </c>
      <c r="E347" s="87">
        <v>0</v>
      </c>
      <c r="F347" s="87">
        <v>118.80334411</v>
      </c>
      <c r="G347" s="87">
        <v>297.00836027000003</v>
      </c>
      <c r="H347" s="87">
        <v>594.01672053000004</v>
      </c>
      <c r="I347" s="87">
        <v>0</v>
      </c>
      <c r="J347" s="87">
        <v>653.41839258000005</v>
      </c>
      <c r="K347" s="87">
        <v>772.22173668999994</v>
      </c>
      <c r="L347" s="87">
        <v>891.02508079999996</v>
      </c>
    </row>
    <row r="348" spans="1:12" ht="12.75" customHeight="1" x14ac:dyDescent="0.2">
      <c r="A348" s="86" t="s">
        <v>163</v>
      </c>
      <c r="B348" s="86">
        <v>3</v>
      </c>
      <c r="C348" s="87">
        <v>1232.9185214199999</v>
      </c>
      <c r="D348" s="87">
        <v>1226.7957601999999</v>
      </c>
      <c r="E348" s="87">
        <v>0</v>
      </c>
      <c r="F348" s="87">
        <v>122.67957602</v>
      </c>
      <c r="G348" s="87">
        <v>306.69894004999998</v>
      </c>
      <c r="H348" s="87">
        <v>613.39788009999995</v>
      </c>
      <c r="I348" s="87">
        <v>0</v>
      </c>
      <c r="J348" s="87">
        <v>674.73766810999996</v>
      </c>
      <c r="K348" s="87">
        <v>797.41724412999997</v>
      </c>
      <c r="L348" s="87">
        <v>920.09682014999999</v>
      </c>
    </row>
    <row r="349" spans="1:12" ht="12.75" customHeight="1" x14ac:dyDescent="0.2">
      <c r="A349" s="86" t="s">
        <v>163</v>
      </c>
      <c r="B349" s="86">
        <v>4</v>
      </c>
      <c r="C349" s="87">
        <v>1245.66687585</v>
      </c>
      <c r="D349" s="87">
        <v>1239.64509572</v>
      </c>
      <c r="E349" s="87">
        <v>0</v>
      </c>
      <c r="F349" s="87">
        <v>123.96450957</v>
      </c>
      <c r="G349" s="87">
        <v>309.91127392999999</v>
      </c>
      <c r="H349" s="87">
        <v>619.82254785999999</v>
      </c>
      <c r="I349" s="87">
        <v>0</v>
      </c>
      <c r="J349" s="87">
        <v>681.80480265000006</v>
      </c>
      <c r="K349" s="87">
        <v>805.76931221999996</v>
      </c>
      <c r="L349" s="87">
        <v>929.73382178999998</v>
      </c>
    </row>
    <row r="350" spans="1:12" ht="12.75" customHeight="1" x14ac:dyDescent="0.2">
      <c r="A350" s="86" t="s">
        <v>163</v>
      </c>
      <c r="B350" s="86">
        <v>5</v>
      </c>
      <c r="C350" s="87">
        <v>1245.32132568</v>
      </c>
      <c r="D350" s="87">
        <v>1239.41949114</v>
      </c>
      <c r="E350" s="87">
        <v>0</v>
      </c>
      <c r="F350" s="87">
        <v>123.94194911</v>
      </c>
      <c r="G350" s="87">
        <v>309.85487279</v>
      </c>
      <c r="H350" s="87">
        <v>619.70974557</v>
      </c>
      <c r="I350" s="87">
        <v>0</v>
      </c>
      <c r="J350" s="87">
        <v>681.68072013000005</v>
      </c>
      <c r="K350" s="87">
        <v>805.62266924000005</v>
      </c>
      <c r="L350" s="87">
        <v>929.56461836000005</v>
      </c>
    </row>
    <row r="351" spans="1:12" ht="12.75" customHeight="1" x14ac:dyDescent="0.2">
      <c r="A351" s="86" t="s">
        <v>163</v>
      </c>
      <c r="B351" s="86">
        <v>6</v>
      </c>
      <c r="C351" s="87">
        <v>1235.5266269399999</v>
      </c>
      <c r="D351" s="87">
        <v>1229.7118886000001</v>
      </c>
      <c r="E351" s="87">
        <v>0</v>
      </c>
      <c r="F351" s="87">
        <v>122.97118886</v>
      </c>
      <c r="G351" s="87">
        <v>307.42797215000002</v>
      </c>
      <c r="H351" s="87">
        <v>614.85594430000003</v>
      </c>
      <c r="I351" s="87">
        <v>0</v>
      </c>
      <c r="J351" s="87">
        <v>676.34153873000002</v>
      </c>
      <c r="K351" s="87">
        <v>799.31272759000001</v>
      </c>
      <c r="L351" s="87">
        <v>922.28391644999999</v>
      </c>
    </row>
    <row r="352" spans="1:12" ht="12.75" customHeight="1" x14ac:dyDescent="0.2">
      <c r="A352" s="86" t="s">
        <v>163</v>
      </c>
      <c r="B352" s="86">
        <v>7</v>
      </c>
      <c r="C352" s="87">
        <v>1228.1791342700001</v>
      </c>
      <c r="D352" s="87">
        <v>1222.47633404</v>
      </c>
      <c r="E352" s="87">
        <v>0</v>
      </c>
      <c r="F352" s="87">
        <v>122.2476334</v>
      </c>
      <c r="G352" s="87">
        <v>305.61908351</v>
      </c>
      <c r="H352" s="87">
        <v>611.23816701999999</v>
      </c>
      <c r="I352" s="87">
        <v>0</v>
      </c>
      <c r="J352" s="87">
        <v>672.36198372000001</v>
      </c>
      <c r="K352" s="87">
        <v>794.60961712999995</v>
      </c>
      <c r="L352" s="87">
        <v>916.85725052999999</v>
      </c>
    </row>
    <row r="353" spans="1:12" ht="12.75" customHeight="1" x14ac:dyDescent="0.2">
      <c r="A353" s="86" t="s">
        <v>163</v>
      </c>
      <c r="B353" s="86">
        <v>8</v>
      </c>
      <c r="C353" s="87">
        <v>1184.5697716499999</v>
      </c>
      <c r="D353" s="87">
        <v>1179.0198248300001</v>
      </c>
      <c r="E353" s="87">
        <v>0</v>
      </c>
      <c r="F353" s="87">
        <v>117.90198248</v>
      </c>
      <c r="G353" s="87">
        <v>294.75495620999999</v>
      </c>
      <c r="H353" s="87">
        <v>589.50991241999998</v>
      </c>
      <c r="I353" s="87">
        <v>0</v>
      </c>
      <c r="J353" s="87">
        <v>648.46090365999999</v>
      </c>
      <c r="K353" s="87">
        <v>766.36288614</v>
      </c>
      <c r="L353" s="87">
        <v>884.26486862000002</v>
      </c>
    </row>
    <row r="354" spans="1:12" ht="12.75" customHeight="1" x14ac:dyDescent="0.2">
      <c r="A354" s="86" t="s">
        <v>163</v>
      </c>
      <c r="B354" s="86">
        <v>9</v>
      </c>
      <c r="C354" s="87">
        <v>1115.45879085</v>
      </c>
      <c r="D354" s="87">
        <v>1110.2512199099999</v>
      </c>
      <c r="E354" s="87">
        <v>0</v>
      </c>
      <c r="F354" s="87">
        <v>111.02512199</v>
      </c>
      <c r="G354" s="87">
        <v>277.56280498000001</v>
      </c>
      <c r="H354" s="87">
        <v>555.12560996000002</v>
      </c>
      <c r="I354" s="87">
        <v>0</v>
      </c>
      <c r="J354" s="87">
        <v>610.63817095000002</v>
      </c>
      <c r="K354" s="87">
        <v>721.66329294000002</v>
      </c>
      <c r="L354" s="87">
        <v>832.68841493000002</v>
      </c>
    </row>
    <row r="355" spans="1:12" ht="12.75" customHeight="1" x14ac:dyDescent="0.2">
      <c r="A355" s="86" t="s">
        <v>163</v>
      </c>
      <c r="B355" s="86">
        <v>10</v>
      </c>
      <c r="C355" s="87">
        <v>1010.15173767</v>
      </c>
      <c r="D355" s="87">
        <v>1005.3011791599999</v>
      </c>
      <c r="E355" s="87">
        <v>0</v>
      </c>
      <c r="F355" s="87">
        <v>100.53011792</v>
      </c>
      <c r="G355" s="87">
        <v>251.32529478999999</v>
      </c>
      <c r="H355" s="87">
        <v>502.65058957999997</v>
      </c>
      <c r="I355" s="87">
        <v>0</v>
      </c>
      <c r="J355" s="87">
        <v>552.91564854000001</v>
      </c>
      <c r="K355" s="87">
        <v>653.44576644999995</v>
      </c>
      <c r="L355" s="87">
        <v>753.97588437000002</v>
      </c>
    </row>
    <row r="356" spans="1:12" ht="12.75" customHeight="1" x14ac:dyDescent="0.2">
      <c r="A356" s="86" t="s">
        <v>163</v>
      </c>
      <c r="B356" s="86">
        <v>11</v>
      </c>
      <c r="C356" s="87">
        <v>900.10633352000002</v>
      </c>
      <c r="D356" s="87">
        <v>895.76055990999998</v>
      </c>
      <c r="E356" s="87">
        <v>0</v>
      </c>
      <c r="F356" s="87">
        <v>89.57605599</v>
      </c>
      <c r="G356" s="87">
        <v>223.94013998</v>
      </c>
      <c r="H356" s="87">
        <v>447.88027996</v>
      </c>
      <c r="I356" s="87">
        <v>0</v>
      </c>
      <c r="J356" s="87">
        <v>492.66830794999998</v>
      </c>
      <c r="K356" s="87">
        <v>582.24436393999997</v>
      </c>
      <c r="L356" s="87">
        <v>671.82041992999996</v>
      </c>
    </row>
    <row r="357" spans="1:12" ht="12.75" customHeight="1" x14ac:dyDescent="0.2">
      <c r="A357" s="86" t="s">
        <v>163</v>
      </c>
      <c r="B357" s="86">
        <v>12</v>
      </c>
      <c r="C357" s="87">
        <v>887.89782835999995</v>
      </c>
      <c r="D357" s="87">
        <v>883.58621722999999</v>
      </c>
      <c r="E357" s="87">
        <v>0</v>
      </c>
      <c r="F357" s="87">
        <v>88.358621720000002</v>
      </c>
      <c r="G357" s="87">
        <v>220.89655431</v>
      </c>
      <c r="H357" s="87">
        <v>441.79310862</v>
      </c>
      <c r="I357" s="87">
        <v>0</v>
      </c>
      <c r="J357" s="87">
        <v>485.97241947999999</v>
      </c>
      <c r="K357" s="87">
        <v>574.33104119999996</v>
      </c>
      <c r="L357" s="87">
        <v>662.68966292000005</v>
      </c>
    </row>
    <row r="358" spans="1:12" ht="12.75" customHeight="1" x14ac:dyDescent="0.2">
      <c r="A358" s="86" t="s">
        <v>163</v>
      </c>
      <c r="B358" s="86">
        <v>13</v>
      </c>
      <c r="C358" s="87">
        <v>898.00512391999996</v>
      </c>
      <c r="D358" s="87">
        <v>893.64536267000005</v>
      </c>
      <c r="E358" s="87">
        <v>0</v>
      </c>
      <c r="F358" s="87">
        <v>89.364536270000002</v>
      </c>
      <c r="G358" s="87">
        <v>223.41134066999999</v>
      </c>
      <c r="H358" s="87">
        <v>446.82268133999997</v>
      </c>
      <c r="I358" s="87">
        <v>0</v>
      </c>
      <c r="J358" s="87">
        <v>491.50494946999999</v>
      </c>
      <c r="K358" s="87">
        <v>580.86948573999996</v>
      </c>
      <c r="L358" s="87">
        <v>670.23402199999998</v>
      </c>
    </row>
    <row r="359" spans="1:12" ht="12.75" customHeight="1" x14ac:dyDescent="0.2">
      <c r="A359" s="86" t="s">
        <v>163</v>
      </c>
      <c r="B359" s="86">
        <v>14</v>
      </c>
      <c r="C359" s="87">
        <v>903.7078649</v>
      </c>
      <c r="D359" s="87">
        <v>899.38302648000001</v>
      </c>
      <c r="E359" s="87">
        <v>0</v>
      </c>
      <c r="F359" s="87">
        <v>89.938302649999997</v>
      </c>
      <c r="G359" s="87">
        <v>224.84575662</v>
      </c>
      <c r="H359" s="87">
        <v>449.69151324000001</v>
      </c>
      <c r="I359" s="87">
        <v>0</v>
      </c>
      <c r="J359" s="87">
        <v>494.66066455999999</v>
      </c>
      <c r="K359" s="87">
        <v>584.59896720999996</v>
      </c>
      <c r="L359" s="87">
        <v>674.53726986000004</v>
      </c>
    </row>
    <row r="360" spans="1:12" ht="12.75" customHeight="1" x14ac:dyDescent="0.2">
      <c r="A360" s="86" t="s">
        <v>163</v>
      </c>
      <c r="B360" s="86">
        <v>15</v>
      </c>
      <c r="C360" s="87">
        <v>910.85530310000001</v>
      </c>
      <c r="D360" s="87">
        <v>906.65631069000005</v>
      </c>
      <c r="E360" s="87">
        <v>0</v>
      </c>
      <c r="F360" s="87">
        <v>90.665631070000003</v>
      </c>
      <c r="G360" s="87">
        <v>226.66407767000001</v>
      </c>
      <c r="H360" s="87">
        <v>453.32815534999997</v>
      </c>
      <c r="I360" s="87">
        <v>0</v>
      </c>
      <c r="J360" s="87">
        <v>498.66097087999998</v>
      </c>
      <c r="K360" s="87">
        <v>589.32660195000005</v>
      </c>
      <c r="L360" s="87">
        <v>679.99223301999996</v>
      </c>
    </row>
    <row r="361" spans="1:12" ht="12.75" customHeight="1" x14ac:dyDescent="0.2">
      <c r="A361" s="86" t="s">
        <v>163</v>
      </c>
      <c r="B361" s="86">
        <v>16</v>
      </c>
      <c r="C361" s="87">
        <v>914.64870298999995</v>
      </c>
      <c r="D361" s="87">
        <v>910.12549812999998</v>
      </c>
      <c r="E361" s="87">
        <v>0</v>
      </c>
      <c r="F361" s="87">
        <v>91.012549809999996</v>
      </c>
      <c r="G361" s="87">
        <v>227.53137452999999</v>
      </c>
      <c r="H361" s="87">
        <v>455.06274907</v>
      </c>
      <c r="I361" s="87">
        <v>0</v>
      </c>
      <c r="J361" s="87">
        <v>500.56902396999999</v>
      </c>
      <c r="K361" s="87">
        <v>591.58157377999999</v>
      </c>
      <c r="L361" s="87">
        <v>682.59412359999999</v>
      </c>
    </row>
    <row r="362" spans="1:12" ht="12.75" customHeight="1" x14ac:dyDescent="0.2">
      <c r="A362" s="86" t="s">
        <v>163</v>
      </c>
      <c r="B362" s="86">
        <v>17</v>
      </c>
      <c r="C362" s="87">
        <v>917.60179847999996</v>
      </c>
      <c r="D362" s="87">
        <v>913.06275206999999</v>
      </c>
      <c r="E362" s="87">
        <v>0</v>
      </c>
      <c r="F362" s="87">
        <v>91.306275209999995</v>
      </c>
      <c r="G362" s="87">
        <v>228.26568802</v>
      </c>
      <c r="H362" s="87">
        <v>456.53137604</v>
      </c>
      <c r="I362" s="87">
        <v>0</v>
      </c>
      <c r="J362" s="87">
        <v>502.18451363999998</v>
      </c>
      <c r="K362" s="87">
        <v>593.49078884999994</v>
      </c>
      <c r="L362" s="87">
        <v>684.79706405000002</v>
      </c>
    </row>
    <row r="363" spans="1:12" ht="12.75" customHeight="1" x14ac:dyDescent="0.2">
      <c r="A363" s="86" t="s">
        <v>163</v>
      </c>
      <c r="B363" s="86">
        <v>18</v>
      </c>
      <c r="C363" s="87">
        <v>886.60030437</v>
      </c>
      <c r="D363" s="87">
        <v>882.34047392000002</v>
      </c>
      <c r="E363" s="87">
        <v>0</v>
      </c>
      <c r="F363" s="87">
        <v>88.234047390000001</v>
      </c>
      <c r="G363" s="87">
        <v>220.58511848000001</v>
      </c>
      <c r="H363" s="87">
        <v>441.17023696000001</v>
      </c>
      <c r="I363" s="87">
        <v>0</v>
      </c>
      <c r="J363" s="87">
        <v>485.28726066000002</v>
      </c>
      <c r="K363" s="87">
        <v>573.52130805000002</v>
      </c>
      <c r="L363" s="87">
        <v>661.75535544000002</v>
      </c>
    </row>
    <row r="364" spans="1:12" ht="12.75" customHeight="1" x14ac:dyDescent="0.2">
      <c r="A364" s="86" t="s">
        <v>163</v>
      </c>
      <c r="B364" s="86">
        <v>19</v>
      </c>
      <c r="C364" s="87">
        <v>847.78156863000004</v>
      </c>
      <c r="D364" s="87">
        <v>843.73321164000004</v>
      </c>
      <c r="E364" s="87">
        <v>0</v>
      </c>
      <c r="F364" s="87">
        <v>84.373321160000003</v>
      </c>
      <c r="G364" s="87">
        <v>210.93330291000001</v>
      </c>
      <c r="H364" s="87">
        <v>421.86660582000002</v>
      </c>
      <c r="I364" s="87">
        <v>0</v>
      </c>
      <c r="J364" s="87">
        <v>464.05326639999998</v>
      </c>
      <c r="K364" s="87">
        <v>548.42658757000004</v>
      </c>
      <c r="L364" s="87">
        <v>632.79990872999997</v>
      </c>
    </row>
    <row r="365" spans="1:12" ht="12.75" customHeight="1" x14ac:dyDescent="0.2">
      <c r="A365" s="86" t="s">
        <v>163</v>
      </c>
      <c r="B365" s="86">
        <v>20</v>
      </c>
      <c r="C365" s="87">
        <v>847.76730149000002</v>
      </c>
      <c r="D365" s="87">
        <v>843.64922105999995</v>
      </c>
      <c r="E365" s="87">
        <v>0</v>
      </c>
      <c r="F365" s="87">
        <v>84.364922109999995</v>
      </c>
      <c r="G365" s="87">
        <v>210.91230526999999</v>
      </c>
      <c r="H365" s="87">
        <v>421.82461052999997</v>
      </c>
      <c r="I365" s="87">
        <v>0</v>
      </c>
      <c r="J365" s="87">
        <v>464.00707158</v>
      </c>
      <c r="K365" s="87">
        <v>548.37199368999995</v>
      </c>
      <c r="L365" s="87">
        <v>632.73691580000002</v>
      </c>
    </row>
    <row r="366" spans="1:12" ht="12.75" customHeight="1" x14ac:dyDescent="0.2">
      <c r="A366" s="86" t="s">
        <v>163</v>
      </c>
      <c r="B366" s="86">
        <v>21</v>
      </c>
      <c r="C366" s="87">
        <v>863.05988794999996</v>
      </c>
      <c r="D366" s="87">
        <v>858.86033738000003</v>
      </c>
      <c r="E366" s="87">
        <v>0</v>
      </c>
      <c r="F366" s="87">
        <v>85.886033740000002</v>
      </c>
      <c r="G366" s="87">
        <v>214.71508435000001</v>
      </c>
      <c r="H366" s="87">
        <v>429.43016869000002</v>
      </c>
      <c r="I366" s="87">
        <v>0</v>
      </c>
      <c r="J366" s="87">
        <v>472.37318556000002</v>
      </c>
      <c r="K366" s="87">
        <v>558.25921930000004</v>
      </c>
      <c r="L366" s="87">
        <v>644.14525303999994</v>
      </c>
    </row>
    <row r="367" spans="1:12" ht="12.75" customHeight="1" x14ac:dyDescent="0.2">
      <c r="A367" s="86" t="s">
        <v>163</v>
      </c>
      <c r="B367" s="86">
        <v>22</v>
      </c>
      <c r="C367" s="87">
        <v>922.14745305999998</v>
      </c>
      <c r="D367" s="87">
        <v>917.32100753999998</v>
      </c>
      <c r="E367" s="87">
        <v>0</v>
      </c>
      <c r="F367" s="87">
        <v>91.732100750000001</v>
      </c>
      <c r="G367" s="87">
        <v>229.33025189</v>
      </c>
      <c r="H367" s="87">
        <v>458.66050376999999</v>
      </c>
      <c r="I367" s="87">
        <v>0</v>
      </c>
      <c r="J367" s="87">
        <v>504.52655414999998</v>
      </c>
      <c r="K367" s="87">
        <v>596.25865490000001</v>
      </c>
      <c r="L367" s="87">
        <v>687.99075565999999</v>
      </c>
    </row>
    <row r="368" spans="1:12" ht="12.75" customHeight="1" x14ac:dyDescent="0.2">
      <c r="A368" s="86" t="s">
        <v>163</v>
      </c>
      <c r="B368" s="86">
        <v>23</v>
      </c>
      <c r="C368" s="87">
        <v>997.98108831000002</v>
      </c>
      <c r="D368" s="87">
        <v>992.55133272</v>
      </c>
      <c r="E368" s="87">
        <v>0</v>
      </c>
      <c r="F368" s="87">
        <v>99.255133270000002</v>
      </c>
      <c r="G368" s="87">
        <v>248.13783318</v>
      </c>
      <c r="H368" s="87">
        <v>496.27566636</v>
      </c>
      <c r="I368" s="87">
        <v>0</v>
      </c>
      <c r="J368" s="87">
        <v>545.903233</v>
      </c>
      <c r="K368" s="87">
        <v>645.15836626999999</v>
      </c>
      <c r="L368" s="87">
        <v>744.41349953999998</v>
      </c>
    </row>
    <row r="369" spans="1:12" ht="12.75" customHeight="1" x14ac:dyDescent="0.2">
      <c r="A369" s="86" t="s">
        <v>163</v>
      </c>
      <c r="B369" s="86">
        <v>24</v>
      </c>
      <c r="C369" s="87">
        <v>1085.62099154</v>
      </c>
      <c r="D369" s="87">
        <v>1079.62818771</v>
      </c>
      <c r="E369" s="87">
        <v>0</v>
      </c>
      <c r="F369" s="87">
        <v>107.96281877</v>
      </c>
      <c r="G369" s="87">
        <v>269.90704692999998</v>
      </c>
      <c r="H369" s="87">
        <v>539.81409385999996</v>
      </c>
      <c r="I369" s="87">
        <v>0</v>
      </c>
      <c r="J369" s="87">
        <v>593.79550324000002</v>
      </c>
      <c r="K369" s="87">
        <v>701.75832201000003</v>
      </c>
      <c r="L369" s="87">
        <v>809.72114078000004</v>
      </c>
    </row>
    <row r="370" spans="1:12" ht="12.75" customHeight="1" x14ac:dyDescent="0.2">
      <c r="A370" s="86" t="s">
        <v>164</v>
      </c>
      <c r="B370" s="86">
        <v>1</v>
      </c>
      <c r="C370" s="87">
        <v>1108.7398676299999</v>
      </c>
      <c r="D370" s="87">
        <v>1102.8594174899999</v>
      </c>
      <c r="E370" s="87">
        <v>0</v>
      </c>
      <c r="F370" s="87">
        <v>110.28594175000001</v>
      </c>
      <c r="G370" s="87">
        <v>275.71485437000001</v>
      </c>
      <c r="H370" s="87">
        <v>551.42970875000003</v>
      </c>
      <c r="I370" s="87">
        <v>0</v>
      </c>
      <c r="J370" s="87">
        <v>606.57267962000003</v>
      </c>
      <c r="K370" s="87">
        <v>716.85862137000004</v>
      </c>
      <c r="L370" s="87">
        <v>827.14456312000004</v>
      </c>
    </row>
    <row r="371" spans="1:12" ht="12.75" customHeight="1" x14ac:dyDescent="0.2">
      <c r="A371" s="86" t="s">
        <v>164</v>
      </c>
      <c r="B371" s="86">
        <v>2</v>
      </c>
      <c r="C371" s="87">
        <v>1150.69695778</v>
      </c>
      <c r="D371" s="87">
        <v>1144.68148791</v>
      </c>
      <c r="E371" s="87">
        <v>0</v>
      </c>
      <c r="F371" s="87">
        <v>114.46814879</v>
      </c>
      <c r="G371" s="87">
        <v>286.17037198000003</v>
      </c>
      <c r="H371" s="87">
        <v>572.34074396000005</v>
      </c>
      <c r="I371" s="87">
        <v>0</v>
      </c>
      <c r="J371" s="87">
        <v>629.57481834999999</v>
      </c>
      <c r="K371" s="87">
        <v>744.04296713999997</v>
      </c>
      <c r="L371" s="87">
        <v>858.51111592999996</v>
      </c>
    </row>
    <row r="372" spans="1:12" ht="12.75" customHeight="1" x14ac:dyDescent="0.2">
      <c r="A372" s="86" t="s">
        <v>164</v>
      </c>
      <c r="B372" s="86">
        <v>3</v>
      </c>
      <c r="C372" s="87">
        <v>1194.5925288200001</v>
      </c>
      <c r="D372" s="87">
        <v>1188.4812398500001</v>
      </c>
      <c r="E372" s="87">
        <v>0</v>
      </c>
      <c r="F372" s="87">
        <v>118.84812399</v>
      </c>
      <c r="G372" s="87">
        <v>297.12030995999999</v>
      </c>
      <c r="H372" s="87">
        <v>594.24061992999998</v>
      </c>
      <c r="I372" s="87">
        <v>0</v>
      </c>
      <c r="J372" s="87">
        <v>653.66468192000002</v>
      </c>
      <c r="K372" s="87">
        <v>772.51280589999999</v>
      </c>
      <c r="L372" s="87">
        <v>891.36092988999997</v>
      </c>
    </row>
    <row r="373" spans="1:12" ht="12.75" customHeight="1" x14ac:dyDescent="0.2">
      <c r="A373" s="86" t="s">
        <v>164</v>
      </c>
      <c r="B373" s="86">
        <v>4</v>
      </c>
      <c r="C373" s="87">
        <v>1214.86895413</v>
      </c>
      <c r="D373" s="87">
        <v>1208.60449324</v>
      </c>
      <c r="E373" s="87">
        <v>0</v>
      </c>
      <c r="F373" s="87">
        <v>120.86044932</v>
      </c>
      <c r="G373" s="87">
        <v>302.15112331</v>
      </c>
      <c r="H373" s="87">
        <v>604.30224662000001</v>
      </c>
      <c r="I373" s="87">
        <v>0</v>
      </c>
      <c r="J373" s="87">
        <v>664.73247128000003</v>
      </c>
      <c r="K373" s="87">
        <v>785.59292060999996</v>
      </c>
      <c r="L373" s="87">
        <v>906.45336993000001</v>
      </c>
    </row>
    <row r="374" spans="1:12" ht="12.75" customHeight="1" x14ac:dyDescent="0.2">
      <c r="A374" s="86" t="s">
        <v>164</v>
      </c>
      <c r="B374" s="86">
        <v>5</v>
      </c>
      <c r="C374" s="87">
        <v>1209.0578101200001</v>
      </c>
      <c r="D374" s="87">
        <v>1202.82103534</v>
      </c>
      <c r="E374" s="87">
        <v>0</v>
      </c>
      <c r="F374" s="87">
        <v>120.28210353</v>
      </c>
      <c r="G374" s="87">
        <v>300.70525884</v>
      </c>
      <c r="H374" s="87">
        <v>601.41051766999999</v>
      </c>
      <c r="I374" s="87">
        <v>0</v>
      </c>
      <c r="J374" s="87">
        <v>661.55156943999998</v>
      </c>
      <c r="K374" s="87">
        <v>781.83367296999995</v>
      </c>
      <c r="L374" s="87">
        <v>902.11577651000005</v>
      </c>
    </row>
    <row r="375" spans="1:12" ht="12.75" customHeight="1" x14ac:dyDescent="0.2">
      <c r="A375" s="86" t="s">
        <v>164</v>
      </c>
      <c r="B375" s="86">
        <v>6</v>
      </c>
      <c r="C375" s="87">
        <v>1189.21320094</v>
      </c>
      <c r="D375" s="87">
        <v>1183.1129188800001</v>
      </c>
      <c r="E375" s="87">
        <v>0</v>
      </c>
      <c r="F375" s="87">
        <v>118.31129189000001</v>
      </c>
      <c r="G375" s="87">
        <v>295.77822972000001</v>
      </c>
      <c r="H375" s="87">
        <v>591.55645944000003</v>
      </c>
      <c r="I375" s="87">
        <v>0</v>
      </c>
      <c r="J375" s="87">
        <v>650.71210538000003</v>
      </c>
      <c r="K375" s="87">
        <v>769.02339727000003</v>
      </c>
      <c r="L375" s="87">
        <v>887.33468916000004</v>
      </c>
    </row>
    <row r="376" spans="1:12" ht="12.75" customHeight="1" x14ac:dyDescent="0.2">
      <c r="A376" s="86" t="s">
        <v>164</v>
      </c>
      <c r="B376" s="86">
        <v>7</v>
      </c>
      <c r="C376" s="87">
        <v>1152.4847790700001</v>
      </c>
      <c r="D376" s="87">
        <v>1146.3726189199999</v>
      </c>
      <c r="E376" s="87">
        <v>0</v>
      </c>
      <c r="F376" s="87">
        <v>114.63726189</v>
      </c>
      <c r="G376" s="87">
        <v>286.59315472999998</v>
      </c>
      <c r="H376" s="87">
        <v>573.18630945999996</v>
      </c>
      <c r="I376" s="87">
        <v>0</v>
      </c>
      <c r="J376" s="87">
        <v>630.50494041000002</v>
      </c>
      <c r="K376" s="87">
        <v>745.14220230000001</v>
      </c>
      <c r="L376" s="87">
        <v>859.77946419</v>
      </c>
    </row>
    <row r="377" spans="1:12" ht="12.75" customHeight="1" x14ac:dyDescent="0.2">
      <c r="A377" s="86" t="s">
        <v>164</v>
      </c>
      <c r="B377" s="86">
        <v>8</v>
      </c>
      <c r="C377" s="87">
        <v>1094.7014221899999</v>
      </c>
      <c r="D377" s="87">
        <v>1088.7114430900001</v>
      </c>
      <c r="E377" s="87">
        <v>0</v>
      </c>
      <c r="F377" s="87">
        <v>108.87114431000001</v>
      </c>
      <c r="G377" s="87">
        <v>272.17786077</v>
      </c>
      <c r="H377" s="87">
        <v>544.35572155</v>
      </c>
      <c r="I377" s="87">
        <v>0</v>
      </c>
      <c r="J377" s="87">
        <v>598.79129369999998</v>
      </c>
      <c r="K377" s="87">
        <v>707.66243800999996</v>
      </c>
      <c r="L377" s="87">
        <v>816.53358232000005</v>
      </c>
    </row>
    <row r="378" spans="1:12" ht="12.75" customHeight="1" x14ac:dyDescent="0.2">
      <c r="A378" s="86" t="s">
        <v>164</v>
      </c>
      <c r="B378" s="86">
        <v>9</v>
      </c>
      <c r="C378" s="87">
        <v>1063.0691330100001</v>
      </c>
      <c r="D378" s="87">
        <v>1057.28604746</v>
      </c>
      <c r="E378" s="87">
        <v>0</v>
      </c>
      <c r="F378" s="87">
        <v>105.72860475</v>
      </c>
      <c r="G378" s="87">
        <v>264.32151186999999</v>
      </c>
      <c r="H378" s="87">
        <v>528.64302372999998</v>
      </c>
      <c r="I378" s="87">
        <v>0</v>
      </c>
      <c r="J378" s="87">
        <v>581.5073261</v>
      </c>
      <c r="K378" s="87">
        <v>687.23593085000005</v>
      </c>
      <c r="L378" s="87">
        <v>792.96453559999998</v>
      </c>
    </row>
    <row r="379" spans="1:12" ht="12.75" customHeight="1" x14ac:dyDescent="0.2">
      <c r="A379" s="86" t="s">
        <v>164</v>
      </c>
      <c r="B379" s="86">
        <v>10</v>
      </c>
      <c r="C379" s="87">
        <v>985.70283002999997</v>
      </c>
      <c r="D379" s="87">
        <v>980.76939101999994</v>
      </c>
      <c r="E379" s="87">
        <v>0</v>
      </c>
      <c r="F379" s="87">
        <v>98.076939100000004</v>
      </c>
      <c r="G379" s="87">
        <v>245.19234775999999</v>
      </c>
      <c r="H379" s="87">
        <v>490.38469550999997</v>
      </c>
      <c r="I379" s="87">
        <v>0</v>
      </c>
      <c r="J379" s="87">
        <v>539.42316505999997</v>
      </c>
      <c r="K379" s="87">
        <v>637.50010415999998</v>
      </c>
      <c r="L379" s="87">
        <v>735.57704326999999</v>
      </c>
    </row>
    <row r="380" spans="1:12" ht="12.75" customHeight="1" x14ac:dyDescent="0.2">
      <c r="A380" s="86" t="s">
        <v>164</v>
      </c>
      <c r="B380" s="86">
        <v>11</v>
      </c>
      <c r="C380" s="87">
        <v>894.13660050999999</v>
      </c>
      <c r="D380" s="87">
        <v>887.96883431000003</v>
      </c>
      <c r="E380" s="87">
        <v>0</v>
      </c>
      <c r="F380" s="87">
        <v>88.796883429999994</v>
      </c>
      <c r="G380" s="87">
        <v>221.99220858000001</v>
      </c>
      <c r="H380" s="87">
        <v>443.98441716000002</v>
      </c>
      <c r="I380" s="87">
        <v>0</v>
      </c>
      <c r="J380" s="87">
        <v>488.38285887000001</v>
      </c>
      <c r="K380" s="87">
        <v>577.17974230000004</v>
      </c>
      <c r="L380" s="87">
        <v>665.97662573000002</v>
      </c>
    </row>
    <row r="381" spans="1:12" ht="12.75" customHeight="1" x14ac:dyDescent="0.2">
      <c r="A381" s="86" t="s">
        <v>164</v>
      </c>
      <c r="B381" s="86">
        <v>12</v>
      </c>
      <c r="C381" s="87">
        <v>879.20415455</v>
      </c>
      <c r="D381" s="87">
        <v>872.61880737000001</v>
      </c>
      <c r="E381" s="87">
        <v>0</v>
      </c>
      <c r="F381" s="87">
        <v>87.261880739999995</v>
      </c>
      <c r="G381" s="87">
        <v>218.15470184</v>
      </c>
      <c r="H381" s="87">
        <v>436.30940369000001</v>
      </c>
      <c r="I381" s="87">
        <v>0</v>
      </c>
      <c r="J381" s="87">
        <v>479.94034405000002</v>
      </c>
      <c r="K381" s="87">
        <v>567.20222478999995</v>
      </c>
      <c r="L381" s="87">
        <v>654.46410552999998</v>
      </c>
    </row>
    <row r="382" spans="1:12" ht="12.75" customHeight="1" x14ac:dyDescent="0.2">
      <c r="A382" s="86" t="s">
        <v>164</v>
      </c>
      <c r="B382" s="86">
        <v>13</v>
      </c>
      <c r="C382" s="87">
        <v>891.04901886000005</v>
      </c>
      <c r="D382" s="87">
        <v>885.01968509000005</v>
      </c>
      <c r="E382" s="87">
        <v>0</v>
      </c>
      <c r="F382" s="87">
        <v>88.501968509999998</v>
      </c>
      <c r="G382" s="87">
        <v>221.25492127000001</v>
      </c>
      <c r="H382" s="87">
        <v>442.50984254999997</v>
      </c>
      <c r="I382" s="87">
        <v>0</v>
      </c>
      <c r="J382" s="87">
        <v>486.76082680000002</v>
      </c>
      <c r="K382" s="87">
        <v>575.26279531</v>
      </c>
      <c r="L382" s="87">
        <v>663.76476381999998</v>
      </c>
    </row>
    <row r="383" spans="1:12" ht="12.75" customHeight="1" x14ac:dyDescent="0.2">
      <c r="A383" s="86" t="s">
        <v>164</v>
      </c>
      <c r="B383" s="86">
        <v>14</v>
      </c>
      <c r="C383" s="87">
        <v>890.80208187000005</v>
      </c>
      <c r="D383" s="87">
        <v>886.13982653999994</v>
      </c>
      <c r="E383" s="87">
        <v>0</v>
      </c>
      <c r="F383" s="87">
        <v>88.613982649999997</v>
      </c>
      <c r="G383" s="87">
        <v>221.53495663999999</v>
      </c>
      <c r="H383" s="87">
        <v>443.06991326999997</v>
      </c>
      <c r="I383" s="87">
        <v>0</v>
      </c>
      <c r="J383" s="87">
        <v>487.37690459999999</v>
      </c>
      <c r="K383" s="87">
        <v>575.99088725000001</v>
      </c>
      <c r="L383" s="87">
        <v>664.60486991000005</v>
      </c>
    </row>
    <row r="384" spans="1:12" ht="12.75" customHeight="1" x14ac:dyDescent="0.2">
      <c r="A384" s="86" t="s">
        <v>164</v>
      </c>
      <c r="B384" s="86">
        <v>15</v>
      </c>
      <c r="C384" s="87">
        <v>890.49195617999999</v>
      </c>
      <c r="D384" s="87">
        <v>886.10117887000001</v>
      </c>
      <c r="E384" s="87">
        <v>0</v>
      </c>
      <c r="F384" s="87">
        <v>88.610117889999998</v>
      </c>
      <c r="G384" s="87">
        <v>221.52529472000001</v>
      </c>
      <c r="H384" s="87">
        <v>443.05058944000001</v>
      </c>
      <c r="I384" s="87">
        <v>0</v>
      </c>
      <c r="J384" s="87">
        <v>487.35564837999999</v>
      </c>
      <c r="K384" s="87">
        <v>575.96576627000002</v>
      </c>
      <c r="L384" s="87">
        <v>664.57588414999998</v>
      </c>
    </row>
    <row r="385" spans="1:12" ht="12.75" customHeight="1" x14ac:dyDescent="0.2">
      <c r="A385" s="86" t="s">
        <v>164</v>
      </c>
      <c r="B385" s="86">
        <v>16</v>
      </c>
      <c r="C385" s="87">
        <v>896.86188854</v>
      </c>
      <c r="D385" s="87">
        <v>892.40983754000001</v>
      </c>
      <c r="E385" s="87">
        <v>0</v>
      </c>
      <c r="F385" s="87">
        <v>89.240983749999998</v>
      </c>
      <c r="G385" s="87">
        <v>223.10245939000001</v>
      </c>
      <c r="H385" s="87">
        <v>446.20491877000001</v>
      </c>
      <c r="I385" s="87">
        <v>0</v>
      </c>
      <c r="J385" s="87">
        <v>490.82541064999998</v>
      </c>
      <c r="K385" s="87">
        <v>580.06639440000004</v>
      </c>
      <c r="L385" s="87">
        <v>669.30737815999998</v>
      </c>
    </row>
    <row r="386" spans="1:12" ht="12.75" customHeight="1" x14ac:dyDescent="0.2">
      <c r="A386" s="86" t="s">
        <v>164</v>
      </c>
      <c r="B386" s="86">
        <v>17</v>
      </c>
      <c r="C386" s="87">
        <v>893.76363543000002</v>
      </c>
      <c r="D386" s="87">
        <v>889.64333933</v>
      </c>
      <c r="E386" s="87">
        <v>0</v>
      </c>
      <c r="F386" s="87">
        <v>88.964333929999995</v>
      </c>
      <c r="G386" s="87">
        <v>222.41083483</v>
      </c>
      <c r="H386" s="87">
        <v>444.82166967000001</v>
      </c>
      <c r="I386" s="87">
        <v>0</v>
      </c>
      <c r="J386" s="87">
        <v>489.30383662999998</v>
      </c>
      <c r="K386" s="87">
        <v>578.26817056000004</v>
      </c>
      <c r="L386" s="87">
        <v>667.2325045</v>
      </c>
    </row>
    <row r="387" spans="1:12" ht="12.75" customHeight="1" x14ac:dyDescent="0.2">
      <c r="A387" s="86" t="s">
        <v>164</v>
      </c>
      <c r="B387" s="86">
        <v>18</v>
      </c>
      <c r="C387" s="87">
        <v>868.41778650000003</v>
      </c>
      <c r="D387" s="87">
        <v>863.87269715000002</v>
      </c>
      <c r="E387" s="87">
        <v>0</v>
      </c>
      <c r="F387" s="87">
        <v>86.387269720000006</v>
      </c>
      <c r="G387" s="87">
        <v>215.96817429000001</v>
      </c>
      <c r="H387" s="87">
        <v>431.93634858000001</v>
      </c>
      <c r="I387" s="87">
        <v>0</v>
      </c>
      <c r="J387" s="87">
        <v>475.12998342999998</v>
      </c>
      <c r="K387" s="87">
        <v>561.51725314999999</v>
      </c>
      <c r="L387" s="87">
        <v>647.90452286000004</v>
      </c>
    </row>
    <row r="388" spans="1:12" ht="12.75" customHeight="1" x14ac:dyDescent="0.2">
      <c r="A388" s="86" t="s">
        <v>164</v>
      </c>
      <c r="B388" s="86">
        <v>19</v>
      </c>
      <c r="C388" s="87">
        <v>836.49401645</v>
      </c>
      <c r="D388" s="87">
        <v>831.87592086999996</v>
      </c>
      <c r="E388" s="87">
        <v>0</v>
      </c>
      <c r="F388" s="87">
        <v>83.187592089999995</v>
      </c>
      <c r="G388" s="87">
        <v>207.96898021999999</v>
      </c>
      <c r="H388" s="87">
        <v>415.93796043999998</v>
      </c>
      <c r="I388" s="87">
        <v>0</v>
      </c>
      <c r="J388" s="87">
        <v>457.53175648000001</v>
      </c>
      <c r="K388" s="87">
        <v>540.71934856999997</v>
      </c>
      <c r="L388" s="87">
        <v>623.90694065000002</v>
      </c>
    </row>
    <row r="389" spans="1:12" ht="12.75" customHeight="1" x14ac:dyDescent="0.2">
      <c r="A389" s="86" t="s">
        <v>164</v>
      </c>
      <c r="B389" s="86">
        <v>20</v>
      </c>
      <c r="C389" s="87">
        <v>834.80961467999998</v>
      </c>
      <c r="D389" s="87">
        <v>830.20053815999995</v>
      </c>
      <c r="E389" s="87">
        <v>0</v>
      </c>
      <c r="F389" s="87">
        <v>83.020053820000001</v>
      </c>
      <c r="G389" s="87">
        <v>207.55013453999999</v>
      </c>
      <c r="H389" s="87">
        <v>415.10026907999998</v>
      </c>
      <c r="I389" s="87">
        <v>0</v>
      </c>
      <c r="J389" s="87">
        <v>456.61029599</v>
      </c>
      <c r="K389" s="87">
        <v>539.63034979999998</v>
      </c>
      <c r="L389" s="87">
        <v>622.65040362000002</v>
      </c>
    </row>
    <row r="390" spans="1:12" ht="12.75" customHeight="1" x14ac:dyDescent="0.2">
      <c r="A390" s="86" t="s">
        <v>164</v>
      </c>
      <c r="B390" s="86">
        <v>21</v>
      </c>
      <c r="C390" s="87">
        <v>850.11488594000002</v>
      </c>
      <c r="D390" s="87">
        <v>845.71817383999996</v>
      </c>
      <c r="E390" s="87">
        <v>0</v>
      </c>
      <c r="F390" s="87">
        <v>84.571817379999999</v>
      </c>
      <c r="G390" s="87">
        <v>211.42954345999999</v>
      </c>
      <c r="H390" s="87">
        <v>422.85908691999998</v>
      </c>
      <c r="I390" s="87">
        <v>0</v>
      </c>
      <c r="J390" s="87">
        <v>465.14499561000002</v>
      </c>
      <c r="K390" s="87">
        <v>549.716813</v>
      </c>
      <c r="L390" s="87">
        <v>634.28863037999997</v>
      </c>
    </row>
    <row r="391" spans="1:12" ht="12.75" customHeight="1" x14ac:dyDescent="0.2">
      <c r="A391" s="86" t="s">
        <v>164</v>
      </c>
      <c r="B391" s="86">
        <v>22</v>
      </c>
      <c r="C391" s="87">
        <v>906.21780715</v>
      </c>
      <c r="D391" s="87">
        <v>901.49141066000004</v>
      </c>
      <c r="E391" s="87">
        <v>0</v>
      </c>
      <c r="F391" s="87">
        <v>90.149141069999999</v>
      </c>
      <c r="G391" s="87">
        <v>225.37285266999999</v>
      </c>
      <c r="H391" s="87">
        <v>450.74570533000002</v>
      </c>
      <c r="I391" s="87">
        <v>0</v>
      </c>
      <c r="J391" s="87">
        <v>495.82027585999998</v>
      </c>
      <c r="K391" s="87">
        <v>585.96941692999997</v>
      </c>
      <c r="L391" s="87">
        <v>676.11855800000001</v>
      </c>
    </row>
    <row r="392" spans="1:12" ht="12.75" customHeight="1" x14ac:dyDescent="0.2">
      <c r="A392" s="86" t="s">
        <v>164</v>
      </c>
      <c r="B392" s="86">
        <v>23</v>
      </c>
      <c r="C392" s="87">
        <v>988.69799911999996</v>
      </c>
      <c r="D392" s="87">
        <v>983.68928386000005</v>
      </c>
      <c r="E392" s="87">
        <v>0</v>
      </c>
      <c r="F392" s="87">
        <v>98.368928389999994</v>
      </c>
      <c r="G392" s="87">
        <v>245.92232096999999</v>
      </c>
      <c r="H392" s="87">
        <v>491.84464193000002</v>
      </c>
      <c r="I392" s="87">
        <v>0</v>
      </c>
      <c r="J392" s="87">
        <v>541.02910612000005</v>
      </c>
      <c r="K392" s="87">
        <v>639.39803451</v>
      </c>
      <c r="L392" s="87">
        <v>737.76696289999995</v>
      </c>
    </row>
    <row r="393" spans="1:12" ht="12.75" customHeight="1" x14ac:dyDescent="0.2">
      <c r="A393" s="86" t="s">
        <v>164</v>
      </c>
      <c r="B393" s="86">
        <v>24</v>
      </c>
      <c r="C393" s="87">
        <v>1078.5567273700001</v>
      </c>
      <c r="D393" s="87">
        <v>1073.0929274499999</v>
      </c>
      <c r="E393" s="87">
        <v>0</v>
      </c>
      <c r="F393" s="87">
        <v>107.30929275</v>
      </c>
      <c r="G393" s="87">
        <v>268.27323186000001</v>
      </c>
      <c r="H393" s="87">
        <v>536.54646373000003</v>
      </c>
      <c r="I393" s="87">
        <v>0</v>
      </c>
      <c r="J393" s="87">
        <v>590.20111010000005</v>
      </c>
      <c r="K393" s="87">
        <v>697.51040283999998</v>
      </c>
      <c r="L393" s="87">
        <v>804.81969559000004</v>
      </c>
    </row>
    <row r="394" spans="1:12" ht="12.75" customHeight="1" x14ac:dyDescent="0.2">
      <c r="A394" s="86" t="s">
        <v>165</v>
      </c>
      <c r="B394" s="86">
        <v>1</v>
      </c>
      <c r="C394" s="87">
        <v>1087.0161469499999</v>
      </c>
      <c r="D394" s="87">
        <v>1081.33722844</v>
      </c>
      <c r="E394" s="87">
        <v>0</v>
      </c>
      <c r="F394" s="87">
        <v>108.13372284</v>
      </c>
      <c r="G394" s="87">
        <v>270.33430711</v>
      </c>
      <c r="H394" s="87">
        <v>540.66861421999999</v>
      </c>
      <c r="I394" s="87">
        <v>0</v>
      </c>
      <c r="J394" s="87">
        <v>594.73547564</v>
      </c>
      <c r="K394" s="87">
        <v>702.86919849000003</v>
      </c>
      <c r="L394" s="87">
        <v>811.00292133000005</v>
      </c>
    </row>
    <row r="395" spans="1:12" ht="12.75" customHeight="1" x14ac:dyDescent="0.2">
      <c r="A395" s="86" t="s">
        <v>165</v>
      </c>
      <c r="B395" s="86">
        <v>2</v>
      </c>
      <c r="C395" s="87">
        <v>1121.6808882299999</v>
      </c>
      <c r="D395" s="87">
        <v>1114.4950556199999</v>
      </c>
      <c r="E395" s="87">
        <v>0</v>
      </c>
      <c r="F395" s="87">
        <v>111.44950556000001</v>
      </c>
      <c r="G395" s="87">
        <v>278.62376390999998</v>
      </c>
      <c r="H395" s="87">
        <v>557.24752780999995</v>
      </c>
      <c r="I395" s="87">
        <v>0</v>
      </c>
      <c r="J395" s="87">
        <v>612.97228058999997</v>
      </c>
      <c r="K395" s="87">
        <v>724.42178615</v>
      </c>
      <c r="L395" s="87">
        <v>835.87129172000004</v>
      </c>
    </row>
    <row r="396" spans="1:12" ht="12.75" customHeight="1" x14ac:dyDescent="0.2">
      <c r="A396" s="86" t="s">
        <v>165</v>
      </c>
      <c r="B396" s="86">
        <v>3</v>
      </c>
      <c r="C396" s="87">
        <v>1159.61599275</v>
      </c>
      <c r="D396" s="87">
        <v>1152.04891217</v>
      </c>
      <c r="E396" s="87">
        <v>0</v>
      </c>
      <c r="F396" s="87">
        <v>115.20489121999999</v>
      </c>
      <c r="G396" s="87">
        <v>288.01222804000002</v>
      </c>
      <c r="H396" s="87">
        <v>576.02445608999994</v>
      </c>
      <c r="I396" s="87">
        <v>0</v>
      </c>
      <c r="J396" s="87">
        <v>633.62690168999995</v>
      </c>
      <c r="K396" s="87">
        <v>748.83179290999999</v>
      </c>
      <c r="L396" s="87">
        <v>864.03668413000003</v>
      </c>
    </row>
    <row r="397" spans="1:12" ht="12.75" customHeight="1" x14ac:dyDescent="0.2">
      <c r="A397" s="86" t="s">
        <v>165</v>
      </c>
      <c r="B397" s="86">
        <v>4</v>
      </c>
      <c r="C397" s="87">
        <v>1152.4515803899999</v>
      </c>
      <c r="D397" s="87">
        <v>1145.48240835</v>
      </c>
      <c r="E397" s="87">
        <v>0</v>
      </c>
      <c r="F397" s="87">
        <v>114.54824084000001</v>
      </c>
      <c r="G397" s="87">
        <v>286.37060208999998</v>
      </c>
      <c r="H397" s="87">
        <v>572.74120417999995</v>
      </c>
      <c r="I397" s="87">
        <v>0</v>
      </c>
      <c r="J397" s="87">
        <v>630.01532458999998</v>
      </c>
      <c r="K397" s="87">
        <v>744.56356543000004</v>
      </c>
      <c r="L397" s="87">
        <v>859.11180625999998</v>
      </c>
    </row>
    <row r="398" spans="1:12" ht="12.75" customHeight="1" x14ac:dyDescent="0.2">
      <c r="A398" s="86" t="s">
        <v>165</v>
      </c>
      <c r="B398" s="86">
        <v>5</v>
      </c>
      <c r="C398" s="87">
        <v>1135.4136946399999</v>
      </c>
      <c r="D398" s="87">
        <v>1129.4309409099999</v>
      </c>
      <c r="E398" s="87">
        <v>0</v>
      </c>
      <c r="F398" s="87">
        <v>112.94309409</v>
      </c>
      <c r="G398" s="87">
        <v>282.35773523</v>
      </c>
      <c r="H398" s="87">
        <v>564.71547046000001</v>
      </c>
      <c r="I398" s="87">
        <v>0</v>
      </c>
      <c r="J398" s="87">
        <v>621.18701750000002</v>
      </c>
      <c r="K398" s="87">
        <v>734.13011158999996</v>
      </c>
      <c r="L398" s="87">
        <v>847.07320568</v>
      </c>
    </row>
    <row r="399" spans="1:12" ht="12.75" customHeight="1" x14ac:dyDescent="0.2">
      <c r="A399" s="86" t="s">
        <v>165</v>
      </c>
      <c r="B399" s="86">
        <v>6</v>
      </c>
      <c r="C399" s="87">
        <v>1125.339618</v>
      </c>
      <c r="D399" s="87">
        <v>1119.5243103</v>
      </c>
      <c r="E399" s="87">
        <v>0</v>
      </c>
      <c r="F399" s="87">
        <v>111.95243103</v>
      </c>
      <c r="G399" s="87">
        <v>279.88107758000001</v>
      </c>
      <c r="H399" s="87">
        <v>559.76215515000001</v>
      </c>
      <c r="I399" s="87">
        <v>0</v>
      </c>
      <c r="J399" s="87">
        <v>615.73837066999999</v>
      </c>
      <c r="K399" s="87">
        <v>727.69080169999995</v>
      </c>
      <c r="L399" s="87">
        <v>839.64323273000002</v>
      </c>
    </row>
    <row r="400" spans="1:12" ht="12.75" customHeight="1" x14ac:dyDescent="0.2">
      <c r="A400" s="86" t="s">
        <v>165</v>
      </c>
      <c r="B400" s="86">
        <v>7</v>
      </c>
      <c r="C400" s="87">
        <v>1110.1256430400001</v>
      </c>
      <c r="D400" s="87">
        <v>1104.37883356</v>
      </c>
      <c r="E400" s="87">
        <v>0</v>
      </c>
      <c r="F400" s="87">
        <v>110.43788336</v>
      </c>
      <c r="G400" s="87">
        <v>276.09470838999999</v>
      </c>
      <c r="H400" s="87">
        <v>552.18941677999999</v>
      </c>
      <c r="I400" s="87">
        <v>0</v>
      </c>
      <c r="J400" s="87">
        <v>607.40835846000004</v>
      </c>
      <c r="K400" s="87">
        <v>717.84624181000004</v>
      </c>
      <c r="L400" s="87">
        <v>828.28412517000004</v>
      </c>
    </row>
    <row r="401" spans="1:12" ht="12.75" customHeight="1" x14ac:dyDescent="0.2">
      <c r="A401" s="86" t="s">
        <v>165</v>
      </c>
      <c r="B401" s="86">
        <v>8</v>
      </c>
      <c r="C401" s="87">
        <v>1044.0903416799999</v>
      </c>
      <c r="D401" s="87">
        <v>1038.5060546699999</v>
      </c>
      <c r="E401" s="87">
        <v>0</v>
      </c>
      <c r="F401" s="87">
        <v>103.85060547</v>
      </c>
      <c r="G401" s="87">
        <v>259.62651367000001</v>
      </c>
      <c r="H401" s="87">
        <v>519.25302734000002</v>
      </c>
      <c r="I401" s="87">
        <v>0</v>
      </c>
      <c r="J401" s="87">
        <v>571.17833007000002</v>
      </c>
      <c r="K401" s="87">
        <v>675.02893554000002</v>
      </c>
      <c r="L401" s="87">
        <v>778.87954100000002</v>
      </c>
    </row>
    <row r="402" spans="1:12" ht="12.75" customHeight="1" x14ac:dyDescent="0.2">
      <c r="A402" s="86" t="s">
        <v>165</v>
      </c>
      <c r="B402" s="86">
        <v>9</v>
      </c>
      <c r="C402" s="87">
        <v>1006.79989478</v>
      </c>
      <c r="D402" s="87">
        <v>1001.31360591</v>
      </c>
      <c r="E402" s="87">
        <v>0</v>
      </c>
      <c r="F402" s="87">
        <v>100.13136059</v>
      </c>
      <c r="G402" s="87">
        <v>250.32840148</v>
      </c>
      <c r="H402" s="87">
        <v>500.65680295999999</v>
      </c>
      <c r="I402" s="87">
        <v>0</v>
      </c>
      <c r="J402" s="87">
        <v>550.72248324999998</v>
      </c>
      <c r="K402" s="87">
        <v>650.85384383999997</v>
      </c>
      <c r="L402" s="87">
        <v>750.98520442999995</v>
      </c>
    </row>
    <row r="403" spans="1:12" ht="12.75" customHeight="1" x14ac:dyDescent="0.2">
      <c r="A403" s="86" t="s">
        <v>165</v>
      </c>
      <c r="B403" s="86">
        <v>10</v>
      </c>
      <c r="C403" s="87">
        <v>918.59053274999997</v>
      </c>
      <c r="D403" s="87">
        <v>914.21337086000005</v>
      </c>
      <c r="E403" s="87">
        <v>0</v>
      </c>
      <c r="F403" s="87">
        <v>91.421337089999994</v>
      </c>
      <c r="G403" s="87">
        <v>228.55334271999999</v>
      </c>
      <c r="H403" s="87">
        <v>457.10668543000003</v>
      </c>
      <c r="I403" s="87">
        <v>0</v>
      </c>
      <c r="J403" s="87">
        <v>502.81735397</v>
      </c>
      <c r="K403" s="87">
        <v>594.23869105999995</v>
      </c>
      <c r="L403" s="87">
        <v>685.66002815000002</v>
      </c>
    </row>
    <row r="404" spans="1:12" ht="12.75" customHeight="1" x14ac:dyDescent="0.2">
      <c r="A404" s="86" t="s">
        <v>165</v>
      </c>
      <c r="B404" s="86">
        <v>11</v>
      </c>
      <c r="C404" s="87">
        <v>880.84349176000001</v>
      </c>
      <c r="D404" s="87">
        <v>876.30643013999997</v>
      </c>
      <c r="E404" s="87">
        <v>0</v>
      </c>
      <c r="F404" s="87">
        <v>87.63064301</v>
      </c>
      <c r="G404" s="87">
        <v>219.07660754</v>
      </c>
      <c r="H404" s="87">
        <v>438.15321506999999</v>
      </c>
      <c r="I404" s="87">
        <v>0</v>
      </c>
      <c r="J404" s="87">
        <v>481.96853657999998</v>
      </c>
      <c r="K404" s="87">
        <v>569.59917958999995</v>
      </c>
      <c r="L404" s="87">
        <v>657.22982261000004</v>
      </c>
    </row>
    <row r="405" spans="1:12" ht="12.75" customHeight="1" x14ac:dyDescent="0.2">
      <c r="A405" s="86" t="s">
        <v>165</v>
      </c>
      <c r="B405" s="86">
        <v>12</v>
      </c>
      <c r="C405" s="87">
        <v>887.08493842999997</v>
      </c>
      <c r="D405" s="87">
        <v>882.51366756000004</v>
      </c>
      <c r="E405" s="87">
        <v>0</v>
      </c>
      <c r="F405" s="87">
        <v>88.251366759999996</v>
      </c>
      <c r="G405" s="87">
        <v>220.62841689000001</v>
      </c>
      <c r="H405" s="87">
        <v>441.25683378000002</v>
      </c>
      <c r="I405" s="87">
        <v>0</v>
      </c>
      <c r="J405" s="87">
        <v>485.38251716000002</v>
      </c>
      <c r="K405" s="87">
        <v>573.63388391000001</v>
      </c>
      <c r="L405" s="87">
        <v>661.88525067</v>
      </c>
    </row>
    <row r="406" spans="1:12" ht="12.75" customHeight="1" x14ac:dyDescent="0.2">
      <c r="A406" s="86" t="s">
        <v>165</v>
      </c>
      <c r="B406" s="86">
        <v>13</v>
      </c>
      <c r="C406" s="87">
        <v>901.99790089999999</v>
      </c>
      <c r="D406" s="87">
        <v>897.49161265999999</v>
      </c>
      <c r="E406" s="87">
        <v>0</v>
      </c>
      <c r="F406" s="87">
        <v>89.749161270000002</v>
      </c>
      <c r="G406" s="87">
        <v>224.37290317</v>
      </c>
      <c r="H406" s="87">
        <v>448.74580632999999</v>
      </c>
      <c r="I406" s="87">
        <v>0</v>
      </c>
      <c r="J406" s="87">
        <v>493.62038696000002</v>
      </c>
      <c r="K406" s="87">
        <v>583.36954822999996</v>
      </c>
      <c r="L406" s="87">
        <v>673.11870950000002</v>
      </c>
    </row>
    <row r="407" spans="1:12" ht="12.75" customHeight="1" x14ac:dyDescent="0.2">
      <c r="A407" s="86" t="s">
        <v>165</v>
      </c>
      <c r="B407" s="86">
        <v>14</v>
      </c>
      <c r="C407" s="87">
        <v>909.42820549999999</v>
      </c>
      <c r="D407" s="87">
        <v>904.78709878999996</v>
      </c>
      <c r="E407" s="87">
        <v>0</v>
      </c>
      <c r="F407" s="87">
        <v>90.478709879999997</v>
      </c>
      <c r="G407" s="87">
        <v>226.19677469999999</v>
      </c>
      <c r="H407" s="87">
        <v>452.39354939999998</v>
      </c>
      <c r="I407" s="87">
        <v>0</v>
      </c>
      <c r="J407" s="87">
        <v>497.63290432999997</v>
      </c>
      <c r="K407" s="87">
        <v>588.11161420999997</v>
      </c>
      <c r="L407" s="87">
        <v>678.59032408999997</v>
      </c>
    </row>
    <row r="408" spans="1:12" ht="12.75" customHeight="1" x14ac:dyDescent="0.2">
      <c r="A408" s="86" t="s">
        <v>165</v>
      </c>
      <c r="B408" s="86">
        <v>15</v>
      </c>
      <c r="C408" s="87">
        <v>920.36876700000005</v>
      </c>
      <c r="D408" s="87">
        <v>914.96064664999994</v>
      </c>
      <c r="E408" s="87">
        <v>0</v>
      </c>
      <c r="F408" s="87">
        <v>91.496064669999996</v>
      </c>
      <c r="G408" s="87">
        <v>228.74016166000001</v>
      </c>
      <c r="H408" s="87">
        <v>457.48032332999998</v>
      </c>
      <c r="I408" s="87">
        <v>0</v>
      </c>
      <c r="J408" s="87">
        <v>503.22835565999998</v>
      </c>
      <c r="K408" s="87">
        <v>594.72442032000004</v>
      </c>
      <c r="L408" s="87">
        <v>686.22048499000005</v>
      </c>
    </row>
    <row r="409" spans="1:12" ht="12.75" customHeight="1" x14ac:dyDescent="0.2">
      <c r="A409" s="86" t="s">
        <v>165</v>
      </c>
      <c r="B409" s="86">
        <v>16</v>
      </c>
      <c r="C409" s="87">
        <v>924.29252512000005</v>
      </c>
      <c r="D409" s="87">
        <v>917.58695760000001</v>
      </c>
      <c r="E409" s="87">
        <v>0</v>
      </c>
      <c r="F409" s="87">
        <v>91.758695759999995</v>
      </c>
      <c r="G409" s="87">
        <v>229.3967394</v>
      </c>
      <c r="H409" s="87">
        <v>458.7934788</v>
      </c>
      <c r="I409" s="87">
        <v>0</v>
      </c>
      <c r="J409" s="87">
        <v>504.67282668000001</v>
      </c>
      <c r="K409" s="87">
        <v>596.43152243999998</v>
      </c>
      <c r="L409" s="87">
        <v>688.1902182</v>
      </c>
    </row>
    <row r="410" spans="1:12" ht="12.75" customHeight="1" x14ac:dyDescent="0.2">
      <c r="A410" s="86" t="s">
        <v>165</v>
      </c>
      <c r="B410" s="86">
        <v>17</v>
      </c>
      <c r="C410" s="87">
        <v>925.05887557000005</v>
      </c>
      <c r="D410" s="87">
        <v>917.69281302000002</v>
      </c>
      <c r="E410" s="87">
        <v>0</v>
      </c>
      <c r="F410" s="87">
        <v>91.769281300000003</v>
      </c>
      <c r="G410" s="87">
        <v>229.42320326000001</v>
      </c>
      <c r="H410" s="87">
        <v>458.84640651000001</v>
      </c>
      <c r="I410" s="87">
        <v>0</v>
      </c>
      <c r="J410" s="87">
        <v>504.73104716</v>
      </c>
      <c r="K410" s="87">
        <v>596.50032845999999</v>
      </c>
      <c r="L410" s="87">
        <v>688.26960976999999</v>
      </c>
    </row>
    <row r="411" spans="1:12" ht="12.75" customHeight="1" x14ac:dyDescent="0.2">
      <c r="A411" s="86" t="s">
        <v>165</v>
      </c>
      <c r="B411" s="86">
        <v>18</v>
      </c>
      <c r="C411" s="87">
        <v>906.67125521000003</v>
      </c>
      <c r="D411" s="87">
        <v>899.68412211999998</v>
      </c>
      <c r="E411" s="87">
        <v>0</v>
      </c>
      <c r="F411" s="87">
        <v>89.968412209999997</v>
      </c>
      <c r="G411" s="87">
        <v>224.92103053</v>
      </c>
      <c r="H411" s="87">
        <v>449.84206105999999</v>
      </c>
      <c r="I411" s="87">
        <v>0</v>
      </c>
      <c r="J411" s="87">
        <v>494.82626716999999</v>
      </c>
      <c r="K411" s="87">
        <v>584.79467938000005</v>
      </c>
      <c r="L411" s="87">
        <v>674.76309159000004</v>
      </c>
    </row>
    <row r="412" spans="1:12" ht="12.75" customHeight="1" x14ac:dyDescent="0.2">
      <c r="A412" s="86" t="s">
        <v>165</v>
      </c>
      <c r="B412" s="86">
        <v>19</v>
      </c>
      <c r="C412" s="87">
        <v>862.71590605999995</v>
      </c>
      <c r="D412" s="87">
        <v>857.28928598000005</v>
      </c>
      <c r="E412" s="87">
        <v>0</v>
      </c>
      <c r="F412" s="87">
        <v>85.728928600000003</v>
      </c>
      <c r="G412" s="87">
        <v>214.32232149999999</v>
      </c>
      <c r="H412" s="87">
        <v>428.64464299000002</v>
      </c>
      <c r="I412" s="87">
        <v>0</v>
      </c>
      <c r="J412" s="87">
        <v>471.50910728999997</v>
      </c>
      <c r="K412" s="87">
        <v>557.23803588999999</v>
      </c>
      <c r="L412" s="87">
        <v>642.96696449000001</v>
      </c>
    </row>
    <row r="413" spans="1:12" ht="12.75" customHeight="1" x14ac:dyDescent="0.2">
      <c r="A413" s="86" t="s">
        <v>165</v>
      </c>
      <c r="B413" s="86">
        <v>20</v>
      </c>
      <c r="C413" s="87">
        <v>860.96563793999997</v>
      </c>
      <c r="D413" s="87">
        <v>856.59885998000004</v>
      </c>
      <c r="E413" s="87">
        <v>0</v>
      </c>
      <c r="F413" s="87">
        <v>85.659886</v>
      </c>
      <c r="G413" s="87">
        <v>214.14971499999999</v>
      </c>
      <c r="H413" s="87">
        <v>428.29942999000002</v>
      </c>
      <c r="I413" s="87">
        <v>0</v>
      </c>
      <c r="J413" s="87">
        <v>471.12937298999998</v>
      </c>
      <c r="K413" s="87">
        <v>556.78925899000001</v>
      </c>
      <c r="L413" s="87">
        <v>642.44914499000004</v>
      </c>
    </row>
    <row r="414" spans="1:12" ht="12.75" customHeight="1" x14ac:dyDescent="0.2">
      <c r="A414" s="86" t="s">
        <v>165</v>
      </c>
      <c r="B414" s="86">
        <v>21</v>
      </c>
      <c r="C414" s="87">
        <v>879.41915882000001</v>
      </c>
      <c r="D414" s="87">
        <v>875.15408554999999</v>
      </c>
      <c r="E414" s="87">
        <v>0</v>
      </c>
      <c r="F414" s="87">
        <v>87.515408559999997</v>
      </c>
      <c r="G414" s="87">
        <v>218.78852139</v>
      </c>
      <c r="H414" s="87">
        <v>437.57704278</v>
      </c>
      <c r="I414" s="87">
        <v>0</v>
      </c>
      <c r="J414" s="87">
        <v>481.33474704999998</v>
      </c>
      <c r="K414" s="87">
        <v>568.85015561</v>
      </c>
      <c r="L414" s="87">
        <v>656.36556415999996</v>
      </c>
    </row>
    <row r="415" spans="1:12" ht="12.75" customHeight="1" x14ac:dyDescent="0.2">
      <c r="A415" s="86" t="s">
        <v>165</v>
      </c>
      <c r="B415" s="86">
        <v>22</v>
      </c>
      <c r="C415" s="87">
        <v>896.43532096000001</v>
      </c>
      <c r="D415" s="87">
        <v>892.14695232999998</v>
      </c>
      <c r="E415" s="87">
        <v>0</v>
      </c>
      <c r="F415" s="87">
        <v>89.214695230000004</v>
      </c>
      <c r="G415" s="87">
        <v>223.03673807999999</v>
      </c>
      <c r="H415" s="87">
        <v>446.07347616999999</v>
      </c>
      <c r="I415" s="87">
        <v>0</v>
      </c>
      <c r="J415" s="87">
        <v>490.68082378000003</v>
      </c>
      <c r="K415" s="87">
        <v>579.89551901000004</v>
      </c>
      <c r="L415" s="87">
        <v>669.11021425000001</v>
      </c>
    </row>
    <row r="416" spans="1:12" ht="12.75" customHeight="1" x14ac:dyDescent="0.2">
      <c r="A416" s="86" t="s">
        <v>165</v>
      </c>
      <c r="B416" s="86">
        <v>23</v>
      </c>
      <c r="C416" s="87">
        <v>958.12046147000001</v>
      </c>
      <c r="D416" s="87">
        <v>953.71774430000005</v>
      </c>
      <c r="E416" s="87">
        <v>0</v>
      </c>
      <c r="F416" s="87">
        <v>95.371774430000002</v>
      </c>
      <c r="G416" s="87">
        <v>238.42943607999999</v>
      </c>
      <c r="H416" s="87">
        <v>476.85887215000002</v>
      </c>
      <c r="I416" s="87">
        <v>0</v>
      </c>
      <c r="J416" s="87">
        <v>524.54475936999995</v>
      </c>
      <c r="K416" s="87">
        <v>619.91653380000002</v>
      </c>
      <c r="L416" s="87">
        <v>715.28830822999998</v>
      </c>
    </row>
    <row r="417" spans="1:12" ht="12.75" customHeight="1" x14ac:dyDescent="0.2">
      <c r="A417" s="86" t="s">
        <v>165</v>
      </c>
      <c r="B417" s="86">
        <v>24</v>
      </c>
      <c r="C417" s="87">
        <v>1031.79956898</v>
      </c>
      <c r="D417" s="87">
        <v>1027.0674331499999</v>
      </c>
      <c r="E417" s="87">
        <v>0</v>
      </c>
      <c r="F417" s="87">
        <v>102.70674332</v>
      </c>
      <c r="G417" s="87">
        <v>256.76685829000002</v>
      </c>
      <c r="H417" s="87">
        <v>513.53371658000003</v>
      </c>
      <c r="I417" s="87">
        <v>0</v>
      </c>
      <c r="J417" s="87">
        <v>564.88708823000002</v>
      </c>
      <c r="K417" s="87">
        <v>667.59383155</v>
      </c>
      <c r="L417" s="87">
        <v>770.30057485999998</v>
      </c>
    </row>
    <row r="418" spans="1:12" ht="12.75" customHeight="1" x14ac:dyDescent="0.2">
      <c r="A418" s="86" t="s">
        <v>166</v>
      </c>
      <c r="B418" s="86">
        <v>1</v>
      </c>
      <c r="C418" s="87">
        <v>1100.8337365299999</v>
      </c>
      <c r="D418" s="87">
        <v>1095.6844661600001</v>
      </c>
      <c r="E418" s="87">
        <v>0</v>
      </c>
      <c r="F418" s="87">
        <v>109.56844662</v>
      </c>
      <c r="G418" s="87">
        <v>273.92111654000001</v>
      </c>
      <c r="H418" s="87">
        <v>547.84223308000003</v>
      </c>
      <c r="I418" s="87">
        <v>0</v>
      </c>
      <c r="J418" s="87">
        <v>602.62645639000004</v>
      </c>
      <c r="K418" s="87">
        <v>712.19490299999995</v>
      </c>
      <c r="L418" s="87">
        <v>821.76334961999999</v>
      </c>
    </row>
    <row r="419" spans="1:12" ht="12.75" customHeight="1" x14ac:dyDescent="0.2">
      <c r="A419" s="86" t="s">
        <v>166</v>
      </c>
      <c r="B419" s="86">
        <v>2</v>
      </c>
      <c r="C419" s="87">
        <v>1145.9724595600001</v>
      </c>
      <c r="D419" s="87">
        <v>1140.57225023</v>
      </c>
      <c r="E419" s="87">
        <v>0</v>
      </c>
      <c r="F419" s="87">
        <v>114.05722502</v>
      </c>
      <c r="G419" s="87">
        <v>285.14306255999998</v>
      </c>
      <c r="H419" s="87">
        <v>570.28612511999995</v>
      </c>
      <c r="I419" s="87">
        <v>0</v>
      </c>
      <c r="J419" s="87">
        <v>627.31473762999997</v>
      </c>
      <c r="K419" s="87">
        <v>741.37196265</v>
      </c>
      <c r="L419" s="87">
        <v>855.42918767000003</v>
      </c>
    </row>
    <row r="420" spans="1:12" ht="12.75" customHeight="1" x14ac:dyDescent="0.2">
      <c r="A420" s="86" t="s">
        <v>166</v>
      </c>
      <c r="B420" s="86">
        <v>3</v>
      </c>
      <c r="C420" s="87">
        <v>1191.57183869</v>
      </c>
      <c r="D420" s="87">
        <v>1185.8696214700001</v>
      </c>
      <c r="E420" s="87">
        <v>0</v>
      </c>
      <c r="F420" s="87">
        <v>118.58696215000001</v>
      </c>
      <c r="G420" s="87">
        <v>296.46740536999999</v>
      </c>
      <c r="H420" s="87">
        <v>592.93481073999999</v>
      </c>
      <c r="I420" s="87">
        <v>0</v>
      </c>
      <c r="J420" s="87">
        <v>652.22829180999997</v>
      </c>
      <c r="K420" s="87">
        <v>770.81525395999995</v>
      </c>
      <c r="L420" s="87">
        <v>889.40221610000003</v>
      </c>
    </row>
    <row r="421" spans="1:12" ht="12.75" customHeight="1" x14ac:dyDescent="0.2">
      <c r="A421" s="86" t="s">
        <v>166</v>
      </c>
      <c r="B421" s="86">
        <v>4</v>
      </c>
      <c r="C421" s="87">
        <v>1204.79902047</v>
      </c>
      <c r="D421" s="87">
        <v>1199.23720903</v>
      </c>
      <c r="E421" s="87">
        <v>0</v>
      </c>
      <c r="F421" s="87">
        <v>119.92372090000001</v>
      </c>
      <c r="G421" s="87">
        <v>299.80930225999998</v>
      </c>
      <c r="H421" s="87">
        <v>599.61860451999996</v>
      </c>
      <c r="I421" s="87">
        <v>0</v>
      </c>
      <c r="J421" s="87">
        <v>659.58046496999998</v>
      </c>
      <c r="K421" s="87">
        <v>779.50418587000001</v>
      </c>
      <c r="L421" s="87">
        <v>899.42790677000005</v>
      </c>
    </row>
    <row r="422" spans="1:12" ht="12.75" customHeight="1" x14ac:dyDescent="0.2">
      <c r="A422" s="86" t="s">
        <v>166</v>
      </c>
      <c r="B422" s="86">
        <v>5</v>
      </c>
      <c r="C422" s="87">
        <v>1208.26720755</v>
      </c>
      <c r="D422" s="87">
        <v>1202.84323928</v>
      </c>
      <c r="E422" s="87">
        <v>0</v>
      </c>
      <c r="F422" s="87">
        <v>120.28432393</v>
      </c>
      <c r="G422" s="87">
        <v>300.71080982000001</v>
      </c>
      <c r="H422" s="87">
        <v>601.42161964000002</v>
      </c>
      <c r="I422" s="87">
        <v>0</v>
      </c>
      <c r="J422" s="87">
        <v>661.56378159999997</v>
      </c>
      <c r="K422" s="87">
        <v>781.84810553</v>
      </c>
      <c r="L422" s="87">
        <v>902.13242946000003</v>
      </c>
    </row>
    <row r="423" spans="1:12" ht="12.75" customHeight="1" x14ac:dyDescent="0.2">
      <c r="A423" s="86" t="s">
        <v>166</v>
      </c>
      <c r="B423" s="86">
        <v>6</v>
      </c>
      <c r="C423" s="87">
        <v>1183.50159951</v>
      </c>
      <c r="D423" s="87">
        <v>1176.8924373100001</v>
      </c>
      <c r="E423" s="87">
        <v>0</v>
      </c>
      <c r="F423" s="87">
        <v>117.68924373</v>
      </c>
      <c r="G423" s="87">
        <v>294.22310933</v>
      </c>
      <c r="H423" s="87">
        <v>588.44621866</v>
      </c>
      <c r="I423" s="87">
        <v>0</v>
      </c>
      <c r="J423" s="87">
        <v>647.29084051999996</v>
      </c>
      <c r="K423" s="87">
        <v>764.98008425</v>
      </c>
      <c r="L423" s="87">
        <v>882.66932798000005</v>
      </c>
    </row>
    <row r="424" spans="1:12" ht="12.75" customHeight="1" x14ac:dyDescent="0.2">
      <c r="A424" s="86" t="s">
        <v>166</v>
      </c>
      <c r="B424" s="86">
        <v>7</v>
      </c>
      <c r="C424" s="87">
        <v>1120.69445726</v>
      </c>
      <c r="D424" s="87">
        <v>1114.8171102199999</v>
      </c>
      <c r="E424" s="87">
        <v>0</v>
      </c>
      <c r="F424" s="87">
        <v>111.48171102000001</v>
      </c>
      <c r="G424" s="87">
        <v>278.70427755999998</v>
      </c>
      <c r="H424" s="87">
        <v>557.40855510999995</v>
      </c>
      <c r="I424" s="87">
        <v>0</v>
      </c>
      <c r="J424" s="87">
        <v>613.14941062000003</v>
      </c>
      <c r="K424" s="87">
        <v>724.63112163999995</v>
      </c>
      <c r="L424" s="87">
        <v>836.11283266999999</v>
      </c>
    </row>
    <row r="425" spans="1:12" ht="12.75" customHeight="1" x14ac:dyDescent="0.2">
      <c r="A425" s="86" t="s">
        <v>166</v>
      </c>
      <c r="B425" s="86">
        <v>8</v>
      </c>
      <c r="C425" s="87">
        <v>1046.92448313</v>
      </c>
      <c r="D425" s="87">
        <v>1041.6181413899999</v>
      </c>
      <c r="E425" s="87">
        <v>0</v>
      </c>
      <c r="F425" s="87">
        <v>104.16181414</v>
      </c>
      <c r="G425" s="87">
        <v>260.40453535</v>
      </c>
      <c r="H425" s="87">
        <v>520.80907070000001</v>
      </c>
      <c r="I425" s="87">
        <v>0</v>
      </c>
      <c r="J425" s="87">
        <v>572.88997775999997</v>
      </c>
      <c r="K425" s="87">
        <v>677.05179190000001</v>
      </c>
      <c r="L425" s="87">
        <v>781.21360603999995</v>
      </c>
    </row>
    <row r="426" spans="1:12" ht="12.75" customHeight="1" x14ac:dyDescent="0.2">
      <c r="A426" s="86" t="s">
        <v>166</v>
      </c>
      <c r="B426" s="86">
        <v>9</v>
      </c>
      <c r="C426" s="87">
        <v>989.85739907000004</v>
      </c>
      <c r="D426" s="87">
        <v>985.44063601000005</v>
      </c>
      <c r="E426" s="87">
        <v>0</v>
      </c>
      <c r="F426" s="87">
        <v>98.544063600000001</v>
      </c>
      <c r="G426" s="87">
        <v>246.36015900000001</v>
      </c>
      <c r="H426" s="87">
        <v>492.72031801000003</v>
      </c>
      <c r="I426" s="87">
        <v>0</v>
      </c>
      <c r="J426" s="87">
        <v>541.99234980999995</v>
      </c>
      <c r="K426" s="87">
        <v>640.53641341000002</v>
      </c>
      <c r="L426" s="87">
        <v>739.08047700999998</v>
      </c>
    </row>
    <row r="427" spans="1:12" ht="12.75" customHeight="1" x14ac:dyDescent="0.2">
      <c r="A427" s="86" t="s">
        <v>166</v>
      </c>
      <c r="B427" s="86">
        <v>10</v>
      </c>
      <c r="C427" s="87">
        <v>917.65975445000004</v>
      </c>
      <c r="D427" s="87">
        <v>913.51958917000002</v>
      </c>
      <c r="E427" s="87">
        <v>0</v>
      </c>
      <c r="F427" s="87">
        <v>91.351958920000001</v>
      </c>
      <c r="G427" s="87">
        <v>228.37989729</v>
      </c>
      <c r="H427" s="87">
        <v>456.75979459000001</v>
      </c>
      <c r="I427" s="87">
        <v>0</v>
      </c>
      <c r="J427" s="87">
        <v>502.43577404000001</v>
      </c>
      <c r="K427" s="87">
        <v>593.78773295999997</v>
      </c>
      <c r="L427" s="87">
        <v>685.13969187999999</v>
      </c>
    </row>
    <row r="428" spans="1:12" ht="12.75" customHeight="1" x14ac:dyDescent="0.2">
      <c r="A428" s="86" t="s">
        <v>166</v>
      </c>
      <c r="B428" s="86">
        <v>11</v>
      </c>
      <c r="C428" s="87">
        <v>886.69656541999996</v>
      </c>
      <c r="D428" s="87">
        <v>882.73056892</v>
      </c>
      <c r="E428" s="87">
        <v>0</v>
      </c>
      <c r="F428" s="87">
        <v>88.273056890000007</v>
      </c>
      <c r="G428" s="87">
        <v>220.68264223</v>
      </c>
      <c r="H428" s="87">
        <v>441.36528446</v>
      </c>
      <c r="I428" s="87">
        <v>0</v>
      </c>
      <c r="J428" s="87">
        <v>485.50181291000001</v>
      </c>
      <c r="K428" s="87">
        <v>573.77486980000003</v>
      </c>
      <c r="L428" s="87">
        <v>662.04792669000005</v>
      </c>
    </row>
    <row r="429" spans="1:12" ht="12.75" customHeight="1" x14ac:dyDescent="0.2">
      <c r="A429" s="86" t="s">
        <v>166</v>
      </c>
      <c r="B429" s="86">
        <v>12</v>
      </c>
      <c r="C429" s="87">
        <v>891.44083831</v>
      </c>
      <c r="D429" s="87">
        <v>887.16669291000005</v>
      </c>
      <c r="E429" s="87">
        <v>0</v>
      </c>
      <c r="F429" s="87">
        <v>88.716669289999999</v>
      </c>
      <c r="G429" s="87">
        <v>221.79167322999999</v>
      </c>
      <c r="H429" s="87">
        <v>443.58334645999997</v>
      </c>
      <c r="I429" s="87">
        <v>0</v>
      </c>
      <c r="J429" s="87">
        <v>487.94168109999998</v>
      </c>
      <c r="K429" s="87">
        <v>576.65835039000001</v>
      </c>
      <c r="L429" s="87">
        <v>665.37501968000004</v>
      </c>
    </row>
    <row r="430" spans="1:12" ht="12.75" customHeight="1" x14ac:dyDescent="0.2">
      <c r="A430" s="86" t="s">
        <v>166</v>
      </c>
      <c r="B430" s="86">
        <v>13</v>
      </c>
      <c r="C430" s="87">
        <v>897.54605762999995</v>
      </c>
      <c r="D430" s="87">
        <v>893.63835964999998</v>
      </c>
      <c r="E430" s="87">
        <v>0</v>
      </c>
      <c r="F430" s="87">
        <v>89.363835969999997</v>
      </c>
      <c r="G430" s="87">
        <v>223.40958990999999</v>
      </c>
      <c r="H430" s="87">
        <v>446.81917983</v>
      </c>
      <c r="I430" s="87">
        <v>0</v>
      </c>
      <c r="J430" s="87">
        <v>491.50109780999998</v>
      </c>
      <c r="K430" s="87">
        <v>580.86493376999999</v>
      </c>
      <c r="L430" s="87">
        <v>670.22876973999996</v>
      </c>
    </row>
    <row r="431" spans="1:12" ht="12.75" customHeight="1" x14ac:dyDescent="0.2">
      <c r="A431" s="86" t="s">
        <v>166</v>
      </c>
      <c r="B431" s="86">
        <v>14</v>
      </c>
      <c r="C431" s="87">
        <v>903.63436478000006</v>
      </c>
      <c r="D431" s="87">
        <v>899.62036628999999</v>
      </c>
      <c r="E431" s="87">
        <v>0</v>
      </c>
      <c r="F431" s="87">
        <v>89.96203663</v>
      </c>
      <c r="G431" s="87">
        <v>224.90509157</v>
      </c>
      <c r="H431" s="87">
        <v>449.81018315</v>
      </c>
      <c r="I431" s="87">
        <v>0</v>
      </c>
      <c r="J431" s="87">
        <v>494.79120146000002</v>
      </c>
      <c r="K431" s="87">
        <v>584.75323808999997</v>
      </c>
      <c r="L431" s="87">
        <v>674.71527472000002</v>
      </c>
    </row>
    <row r="432" spans="1:12" ht="12.75" customHeight="1" x14ac:dyDescent="0.2">
      <c r="A432" s="86" t="s">
        <v>166</v>
      </c>
      <c r="B432" s="86">
        <v>15</v>
      </c>
      <c r="C432" s="87">
        <v>919.66158927000004</v>
      </c>
      <c r="D432" s="87">
        <v>915.52435259000003</v>
      </c>
      <c r="E432" s="87">
        <v>0</v>
      </c>
      <c r="F432" s="87">
        <v>91.552435259999996</v>
      </c>
      <c r="G432" s="87">
        <v>228.88108815000001</v>
      </c>
      <c r="H432" s="87">
        <v>457.76217630000002</v>
      </c>
      <c r="I432" s="87">
        <v>0</v>
      </c>
      <c r="J432" s="87">
        <v>503.53839391999998</v>
      </c>
      <c r="K432" s="87">
        <v>595.09082918000001</v>
      </c>
      <c r="L432" s="87">
        <v>686.64326444000005</v>
      </c>
    </row>
    <row r="433" spans="1:12" ht="12.75" customHeight="1" x14ac:dyDescent="0.2">
      <c r="A433" s="86" t="s">
        <v>166</v>
      </c>
      <c r="B433" s="86">
        <v>16</v>
      </c>
      <c r="C433" s="87">
        <v>930.17133120999995</v>
      </c>
      <c r="D433" s="87">
        <v>926.08029132000001</v>
      </c>
      <c r="E433" s="87">
        <v>0</v>
      </c>
      <c r="F433" s="87">
        <v>92.608029130000006</v>
      </c>
      <c r="G433" s="87">
        <v>231.52007283</v>
      </c>
      <c r="H433" s="87">
        <v>463.04014566000001</v>
      </c>
      <c r="I433" s="87">
        <v>0</v>
      </c>
      <c r="J433" s="87">
        <v>509.34416023</v>
      </c>
      <c r="K433" s="87">
        <v>601.95218936000003</v>
      </c>
      <c r="L433" s="87">
        <v>694.56021849000001</v>
      </c>
    </row>
    <row r="434" spans="1:12" ht="12.75" customHeight="1" x14ac:dyDescent="0.2">
      <c r="A434" s="86" t="s">
        <v>166</v>
      </c>
      <c r="B434" s="86">
        <v>17</v>
      </c>
      <c r="C434" s="87">
        <v>940.47471086999997</v>
      </c>
      <c r="D434" s="87">
        <v>936.40525004000006</v>
      </c>
      <c r="E434" s="87">
        <v>0</v>
      </c>
      <c r="F434" s="87">
        <v>93.640524999999997</v>
      </c>
      <c r="G434" s="87">
        <v>234.10131251000001</v>
      </c>
      <c r="H434" s="87">
        <v>468.20262502000003</v>
      </c>
      <c r="I434" s="87">
        <v>0</v>
      </c>
      <c r="J434" s="87">
        <v>515.02288752000004</v>
      </c>
      <c r="K434" s="87">
        <v>608.66341252999996</v>
      </c>
      <c r="L434" s="87">
        <v>702.30393752999998</v>
      </c>
    </row>
    <row r="435" spans="1:12" ht="12.75" customHeight="1" x14ac:dyDescent="0.2">
      <c r="A435" s="86" t="s">
        <v>166</v>
      </c>
      <c r="B435" s="86">
        <v>18</v>
      </c>
      <c r="C435" s="87">
        <v>935.49447318</v>
      </c>
      <c r="D435" s="87">
        <v>931.11261084</v>
      </c>
      <c r="E435" s="87">
        <v>0</v>
      </c>
      <c r="F435" s="87">
        <v>93.111261080000006</v>
      </c>
      <c r="G435" s="87">
        <v>232.77815271</v>
      </c>
      <c r="H435" s="87">
        <v>465.55630542</v>
      </c>
      <c r="I435" s="87">
        <v>0</v>
      </c>
      <c r="J435" s="87">
        <v>512.11193595999998</v>
      </c>
      <c r="K435" s="87">
        <v>605.22319704999995</v>
      </c>
      <c r="L435" s="87">
        <v>698.33445813000003</v>
      </c>
    </row>
    <row r="436" spans="1:12" ht="12.75" customHeight="1" x14ac:dyDescent="0.2">
      <c r="A436" s="86" t="s">
        <v>166</v>
      </c>
      <c r="B436" s="86">
        <v>19</v>
      </c>
      <c r="C436" s="87">
        <v>912.00830747999998</v>
      </c>
      <c r="D436" s="87">
        <v>908.17551627</v>
      </c>
      <c r="E436" s="87">
        <v>0</v>
      </c>
      <c r="F436" s="87">
        <v>90.817551629999997</v>
      </c>
      <c r="G436" s="87">
        <v>227.04387907</v>
      </c>
      <c r="H436" s="87">
        <v>454.08775814000001</v>
      </c>
      <c r="I436" s="87">
        <v>0</v>
      </c>
      <c r="J436" s="87">
        <v>499.49653395000001</v>
      </c>
      <c r="K436" s="87">
        <v>590.31408557999998</v>
      </c>
      <c r="L436" s="87">
        <v>681.1316372</v>
      </c>
    </row>
    <row r="437" spans="1:12" ht="12.75" customHeight="1" x14ac:dyDescent="0.2">
      <c r="A437" s="86" t="s">
        <v>166</v>
      </c>
      <c r="B437" s="86">
        <v>20</v>
      </c>
      <c r="C437" s="87">
        <v>925.54985971999997</v>
      </c>
      <c r="D437" s="87">
        <v>921.33342389999996</v>
      </c>
      <c r="E437" s="87">
        <v>0</v>
      </c>
      <c r="F437" s="87">
        <v>92.133342389999996</v>
      </c>
      <c r="G437" s="87">
        <v>230.33335597999999</v>
      </c>
      <c r="H437" s="87">
        <v>460.66671194999998</v>
      </c>
      <c r="I437" s="87">
        <v>0</v>
      </c>
      <c r="J437" s="87">
        <v>506.73338315000001</v>
      </c>
      <c r="K437" s="87">
        <v>598.86672553999995</v>
      </c>
      <c r="L437" s="87">
        <v>691.00006793</v>
      </c>
    </row>
    <row r="438" spans="1:12" ht="12.75" customHeight="1" x14ac:dyDescent="0.2">
      <c r="A438" s="86" t="s">
        <v>166</v>
      </c>
      <c r="B438" s="86">
        <v>21</v>
      </c>
      <c r="C438" s="87">
        <v>942.69670809000002</v>
      </c>
      <c r="D438" s="87">
        <v>938.39396049000004</v>
      </c>
      <c r="E438" s="87">
        <v>0</v>
      </c>
      <c r="F438" s="87">
        <v>93.839396050000005</v>
      </c>
      <c r="G438" s="87">
        <v>234.59849012000001</v>
      </c>
      <c r="H438" s="87">
        <v>469.19698025000002</v>
      </c>
      <c r="I438" s="87">
        <v>0</v>
      </c>
      <c r="J438" s="87">
        <v>516.11667826999997</v>
      </c>
      <c r="K438" s="87">
        <v>609.95607431999997</v>
      </c>
      <c r="L438" s="87">
        <v>703.79547036999998</v>
      </c>
    </row>
    <row r="439" spans="1:12" ht="12.75" customHeight="1" x14ac:dyDescent="0.2">
      <c r="A439" s="86" t="s">
        <v>166</v>
      </c>
      <c r="B439" s="86">
        <v>22</v>
      </c>
      <c r="C439" s="87">
        <v>932.83405531000005</v>
      </c>
      <c r="D439" s="87">
        <v>928.69337438000002</v>
      </c>
      <c r="E439" s="87">
        <v>0</v>
      </c>
      <c r="F439" s="87">
        <v>92.869337439999995</v>
      </c>
      <c r="G439" s="87">
        <v>232.17334360000001</v>
      </c>
      <c r="H439" s="87">
        <v>464.34668719000001</v>
      </c>
      <c r="I439" s="87">
        <v>0</v>
      </c>
      <c r="J439" s="87">
        <v>510.78135591</v>
      </c>
      <c r="K439" s="87">
        <v>603.65069334999998</v>
      </c>
      <c r="L439" s="87">
        <v>696.52003078999996</v>
      </c>
    </row>
    <row r="440" spans="1:12" ht="12.75" customHeight="1" x14ac:dyDescent="0.2">
      <c r="A440" s="86" t="s">
        <v>166</v>
      </c>
      <c r="B440" s="86">
        <v>23</v>
      </c>
      <c r="C440" s="87">
        <v>954.57847833000005</v>
      </c>
      <c r="D440" s="87">
        <v>950.37657277999995</v>
      </c>
      <c r="E440" s="87">
        <v>0</v>
      </c>
      <c r="F440" s="87">
        <v>95.037657280000005</v>
      </c>
      <c r="G440" s="87">
        <v>237.59414319999999</v>
      </c>
      <c r="H440" s="87">
        <v>475.18828638999997</v>
      </c>
      <c r="I440" s="87">
        <v>0</v>
      </c>
      <c r="J440" s="87">
        <v>522.70711502999995</v>
      </c>
      <c r="K440" s="87">
        <v>617.74477231000003</v>
      </c>
      <c r="L440" s="87">
        <v>712.78242958999999</v>
      </c>
    </row>
    <row r="441" spans="1:12" ht="12.75" customHeight="1" x14ac:dyDescent="0.2">
      <c r="A441" s="86" t="s">
        <v>166</v>
      </c>
      <c r="B441" s="86">
        <v>24</v>
      </c>
      <c r="C441" s="87">
        <v>1036.84947201</v>
      </c>
      <c r="D441" s="87">
        <v>1032.1423810399999</v>
      </c>
      <c r="E441" s="87">
        <v>0</v>
      </c>
      <c r="F441" s="87">
        <v>103.2142381</v>
      </c>
      <c r="G441" s="87">
        <v>258.03559525999998</v>
      </c>
      <c r="H441" s="87">
        <v>516.07119051999996</v>
      </c>
      <c r="I441" s="87">
        <v>0</v>
      </c>
      <c r="J441" s="87">
        <v>567.67830957000001</v>
      </c>
      <c r="K441" s="87">
        <v>670.89254768000001</v>
      </c>
      <c r="L441" s="87">
        <v>774.10678578</v>
      </c>
    </row>
    <row r="442" spans="1:12" ht="12.75" customHeight="1" x14ac:dyDescent="0.2">
      <c r="A442" s="86" t="s">
        <v>167</v>
      </c>
      <c r="B442" s="86">
        <v>1</v>
      </c>
      <c r="C442" s="87">
        <v>1119.1884490299999</v>
      </c>
      <c r="D442" s="87">
        <v>1114.2655138800001</v>
      </c>
      <c r="E442" s="87">
        <v>0</v>
      </c>
      <c r="F442" s="87">
        <v>111.42655139</v>
      </c>
      <c r="G442" s="87">
        <v>278.56637847000002</v>
      </c>
      <c r="H442" s="87">
        <v>557.13275694000004</v>
      </c>
      <c r="I442" s="87">
        <v>0</v>
      </c>
      <c r="J442" s="87">
        <v>612.84603262999997</v>
      </c>
      <c r="K442" s="87">
        <v>724.27258401999995</v>
      </c>
      <c r="L442" s="87">
        <v>835.69913541000005</v>
      </c>
    </row>
    <row r="443" spans="1:12" ht="12.75" customHeight="1" x14ac:dyDescent="0.2">
      <c r="A443" s="86" t="s">
        <v>167</v>
      </c>
      <c r="B443" s="86">
        <v>2</v>
      </c>
      <c r="C443" s="87">
        <v>1172.3651571800001</v>
      </c>
      <c r="D443" s="87">
        <v>1167.0728037599999</v>
      </c>
      <c r="E443" s="87">
        <v>0</v>
      </c>
      <c r="F443" s="87">
        <v>116.70728038</v>
      </c>
      <c r="G443" s="87">
        <v>291.76820093999999</v>
      </c>
      <c r="H443" s="87">
        <v>583.53640187999997</v>
      </c>
      <c r="I443" s="87">
        <v>0</v>
      </c>
      <c r="J443" s="87">
        <v>641.89004207000005</v>
      </c>
      <c r="K443" s="87">
        <v>758.59732243999997</v>
      </c>
      <c r="L443" s="87">
        <v>875.30460282000001</v>
      </c>
    </row>
    <row r="444" spans="1:12" ht="12.75" customHeight="1" x14ac:dyDescent="0.2">
      <c r="A444" s="86" t="s">
        <v>167</v>
      </c>
      <c r="B444" s="86">
        <v>3</v>
      </c>
      <c r="C444" s="87">
        <v>1215.64693687</v>
      </c>
      <c r="D444" s="87">
        <v>1210.2018551599999</v>
      </c>
      <c r="E444" s="87">
        <v>0</v>
      </c>
      <c r="F444" s="87">
        <v>121.02018552</v>
      </c>
      <c r="G444" s="87">
        <v>302.55046378999998</v>
      </c>
      <c r="H444" s="87">
        <v>605.10092757999996</v>
      </c>
      <c r="I444" s="87">
        <v>0</v>
      </c>
      <c r="J444" s="87">
        <v>665.61102033999998</v>
      </c>
      <c r="K444" s="87">
        <v>786.63120585000001</v>
      </c>
      <c r="L444" s="87">
        <v>907.65139137000006</v>
      </c>
    </row>
    <row r="445" spans="1:12" ht="12.75" customHeight="1" x14ac:dyDescent="0.2">
      <c r="A445" s="86" t="s">
        <v>167</v>
      </c>
      <c r="B445" s="86">
        <v>4</v>
      </c>
      <c r="C445" s="87">
        <v>1223.29627256</v>
      </c>
      <c r="D445" s="87">
        <v>1217.8276248100001</v>
      </c>
      <c r="E445" s="87">
        <v>0</v>
      </c>
      <c r="F445" s="87">
        <v>121.78276248</v>
      </c>
      <c r="G445" s="87">
        <v>304.45690619999999</v>
      </c>
      <c r="H445" s="87">
        <v>608.91381240999999</v>
      </c>
      <c r="I445" s="87">
        <v>0</v>
      </c>
      <c r="J445" s="87">
        <v>669.80519364999998</v>
      </c>
      <c r="K445" s="87">
        <v>791.58795612999995</v>
      </c>
      <c r="L445" s="87">
        <v>913.37071861000004</v>
      </c>
    </row>
    <row r="446" spans="1:12" ht="12.75" customHeight="1" x14ac:dyDescent="0.2">
      <c r="A446" s="86" t="s">
        <v>167</v>
      </c>
      <c r="B446" s="86">
        <v>5</v>
      </c>
      <c r="C446" s="87">
        <v>1221.7815774000001</v>
      </c>
      <c r="D446" s="87">
        <v>1216.19073497</v>
      </c>
      <c r="E446" s="87">
        <v>0</v>
      </c>
      <c r="F446" s="87">
        <v>121.6190735</v>
      </c>
      <c r="G446" s="87">
        <v>304.04768374000002</v>
      </c>
      <c r="H446" s="87">
        <v>608.09536748999994</v>
      </c>
      <c r="I446" s="87">
        <v>0</v>
      </c>
      <c r="J446" s="87">
        <v>668.90490423000006</v>
      </c>
      <c r="K446" s="87">
        <v>790.52397772999996</v>
      </c>
      <c r="L446" s="87">
        <v>912.14305122999997</v>
      </c>
    </row>
    <row r="447" spans="1:12" ht="12.75" customHeight="1" x14ac:dyDescent="0.2">
      <c r="A447" s="86" t="s">
        <v>167</v>
      </c>
      <c r="B447" s="86">
        <v>6</v>
      </c>
      <c r="C447" s="87">
        <v>1199.90058469</v>
      </c>
      <c r="D447" s="87">
        <v>1194.14023625</v>
      </c>
      <c r="E447" s="87">
        <v>0</v>
      </c>
      <c r="F447" s="87">
        <v>119.41402363</v>
      </c>
      <c r="G447" s="87">
        <v>298.53505905999998</v>
      </c>
      <c r="H447" s="87">
        <v>597.07011812999997</v>
      </c>
      <c r="I447" s="87">
        <v>0</v>
      </c>
      <c r="J447" s="87">
        <v>656.77712994000001</v>
      </c>
      <c r="K447" s="87">
        <v>776.19115355999998</v>
      </c>
      <c r="L447" s="87">
        <v>895.60517718999995</v>
      </c>
    </row>
    <row r="448" spans="1:12" ht="12.75" customHeight="1" x14ac:dyDescent="0.2">
      <c r="A448" s="86" t="s">
        <v>167</v>
      </c>
      <c r="B448" s="86">
        <v>7</v>
      </c>
      <c r="C448" s="87">
        <v>1139.7074972299999</v>
      </c>
      <c r="D448" s="87">
        <v>1134.2007456399999</v>
      </c>
      <c r="E448" s="87">
        <v>0</v>
      </c>
      <c r="F448" s="87">
        <v>113.42007456</v>
      </c>
      <c r="G448" s="87">
        <v>283.55018640999998</v>
      </c>
      <c r="H448" s="87">
        <v>567.10037281999996</v>
      </c>
      <c r="I448" s="87">
        <v>0</v>
      </c>
      <c r="J448" s="87">
        <v>623.81041010000001</v>
      </c>
      <c r="K448" s="87">
        <v>737.23048467000001</v>
      </c>
      <c r="L448" s="87">
        <v>850.65055923</v>
      </c>
    </row>
    <row r="449" spans="1:12" ht="12.75" customHeight="1" x14ac:dyDescent="0.2">
      <c r="A449" s="86" t="s">
        <v>167</v>
      </c>
      <c r="B449" s="86">
        <v>8</v>
      </c>
      <c r="C449" s="87">
        <v>1064.2824518699999</v>
      </c>
      <c r="D449" s="87">
        <v>1059.17937609</v>
      </c>
      <c r="E449" s="87">
        <v>0</v>
      </c>
      <c r="F449" s="87">
        <v>105.91793761</v>
      </c>
      <c r="G449" s="87">
        <v>264.79484402000003</v>
      </c>
      <c r="H449" s="87">
        <v>529.58968804999995</v>
      </c>
      <c r="I449" s="87">
        <v>0</v>
      </c>
      <c r="J449" s="87">
        <v>582.54865685000004</v>
      </c>
      <c r="K449" s="87">
        <v>688.46659446000001</v>
      </c>
      <c r="L449" s="87">
        <v>794.38453206999998</v>
      </c>
    </row>
    <row r="450" spans="1:12" ht="12.75" customHeight="1" x14ac:dyDescent="0.2">
      <c r="A450" s="86" t="s">
        <v>167</v>
      </c>
      <c r="B450" s="86">
        <v>9</v>
      </c>
      <c r="C450" s="87">
        <v>1012.53205309</v>
      </c>
      <c r="D450" s="87">
        <v>1007.6607289900001</v>
      </c>
      <c r="E450" s="87">
        <v>0</v>
      </c>
      <c r="F450" s="87">
        <v>100.7660729</v>
      </c>
      <c r="G450" s="87">
        <v>251.91518224999999</v>
      </c>
      <c r="H450" s="87">
        <v>503.83036449999997</v>
      </c>
      <c r="I450" s="87">
        <v>0</v>
      </c>
      <c r="J450" s="87">
        <v>554.21340094000004</v>
      </c>
      <c r="K450" s="87">
        <v>654.97947383999997</v>
      </c>
      <c r="L450" s="87">
        <v>755.74554674000001</v>
      </c>
    </row>
    <row r="451" spans="1:12" ht="12.75" customHeight="1" x14ac:dyDescent="0.2">
      <c r="A451" s="86" t="s">
        <v>167</v>
      </c>
      <c r="B451" s="86">
        <v>10</v>
      </c>
      <c r="C451" s="87">
        <v>938.27393041000005</v>
      </c>
      <c r="D451" s="87">
        <v>933.78170478000004</v>
      </c>
      <c r="E451" s="87">
        <v>0</v>
      </c>
      <c r="F451" s="87">
        <v>93.378170479999994</v>
      </c>
      <c r="G451" s="87">
        <v>233.44542620000001</v>
      </c>
      <c r="H451" s="87">
        <v>466.89085239000002</v>
      </c>
      <c r="I451" s="87">
        <v>0</v>
      </c>
      <c r="J451" s="87">
        <v>513.57993763000002</v>
      </c>
      <c r="K451" s="87">
        <v>606.95810811000001</v>
      </c>
      <c r="L451" s="87">
        <v>700.33627859000001</v>
      </c>
    </row>
    <row r="452" spans="1:12" ht="12.75" customHeight="1" x14ac:dyDescent="0.2">
      <c r="A452" s="86" t="s">
        <v>167</v>
      </c>
      <c r="B452" s="86">
        <v>11</v>
      </c>
      <c r="C452" s="87">
        <v>904.61304099999995</v>
      </c>
      <c r="D452" s="87">
        <v>899.68082643000002</v>
      </c>
      <c r="E452" s="87">
        <v>0</v>
      </c>
      <c r="F452" s="87">
        <v>89.968082640000006</v>
      </c>
      <c r="G452" s="87">
        <v>224.92020661000001</v>
      </c>
      <c r="H452" s="87">
        <v>449.84041322000002</v>
      </c>
      <c r="I452" s="87">
        <v>0</v>
      </c>
      <c r="J452" s="87">
        <v>494.82445453999998</v>
      </c>
      <c r="K452" s="87">
        <v>584.79253717999995</v>
      </c>
      <c r="L452" s="87">
        <v>674.76061981999999</v>
      </c>
    </row>
    <row r="453" spans="1:12" ht="12.75" customHeight="1" x14ac:dyDescent="0.2">
      <c r="A453" s="86" t="s">
        <v>167</v>
      </c>
      <c r="B453" s="86">
        <v>12</v>
      </c>
      <c r="C453" s="87">
        <v>909.41823257999999</v>
      </c>
      <c r="D453" s="87">
        <v>903.92505039000002</v>
      </c>
      <c r="E453" s="87">
        <v>0</v>
      </c>
      <c r="F453" s="87">
        <v>90.392505040000003</v>
      </c>
      <c r="G453" s="87">
        <v>225.98126260000001</v>
      </c>
      <c r="H453" s="87">
        <v>451.96252520000002</v>
      </c>
      <c r="I453" s="87">
        <v>0</v>
      </c>
      <c r="J453" s="87">
        <v>497.15877770999998</v>
      </c>
      <c r="K453" s="87">
        <v>587.55128275000004</v>
      </c>
      <c r="L453" s="87">
        <v>677.94378778999999</v>
      </c>
    </row>
    <row r="454" spans="1:12" ht="12.75" customHeight="1" x14ac:dyDescent="0.2">
      <c r="A454" s="86" t="s">
        <v>167</v>
      </c>
      <c r="B454" s="86">
        <v>13</v>
      </c>
      <c r="C454" s="87">
        <v>920.24170613000001</v>
      </c>
      <c r="D454" s="87">
        <v>915.02000164000003</v>
      </c>
      <c r="E454" s="87">
        <v>0</v>
      </c>
      <c r="F454" s="87">
        <v>91.502000159999994</v>
      </c>
      <c r="G454" s="87">
        <v>228.75500041000001</v>
      </c>
      <c r="H454" s="87">
        <v>457.51000082000002</v>
      </c>
      <c r="I454" s="87">
        <v>0</v>
      </c>
      <c r="J454" s="87">
        <v>503.2610009</v>
      </c>
      <c r="K454" s="87">
        <v>594.76300106999997</v>
      </c>
      <c r="L454" s="87">
        <v>686.26500123000005</v>
      </c>
    </row>
    <row r="455" spans="1:12" ht="12.75" customHeight="1" x14ac:dyDescent="0.2">
      <c r="A455" s="86" t="s">
        <v>167</v>
      </c>
      <c r="B455" s="86">
        <v>14</v>
      </c>
      <c r="C455" s="87">
        <v>917.50760101000003</v>
      </c>
      <c r="D455" s="87">
        <v>912.32556428999999</v>
      </c>
      <c r="E455" s="87">
        <v>0</v>
      </c>
      <c r="F455" s="87">
        <v>91.232556430000002</v>
      </c>
      <c r="G455" s="87">
        <v>228.08139107</v>
      </c>
      <c r="H455" s="87">
        <v>456.16278215</v>
      </c>
      <c r="I455" s="87">
        <v>0</v>
      </c>
      <c r="J455" s="87">
        <v>501.77906036000002</v>
      </c>
      <c r="K455" s="87">
        <v>593.01161678999995</v>
      </c>
      <c r="L455" s="87">
        <v>684.24417321999999</v>
      </c>
    </row>
    <row r="456" spans="1:12" ht="12.75" customHeight="1" x14ac:dyDescent="0.2">
      <c r="A456" s="86" t="s">
        <v>167</v>
      </c>
      <c r="B456" s="86">
        <v>15</v>
      </c>
      <c r="C456" s="87">
        <v>933.31172769</v>
      </c>
      <c r="D456" s="87">
        <v>928.18010967999999</v>
      </c>
      <c r="E456" s="87">
        <v>0</v>
      </c>
      <c r="F456" s="87">
        <v>92.818010970000003</v>
      </c>
      <c r="G456" s="87">
        <v>232.04502742</v>
      </c>
      <c r="H456" s="87">
        <v>464.09005483999999</v>
      </c>
      <c r="I456" s="87">
        <v>0</v>
      </c>
      <c r="J456" s="87">
        <v>510.49906032000001</v>
      </c>
      <c r="K456" s="87">
        <v>603.31707128999994</v>
      </c>
      <c r="L456" s="87">
        <v>696.13508225999999</v>
      </c>
    </row>
    <row r="457" spans="1:12" ht="12.75" customHeight="1" x14ac:dyDescent="0.2">
      <c r="A457" s="86" t="s">
        <v>167</v>
      </c>
      <c r="B457" s="86">
        <v>16</v>
      </c>
      <c r="C457" s="87">
        <v>953.89431486000001</v>
      </c>
      <c r="D457" s="87">
        <v>949.07588084999998</v>
      </c>
      <c r="E457" s="87">
        <v>0</v>
      </c>
      <c r="F457" s="87">
        <v>94.907588090000004</v>
      </c>
      <c r="G457" s="87">
        <v>237.26897020999999</v>
      </c>
      <c r="H457" s="87">
        <v>474.53794042999999</v>
      </c>
      <c r="I457" s="87">
        <v>0</v>
      </c>
      <c r="J457" s="87">
        <v>521.99173446999998</v>
      </c>
      <c r="K457" s="87">
        <v>616.89932254999997</v>
      </c>
      <c r="L457" s="87">
        <v>711.80691063999996</v>
      </c>
    </row>
    <row r="458" spans="1:12" ht="12.75" customHeight="1" x14ac:dyDescent="0.2">
      <c r="A458" s="86" t="s">
        <v>167</v>
      </c>
      <c r="B458" s="86">
        <v>17</v>
      </c>
      <c r="C458" s="87">
        <v>952.47998144999997</v>
      </c>
      <c r="D458" s="87">
        <v>947.62737973000003</v>
      </c>
      <c r="E458" s="87">
        <v>0</v>
      </c>
      <c r="F458" s="87">
        <v>94.762737970000003</v>
      </c>
      <c r="G458" s="87">
        <v>236.90684493000001</v>
      </c>
      <c r="H458" s="87">
        <v>473.81368987000002</v>
      </c>
      <c r="I458" s="87">
        <v>0</v>
      </c>
      <c r="J458" s="87">
        <v>521.19505885000001</v>
      </c>
      <c r="K458" s="87">
        <v>615.95779682</v>
      </c>
      <c r="L458" s="87">
        <v>710.7205348</v>
      </c>
    </row>
    <row r="459" spans="1:12" ht="12.75" customHeight="1" x14ac:dyDescent="0.2">
      <c r="A459" s="86" t="s">
        <v>167</v>
      </c>
      <c r="B459" s="86">
        <v>18</v>
      </c>
      <c r="C459" s="87">
        <v>941.26847409000004</v>
      </c>
      <c r="D459" s="87">
        <v>936.34643172000006</v>
      </c>
      <c r="E459" s="87">
        <v>0</v>
      </c>
      <c r="F459" s="87">
        <v>93.634643170000004</v>
      </c>
      <c r="G459" s="87">
        <v>234.08660793000001</v>
      </c>
      <c r="H459" s="87">
        <v>468.17321586000003</v>
      </c>
      <c r="I459" s="87">
        <v>0</v>
      </c>
      <c r="J459" s="87">
        <v>514.99053745000003</v>
      </c>
      <c r="K459" s="87">
        <v>608.62518062000004</v>
      </c>
      <c r="L459" s="87">
        <v>702.25982379000004</v>
      </c>
    </row>
    <row r="460" spans="1:12" ht="12.75" customHeight="1" x14ac:dyDescent="0.2">
      <c r="A460" s="86" t="s">
        <v>167</v>
      </c>
      <c r="B460" s="86">
        <v>19</v>
      </c>
      <c r="C460" s="87">
        <v>904.04861017999997</v>
      </c>
      <c r="D460" s="87">
        <v>899.63336365999999</v>
      </c>
      <c r="E460" s="87">
        <v>0</v>
      </c>
      <c r="F460" s="87">
        <v>89.963336369999993</v>
      </c>
      <c r="G460" s="87">
        <v>224.90834092</v>
      </c>
      <c r="H460" s="87">
        <v>449.81668182999999</v>
      </c>
      <c r="I460" s="87">
        <v>0</v>
      </c>
      <c r="J460" s="87">
        <v>494.79835000999998</v>
      </c>
      <c r="K460" s="87">
        <v>584.76168638000001</v>
      </c>
      <c r="L460" s="87">
        <v>674.72502274999999</v>
      </c>
    </row>
    <row r="461" spans="1:12" ht="12.75" customHeight="1" x14ac:dyDescent="0.2">
      <c r="A461" s="86" t="s">
        <v>167</v>
      </c>
      <c r="B461" s="86">
        <v>20</v>
      </c>
      <c r="C461" s="87">
        <v>915.10927720999996</v>
      </c>
      <c r="D461" s="87">
        <v>910.81891238000003</v>
      </c>
      <c r="E461" s="87">
        <v>0</v>
      </c>
      <c r="F461" s="87">
        <v>91.081891240000004</v>
      </c>
      <c r="G461" s="87">
        <v>227.70472810000001</v>
      </c>
      <c r="H461" s="87">
        <v>455.40945619000001</v>
      </c>
      <c r="I461" s="87">
        <v>0</v>
      </c>
      <c r="J461" s="87">
        <v>500.95040181000002</v>
      </c>
      <c r="K461" s="87">
        <v>592.03229305000002</v>
      </c>
      <c r="L461" s="87">
        <v>683.11418429000003</v>
      </c>
    </row>
    <row r="462" spans="1:12" ht="12.75" customHeight="1" x14ac:dyDescent="0.2">
      <c r="A462" s="86" t="s">
        <v>167</v>
      </c>
      <c r="B462" s="86">
        <v>21</v>
      </c>
      <c r="C462" s="87">
        <v>932.96284986000001</v>
      </c>
      <c r="D462" s="87">
        <v>928.59464662000005</v>
      </c>
      <c r="E462" s="87">
        <v>0</v>
      </c>
      <c r="F462" s="87">
        <v>92.85946466</v>
      </c>
      <c r="G462" s="87">
        <v>232.14866165999999</v>
      </c>
      <c r="H462" s="87">
        <v>464.29732331000002</v>
      </c>
      <c r="I462" s="87">
        <v>0</v>
      </c>
      <c r="J462" s="87">
        <v>510.72705564</v>
      </c>
      <c r="K462" s="87">
        <v>603.58652029999996</v>
      </c>
      <c r="L462" s="87">
        <v>696.44598497000004</v>
      </c>
    </row>
    <row r="463" spans="1:12" ht="12.75" customHeight="1" x14ac:dyDescent="0.2">
      <c r="A463" s="86" t="s">
        <v>167</v>
      </c>
      <c r="B463" s="86">
        <v>22</v>
      </c>
      <c r="C463" s="87">
        <v>939.15159985000003</v>
      </c>
      <c r="D463" s="87">
        <v>934.63157173000002</v>
      </c>
      <c r="E463" s="87">
        <v>0</v>
      </c>
      <c r="F463" s="87">
        <v>93.463157170000002</v>
      </c>
      <c r="G463" s="87">
        <v>233.65789293</v>
      </c>
      <c r="H463" s="87">
        <v>467.31578587000001</v>
      </c>
      <c r="I463" s="87">
        <v>0</v>
      </c>
      <c r="J463" s="87">
        <v>514.04736445000003</v>
      </c>
      <c r="K463" s="87">
        <v>607.51052161999996</v>
      </c>
      <c r="L463" s="87">
        <v>700.97367880000002</v>
      </c>
    </row>
    <row r="464" spans="1:12" ht="12.75" customHeight="1" x14ac:dyDescent="0.2">
      <c r="A464" s="86" t="s">
        <v>167</v>
      </c>
      <c r="B464" s="86">
        <v>23</v>
      </c>
      <c r="C464" s="87">
        <v>998.70723698999996</v>
      </c>
      <c r="D464" s="87">
        <v>994.01430493999999</v>
      </c>
      <c r="E464" s="87">
        <v>0</v>
      </c>
      <c r="F464" s="87">
        <v>99.401430489999996</v>
      </c>
      <c r="G464" s="87">
        <v>248.50357624</v>
      </c>
      <c r="H464" s="87">
        <v>497.00715246999999</v>
      </c>
      <c r="I464" s="87">
        <v>0</v>
      </c>
      <c r="J464" s="87">
        <v>546.70786771999997</v>
      </c>
      <c r="K464" s="87">
        <v>646.10929821000002</v>
      </c>
      <c r="L464" s="87">
        <v>745.51072870999997</v>
      </c>
    </row>
    <row r="465" spans="1:12" ht="12.75" customHeight="1" x14ac:dyDescent="0.2">
      <c r="A465" s="86" t="s">
        <v>167</v>
      </c>
      <c r="B465" s="86">
        <v>24</v>
      </c>
      <c r="C465" s="87">
        <v>1082.18487521</v>
      </c>
      <c r="D465" s="87">
        <v>1076.7039663800001</v>
      </c>
      <c r="E465" s="87">
        <v>0</v>
      </c>
      <c r="F465" s="87">
        <v>107.67039664000001</v>
      </c>
      <c r="G465" s="87">
        <v>269.17599159999997</v>
      </c>
      <c r="H465" s="87">
        <v>538.35198319000006</v>
      </c>
      <c r="I465" s="87">
        <v>0</v>
      </c>
      <c r="J465" s="87">
        <v>592.18718150999996</v>
      </c>
      <c r="K465" s="87">
        <v>699.85757814999999</v>
      </c>
      <c r="L465" s="87">
        <v>807.52797479000003</v>
      </c>
    </row>
    <row r="466" spans="1:12" ht="12.75" customHeight="1" x14ac:dyDescent="0.2">
      <c r="A466" s="86" t="s">
        <v>168</v>
      </c>
      <c r="B466" s="86">
        <v>1</v>
      </c>
      <c r="C466" s="87">
        <v>1097.91640747</v>
      </c>
      <c r="D466" s="87">
        <v>1092.5863005599999</v>
      </c>
      <c r="E466" s="87">
        <v>0</v>
      </c>
      <c r="F466" s="87">
        <v>109.25863006</v>
      </c>
      <c r="G466" s="87">
        <v>273.14657513999998</v>
      </c>
      <c r="H466" s="87">
        <v>546.29315027999996</v>
      </c>
      <c r="I466" s="87">
        <v>0</v>
      </c>
      <c r="J466" s="87">
        <v>600.92246531000001</v>
      </c>
      <c r="K466" s="87">
        <v>710.18109535999997</v>
      </c>
      <c r="L466" s="87">
        <v>819.43972541999995</v>
      </c>
    </row>
    <row r="467" spans="1:12" ht="12.75" customHeight="1" x14ac:dyDescent="0.2">
      <c r="A467" s="86" t="s">
        <v>168</v>
      </c>
      <c r="B467" s="86">
        <v>2</v>
      </c>
      <c r="C467" s="87">
        <v>1145.1729516400001</v>
      </c>
      <c r="D467" s="87">
        <v>1139.4796306999999</v>
      </c>
      <c r="E467" s="87">
        <v>0</v>
      </c>
      <c r="F467" s="87">
        <v>113.94796307</v>
      </c>
      <c r="G467" s="87">
        <v>284.86990767999998</v>
      </c>
      <c r="H467" s="87">
        <v>569.73981534999996</v>
      </c>
      <c r="I467" s="87">
        <v>0</v>
      </c>
      <c r="J467" s="87">
        <v>626.71379689000003</v>
      </c>
      <c r="K467" s="87">
        <v>740.66175996000004</v>
      </c>
      <c r="L467" s="87">
        <v>854.60972303000005</v>
      </c>
    </row>
    <row r="468" spans="1:12" ht="12.75" customHeight="1" x14ac:dyDescent="0.2">
      <c r="A468" s="86" t="s">
        <v>168</v>
      </c>
      <c r="B468" s="86">
        <v>3</v>
      </c>
      <c r="C468" s="87">
        <v>1192.4094321299999</v>
      </c>
      <c r="D468" s="87">
        <v>1186.6135620800001</v>
      </c>
      <c r="E468" s="87">
        <v>0</v>
      </c>
      <c r="F468" s="87">
        <v>118.66135620999999</v>
      </c>
      <c r="G468" s="87">
        <v>296.65339052000002</v>
      </c>
      <c r="H468" s="87">
        <v>593.30678104000003</v>
      </c>
      <c r="I468" s="87">
        <v>0</v>
      </c>
      <c r="J468" s="87">
        <v>652.63745914000003</v>
      </c>
      <c r="K468" s="87">
        <v>771.29881535000004</v>
      </c>
      <c r="L468" s="87">
        <v>889.96017156000005</v>
      </c>
    </row>
    <row r="469" spans="1:12" ht="12.75" customHeight="1" x14ac:dyDescent="0.2">
      <c r="A469" s="86" t="s">
        <v>168</v>
      </c>
      <c r="B469" s="86">
        <v>4</v>
      </c>
      <c r="C469" s="87">
        <v>1200.69469364</v>
      </c>
      <c r="D469" s="87">
        <v>1194.93683201</v>
      </c>
      <c r="E469" s="87">
        <v>0</v>
      </c>
      <c r="F469" s="87">
        <v>119.49368320000001</v>
      </c>
      <c r="G469" s="87">
        <v>298.73420800000002</v>
      </c>
      <c r="H469" s="87">
        <v>597.46841601000006</v>
      </c>
      <c r="I469" s="87">
        <v>0</v>
      </c>
      <c r="J469" s="87">
        <v>657.21525760999998</v>
      </c>
      <c r="K469" s="87">
        <v>776.70894080999994</v>
      </c>
      <c r="L469" s="87">
        <v>896.20262401000002</v>
      </c>
    </row>
    <row r="470" spans="1:12" ht="12.75" customHeight="1" x14ac:dyDescent="0.2">
      <c r="A470" s="86" t="s">
        <v>168</v>
      </c>
      <c r="B470" s="86">
        <v>5</v>
      </c>
      <c r="C470" s="87">
        <v>1201.44566295</v>
      </c>
      <c r="D470" s="87">
        <v>1195.7617154899999</v>
      </c>
      <c r="E470" s="87">
        <v>0</v>
      </c>
      <c r="F470" s="87">
        <v>119.57617155</v>
      </c>
      <c r="G470" s="87">
        <v>298.94042887000001</v>
      </c>
      <c r="H470" s="87">
        <v>597.88085775000002</v>
      </c>
      <c r="I470" s="87">
        <v>0</v>
      </c>
      <c r="J470" s="87">
        <v>657.66894351999997</v>
      </c>
      <c r="K470" s="87">
        <v>777.24511507</v>
      </c>
      <c r="L470" s="87">
        <v>896.82128662000002</v>
      </c>
    </row>
    <row r="471" spans="1:12" ht="12.75" customHeight="1" x14ac:dyDescent="0.2">
      <c r="A471" s="86" t="s">
        <v>168</v>
      </c>
      <c r="B471" s="86">
        <v>6</v>
      </c>
      <c r="C471" s="87">
        <v>1179.65786166</v>
      </c>
      <c r="D471" s="87">
        <v>1174.4107977000001</v>
      </c>
      <c r="E471" s="87">
        <v>0</v>
      </c>
      <c r="F471" s="87">
        <v>117.44107977</v>
      </c>
      <c r="G471" s="87">
        <v>293.60269942999997</v>
      </c>
      <c r="H471" s="87">
        <v>587.20539885000005</v>
      </c>
      <c r="I471" s="87">
        <v>0</v>
      </c>
      <c r="J471" s="87">
        <v>645.92593873999999</v>
      </c>
      <c r="K471" s="87">
        <v>763.36701850999998</v>
      </c>
      <c r="L471" s="87">
        <v>880.80809827999997</v>
      </c>
    </row>
    <row r="472" spans="1:12" ht="12.75" customHeight="1" x14ac:dyDescent="0.2">
      <c r="A472" s="86" t="s">
        <v>168</v>
      </c>
      <c r="B472" s="86">
        <v>7</v>
      </c>
      <c r="C472" s="87">
        <v>1123.77729015</v>
      </c>
      <c r="D472" s="87">
        <v>1119.074458</v>
      </c>
      <c r="E472" s="87">
        <v>0</v>
      </c>
      <c r="F472" s="87">
        <v>111.9074458</v>
      </c>
      <c r="G472" s="87">
        <v>279.76861450000001</v>
      </c>
      <c r="H472" s="87">
        <v>559.53722900000002</v>
      </c>
      <c r="I472" s="87">
        <v>0</v>
      </c>
      <c r="J472" s="87">
        <v>615.49095190000003</v>
      </c>
      <c r="K472" s="87">
        <v>727.39839770000003</v>
      </c>
      <c r="L472" s="87">
        <v>839.30584350000004</v>
      </c>
    </row>
    <row r="473" spans="1:12" ht="12.75" customHeight="1" x14ac:dyDescent="0.2">
      <c r="A473" s="86" t="s">
        <v>168</v>
      </c>
      <c r="B473" s="86">
        <v>8</v>
      </c>
      <c r="C473" s="87">
        <v>1053.9760560300001</v>
      </c>
      <c r="D473" s="87">
        <v>1049.6121157099999</v>
      </c>
      <c r="E473" s="87">
        <v>0</v>
      </c>
      <c r="F473" s="87">
        <v>104.96121157</v>
      </c>
      <c r="G473" s="87">
        <v>262.40302893</v>
      </c>
      <c r="H473" s="87">
        <v>524.80605786000001</v>
      </c>
      <c r="I473" s="87">
        <v>0</v>
      </c>
      <c r="J473" s="87">
        <v>577.28666364000003</v>
      </c>
      <c r="K473" s="87">
        <v>682.24787520999996</v>
      </c>
      <c r="L473" s="87">
        <v>787.20908678000001</v>
      </c>
    </row>
    <row r="474" spans="1:12" ht="12.75" customHeight="1" x14ac:dyDescent="0.2">
      <c r="A474" s="86" t="s">
        <v>168</v>
      </c>
      <c r="B474" s="86">
        <v>9</v>
      </c>
      <c r="C474" s="87">
        <v>1003.57060071</v>
      </c>
      <c r="D474" s="87">
        <v>999.38344595000001</v>
      </c>
      <c r="E474" s="87">
        <v>0</v>
      </c>
      <c r="F474" s="87">
        <v>99.938344599999994</v>
      </c>
      <c r="G474" s="87">
        <v>249.84586149</v>
      </c>
      <c r="H474" s="87">
        <v>499.69172298000001</v>
      </c>
      <c r="I474" s="87">
        <v>0</v>
      </c>
      <c r="J474" s="87">
        <v>549.66089526999997</v>
      </c>
      <c r="K474" s="87">
        <v>649.59923987000002</v>
      </c>
      <c r="L474" s="87">
        <v>749.53758445999995</v>
      </c>
    </row>
    <row r="475" spans="1:12" ht="12.75" customHeight="1" x14ac:dyDescent="0.2">
      <c r="A475" s="86" t="s">
        <v>168</v>
      </c>
      <c r="B475" s="86">
        <v>10</v>
      </c>
      <c r="C475" s="87">
        <v>939.57616786000006</v>
      </c>
      <c r="D475" s="87">
        <v>935.00188946000003</v>
      </c>
      <c r="E475" s="87">
        <v>0</v>
      </c>
      <c r="F475" s="87">
        <v>93.500188949999995</v>
      </c>
      <c r="G475" s="87">
        <v>233.75047237000001</v>
      </c>
      <c r="H475" s="87">
        <v>467.50094473000001</v>
      </c>
      <c r="I475" s="87">
        <v>0</v>
      </c>
      <c r="J475" s="87">
        <v>514.25103920000004</v>
      </c>
      <c r="K475" s="87">
        <v>607.75122814999997</v>
      </c>
      <c r="L475" s="87">
        <v>701.25141710000003</v>
      </c>
    </row>
    <row r="476" spans="1:12" ht="12.75" customHeight="1" x14ac:dyDescent="0.2">
      <c r="A476" s="86" t="s">
        <v>168</v>
      </c>
      <c r="B476" s="86">
        <v>11</v>
      </c>
      <c r="C476" s="87">
        <v>916.55211923000002</v>
      </c>
      <c r="D476" s="87">
        <v>911.95117316000005</v>
      </c>
      <c r="E476" s="87">
        <v>0</v>
      </c>
      <c r="F476" s="87">
        <v>91.195117319999994</v>
      </c>
      <c r="G476" s="87">
        <v>227.98779329000001</v>
      </c>
      <c r="H476" s="87">
        <v>455.97558658000003</v>
      </c>
      <c r="I476" s="87">
        <v>0</v>
      </c>
      <c r="J476" s="87">
        <v>501.57314523999997</v>
      </c>
      <c r="K476" s="87">
        <v>592.76826255000003</v>
      </c>
      <c r="L476" s="87">
        <v>683.96337987000004</v>
      </c>
    </row>
    <row r="477" spans="1:12" ht="12.75" customHeight="1" x14ac:dyDescent="0.2">
      <c r="A477" s="86" t="s">
        <v>168</v>
      </c>
      <c r="B477" s="86">
        <v>12</v>
      </c>
      <c r="C477" s="87">
        <v>922.30211301999998</v>
      </c>
      <c r="D477" s="87">
        <v>917.85386093</v>
      </c>
      <c r="E477" s="87">
        <v>0</v>
      </c>
      <c r="F477" s="87">
        <v>91.785386090000003</v>
      </c>
      <c r="G477" s="87">
        <v>229.46346523</v>
      </c>
      <c r="H477" s="87">
        <v>458.92693047</v>
      </c>
      <c r="I477" s="87">
        <v>0</v>
      </c>
      <c r="J477" s="87">
        <v>504.81962350999999</v>
      </c>
      <c r="K477" s="87">
        <v>596.60500960000002</v>
      </c>
      <c r="L477" s="87">
        <v>688.3903957</v>
      </c>
    </row>
    <row r="478" spans="1:12" ht="12.75" customHeight="1" x14ac:dyDescent="0.2">
      <c r="A478" s="86" t="s">
        <v>168</v>
      </c>
      <c r="B478" s="86">
        <v>13</v>
      </c>
      <c r="C478" s="87">
        <v>937.54221284000005</v>
      </c>
      <c r="D478" s="87">
        <v>933.10396713</v>
      </c>
      <c r="E478" s="87">
        <v>0</v>
      </c>
      <c r="F478" s="87">
        <v>93.310396710000006</v>
      </c>
      <c r="G478" s="87">
        <v>233.27599178</v>
      </c>
      <c r="H478" s="87">
        <v>466.55198357</v>
      </c>
      <c r="I478" s="87">
        <v>0</v>
      </c>
      <c r="J478" s="87">
        <v>513.20718192000004</v>
      </c>
      <c r="K478" s="87">
        <v>606.51757863</v>
      </c>
      <c r="L478" s="87">
        <v>699.82797534999997</v>
      </c>
    </row>
    <row r="479" spans="1:12" ht="12.75" customHeight="1" x14ac:dyDescent="0.2">
      <c r="A479" s="86" t="s">
        <v>168</v>
      </c>
      <c r="B479" s="86">
        <v>14</v>
      </c>
      <c r="C479" s="87">
        <v>931.03802083999994</v>
      </c>
      <c r="D479" s="87">
        <v>926.29182399000001</v>
      </c>
      <c r="E479" s="87">
        <v>0</v>
      </c>
      <c r="F479" s="87">
        <v>92.629182400000005</v>
      </c>
      <c r="G479" s="87">
        <v>231.572956</v>
      </c>
      <c r="H479" s="87">
        <v>463.14591200000001</v>
      </c>
      <c r="I479" s="87">
        <v>0</v>
      </c>
      <c r="J479" s="87">
        <v>509.46050319</v>
      </c>
      <c r="K479" s="87">
        <v>602.08968559000004</v>
      </c>
      <c r="L479" s="87">
        <v>694.71886799000004</v>
      </c>
    </row>
    <row r="480" spans="1:12" ht="12.75" customHeight="1" x14ac:dyDescent="0.2">
      <c r="A480" s="86" t="s">
        <v>168</v>
      </c>
      <c r="B480" s="86">
        <v>15</v>
      </c>
      <c r="C480" s="87">
        <v>948.87155173999997</v>
      </c>
      <c r="D480" s="87">
        <v>944.06663182</v>
      </c>
      <c r="E480" s="87">
        <v>0</v>
      </c>
      <c r="F480" s="87">
        <v>94.406663179999995</v>
      </c>
      <c r="G480" s="87">
        <v>236.01665796</v>
      </c>
      <c r="H480" s="87">
        <v>472.03331591</v>
      </c>
      <c r="I480" s="87">
        <v>0</v>
      </c>
      <c r="J480" s="87">
        <v>519.2366475</v>
      </c>
      <c r="K480" s="87">
        <v>613.64331068000001</v>
      </c>
      <c r="L480" s="87">
        <v>708.04997387000003</v>
      </c>
    </row>
    <row r="481" spans="1:12" ht="12.75" customHeight="1" x14ac:dyDescent="0.2">
      <c r="A481" s="86" t="s">
        <v>168</v>
      </c>
      <c r="B481" s="86">
        <v>16</v>
      </c>
      <c r="C481" s="87">
        <v>959.63768873000004</v>
      </c>
      <c r="D481" s="87">
        <v>955.03343894</v>
      </c>
      <c r="E481" s="87">
        <v>0</v>
      </c>
      <c r="F481" s="87">
        <v>95.503343889999996</v>
      </c>
      <c r="G481" s="87">
        <v>238.75835974</v>
      </c>
      <c r="H481" s="87">
        <v>477.51671947</v>
      </c>
      <c r="I481" s="87">
        <v>0</v>
      </c>
      <c r="J481" s="87">
        <v>525.26839141999994</v>
      </c>
      <c r="K481" s="87">
        <v>620.77173531000005</v>
      </c>
      <c r="L481" s="87">
        <v>716.27507920999994</v>
      </c>
    </row>
    <row r="482" spans="1:12" ht="12.75" customHeight="1" x14ac:dyDescent="0.2">
      <c r="A482" s="86" t="s">
        <v>168</v>
      </c>
      <c r="B482" s="86">
        <v>17</v>
      </c>
      <c r="C482" s="87">
        <v>964.68746910000004</v>
      </c>
      <c r="D482" s="87">
        <v>959.89982684999995</v>
      </c>
      <c r="E482" s="87">
        <v>0</v>
      </c>
      <c r="F482" s="87">
        <v>95.989982690000005</v>
      </c>
      <c r="G482" s="87">
        <v>239.97495670999999</v>
      </c>
      <c r="H482" s="87">
        <v>479.94991342999998</v>
      </c>
      <c r="I482" s="87">
        <v>0</v>
      </c>
      <c r="J482" s="87">
        <v>527.94490476999999</v>
      </c>
      <c r="K482" s="87">
        <v>623.93488745000002</v>
      </c>
      <c r="L482" s="87">
        <v>719.92487014000005</v>
      </c>
    </row>
    <row r="483" spans="1:12" ht="12.75" customHeight="1" x14ac:dyDescent="0.2">
      <c r="A483" s="86" t="s">
        <v>168</v>
      </c>
      <c r="B483" s="86">
        <v>18</v>
      </c>
      <c r="C483" s="87">
        <v>952.83425500999999</v>
      </c>
      <c r="D483" s="87">
        <v>948.41741023999998</v>
      </c>
      <c r="E483" s="87">
        <v>0</v>
      </c>
      <c r="F483" s="87">
        <v>94.841741020000001</v>
      </c>
      <c r="G483" s="87">
        <v>237.10435256</v>
      </c>
      <c r="H483" s="87">
        <v>474.20870511999999</v>
      </c>
      <c r="I483" s="87">
        <v>0</v>
      </c>
      <c r="J483" s="87">
        <v>521.62957562999998</v>
      </c>
      <c r="K483" s="87">
        <v>616.47131665999996</v>
      </c>
      <c r="L483" s="87">
        <v>711.31305768000004</v>
      </c>
    </row>
    <row r="484" spans="1:12" ht="12.75" customHeight="1" x14ac:dyDescent="0.2">
      <c r="A484" s="86" t="s">
        <v>168</v>
      </c>
      <c r="B484" s="86">
        <v>19</v>
      </c>
      <c r="C484" s="87">
        <v>908.71245982000005</v>
      </c>
      <c r="D484" s="87">
        <v>904.61864776000004</v>
      </c>
      <c r="E484" s="87">
        <v>0</v>
      </c>
      <c r="F484" s="87">
        <v>90.461864779999999</v>
      </c>
      <c r="G484" s="87">
        <v>226.15466194000001</v>
      </c>
      <c r="H484" s="87">
        <v>452.30932388000002</v>
      </c>
      <c r="I484" s="87">
        <v>0</v>
      </c>
      <c r="J484" s="87">
        <v>497.54025626999999</v>
      </c>
      <c r="K484" s="87">
        <v>588.00212104000002</v>
      </c>
      <c r="L484" s="87">
        <v>678.46398581999995</v>
      </c>
    </row>
    <row r="485" spans="1:12" ht="12.75" customHeight="1" x14ac:dyDescent="0.2">
      <c r="A485" s="86" t="s">
        <v>168</v>
      </c>
      <c r="B485" s="86">
        <v>20</v>
      </c>
      <c r="C485" s="87">
        <v>916.50225114</v>
      </c>
      <c r="D485" s="87">
        <v>912.33402844</v>
      </c>
      <c r="E485" s="87">
        <v>0</v>
      </c>
      <c r="F485" s="87">
        <v>91.233402839999997</v>
      </c>
      <c r="G485" s="87">
        <v>228.08350711</v>
      </c>
      <c r="H485" s="87">
        <v>456.16701422</v>
      </c>
      <c r="I485" s="87">
        <v>0</v>
      </c>
      <c r="J485" s="87">
        <v>501.78371564000003</v>
      </c>
      <c r="K485" s="87">
        <v>593.01711849000003</v>
      </c>
      <c r="L485" s="87">
        <v>684.25052132999997</v>
      </c>
    </row>
    <row r="486" spans="1:12" ht="12.75" customHeight="1" x14ac:dyDescent="0.2">
      <c r="A486" s="86" t="s">
        <v>168</v>
      </c>
      <c r="B486" s="86">
        <v>21</v>
      </c>
      <c r="C486" s="87">
        <v>937.34206083000004</v>
      </c>
      <c r="D486" s="87">
        <v>930.70079307000003</v>
      </c>
      <c r="E486" s="87">
        <v>0</v>
      </c>
      <c r="F486" s="87">
        <v>93.070079309999997</v>
      </c>
      <c r="G486" s="87">
        <v>232.67519827000001</v>
      </c>
      <c r="H486" s="87">
        <v>465.35039654000002</v>
      </c>
      <c r="I486" s="87">
        <v>0</v>
      </c>
      <c r="J486" s="87">
        <v>511.88543619000001</v>
      </c>
      <c r="K486" s="87">
        <v>604.95551550000005</v>
      </c>
      <c r="L486" s="87">
        <v>698.02559480000002</v>
      </c>
    </row>
    <row r="487" spans="1:12" ht="12.75" customHeight="1" x14ac:dyDescent="0.2">
      <c r="A487" s="86" t="s">
        <v>168</v>
      </c>
      <c r="B487" s="86">
        <v>22</v>
      </c>
      <c r="C487" s="87">
        <v>921.46634000999995</v>
      </c>
      <c r="D487" s="87">
        <v>915.46530260999998</v>
      </c>
      <c r="E487" s="87">
        <v>0</v>
      </c>
      <c r="F487" s="87">
        <v>91.546530259999997</v>
      </c>
      <c r="G487" s="87">
        <v>228.86632564999999</v>
      </c>
      <c r="H487" s="87">
        <v>457.73265130999999</v>
      </c>
      <c r="I487" s="87">
        <v>0</v>
      </c>
      <c r="J487" s="87">
        <v>503.50591644000002</v>
      </c>
      <c r="K487" s="87">
        <v>595.05244670000002</v>
      </c>
      <c r="L487" s="87">
        <v>686.59897695999996</v>
      </c>
    </row>
    <row r="488" spans="1:12" ht="12.75" customHeight="1" x14ac:dyDescent="0.2">
      <c r="A488" s="86" t="s">
        <v>168</v>
      </c>
      <c r="B488" s="86">
        <v>23</v>
      </c>
      <c r="C488" s="87">
        <v>974.88849201999994</v>
      </c>
      <c r="D488" s="87">
        <v>969.86670729000002</v>
      </c>
      <c r="E488" s="87">
        <v>0</v>
      </c>
      <c r="F488" s="87">
        <v>96.98667073</v>
      </c>
      <c r="G488" s="87">
        <v>242.46667682</v>
      </c>
      <c r="H488" s="87">
        <v>484.93335365000002</v>
      </c>
      <c r="I488" s="87">
        <v>0</v>
      </c>
      <c r="J488" s="87">
        <v>533.42668901000002</v>
      </c>
      <c r="K488" s="87">
        <v>630.41335974000003</v>
      </c>
      <c r="L488" s="87">
        <v>727.40003047000005</v>
      </c>
    </row>
    <row r="489" spans="1:12" ht="12.75" customHeight="1" x14ac:dyDescent="0.2">
      <c r="A489" s="86" t="s">
        <v>168</v>
      </c>
      <c r="B489" s="86">
        <v>24</v>
      </c>
      <c r="C489" s="87">
        <v>1064.5569587800001</v>
      </c>
      <c r="D489" s="87">
        <v>1056.2803723899999</v>
      </c>
      <c r="E489" s="87">
        <v>0</v>
      </c>
      <c r="F489" s="87">
        <v>105.62803724</v>
      </c>
      <c r="G489" s="87">
        <v>264.07009310000001</v>
      </c>
      <c r="H489" s="87">
        <v>528.14018620000002</v>
      </c>
      <c r="I489" s="87">
        <v>0</v>
      </c>
      <c r="J489" s="87">
        <v>580.95420480999996</v>
      </c>
      <c r="K489" s="87">
        <v>686.58224204999999</v>
      </c>
      <c r="L489" s="87">
        <v>792.21027929000002</v>
      </c>
    </row>
    <row r="490" spans="1:12" ht="12.75" customHeight="1" x14ac:dyDescent="0.2">
      <c r="A490" s="86" t="s">
        <v>169</v>
      </c>
      <c r="B490" s="86">
        <v>1</v>
      </c>
      <c r="C490" s="87">
        <v>1100.2950593600001</v>
      </c>
      <c r="D490" s="87">
        <v>1091.9981439000001</v>
      </c>
      <c r="E490" s="87">
        <v>0</v>
      </c>
      <c r="F490" s="87">
        <v>109.19981439</v>
      </c>
      <c r="G490" s="87">
        <v>272.99953598000002</v>
      </c>
      <c r="H490" s="87">
        <v>545.99907195000003</v>
      </c>
      <c r="I490" s="87">
        <v>0</v>
      </c>
      <c r="J490" s="87">
        <v>600.59897914999999</v>
      </c>
      <c r="K490" s="87">
        <v>709.79879354000002</v>
      </c>
      <c r="L490" s="87">
        <v>818.99860793000005</v>
      </c>
    </row>
    <row r="491" spans="1:12" ht="12.75" customHeight="1" x14ac:dyDescent="0.2">
      <c r="A491" s="86" t="s">
        <v>169</v>
      </c>
      <c r="B491" s="86">
        <v>2</v>
      </c>
      <c r="C491" s="87">
        <v>1142.7306083399999</v>
      </c>
      <c r="D491" s="87">
        <v>1136.1658051100001</v>
      </c>
      <c r="E491" s="87">
        <v>0</v>
      </c>
      <c r="F491" s="87">
        <v>113.61658051000001</v>
      </c>
      <c r="G491" s="87">
        <v>284.04145127999999</v>
      </c>
      <c r="H491" s="87">
        <v>568.08290255999998</v>
      </c>
      <c r="I491" s="87">
        <v>0</v>
      </c>
      <c r="J491" s="87">
        <v>624.89119281000001</v>
      </c>
      <c r="K491" s="87">
        <v>738.50777331999996</v>
      </c>
      <c r="L491" s="87">
        <v>852.12435383000002</v>
      </c>
    </row>
    <row r="492" spans="1:12" ht="12.75" customHeight="1" x14ac:dyDescent="0.2">
      <c r="A492" s="86" t="s">
        <v>169</v>
      </c>
      <c r="B492" s="86">
        <v>3</v>
      </c>
      <c r="C492" s="87">
        <v>1183.6431452500001</v>
      </c>
      <c r="D492" s="87">
        <v>1177.5075620099999</v>
      </c>
      <c r="E492" s="87">
        <v>0</v>
      </c>
      <c r="F492" s="87">
        <v>117.7507562</v>
      </c>
      <c r="G492" s="87">
        <v>294.3768905</v>
      </c>
      <c r="H492" s="87">
        <v>588.75378101000001</v>
      </c>
      <c r="I492" s="87">
        <v>0</v>
      </c>
      <c r="J492" s="87">
        <v>647.62915911000005</v>
      </c>
      <c r="K492" s="87">
        <v>765.37991531</v>
      </c>
      <c r="L492" s="87">
        <v>883.13067150999996</v>
      </c>
    </row>
    <row r="493" spans="1:12" ht="12.75" customHeight="1" x14ac:dyDescent="0.2">
      <c r="A493" s="86" t="s">
        <v>169</v>
      </c>
      <c r="B493" s="86">
        <v>4</v>
      </c>
      <c r="C493" s="87">
        <v>1190.0941833899999</v>
      </c>
      <c r="D493" s="87">
        <v>1183.95108461</v>
      </c>
      <c r="E493" s="87">
        <v>0</v>
      </c>
      <c r="F493" s="87">
        <v>118.39510846</v>
      </c>
      <c r="G493" s="87">
        <v>295.98777115000001</v>
      </c>
      <c r="H493" s="87">
        <v>591.97554231000004</v>
      </c>
      <c r="I493" s="87">
        <v>0</v>
      </c>
      <c r="J493" s="87">
        <v>651.17309653999996</v>
      </c>
      <c r="K493" s="87">
        <v>769.56820500000003</v>
      </c>
      <c r="L493" s="87">
        <v>887.96331345999999</v>
      </c>
    </row>
    <row r="494" spans="1:12" ht="12.75" customHeight="1" x14ac:dyDescent="0.2">
      <c r="A494" s="86" t="s">
        <v>169</v>
      </c>
      <c r="B494" s="86">
        <v>5</v>
      </c>
      <c r="C494" s="87">
        <v>1184.6105137699999</v>
      </c>
      <c r="D494" s="87">
        <v>1178.4272587999999</v>
      </c>
      <c r="E494" s="87">
        <v>0</v>
      </c>
      <c r="F494" s="87">
        <v>117.84272588</v>
      </c>
      <c r="G494" s="87">
        <v>294.60681469999997</v>
      </c>
      <c r="H494" s="87">
        <v>589.21362939999995</v>
      </c>
      <c r="I494" s="87">
        <v>0</v>
      </c>
      <c r="J494" s="87">
        <v>648.13499234000005</v>
      </c>
      <c r="K494" s="87">
        <v>765.97771822000004</v>
      </c>
      <c r="L494" s="87">
        <v>883.82044410000003</v>
      </c>
    </row>
    <row r="495" spans="1:12" ht="12.75" customHeight="1" x14ac:dyDescent="0.2">
      <c r="A495" s="86" t="s">
        <v>169</v>
      </c>
      <c r="B495" s="86">
        <v>6</v>
      </c>
      <c r="C495" s="87">
        <v>1170.1473246600001</v>
      </c>
      <c r="D495" s="87">
        <v>1164.1791113300001</v>
      </c>
      <c r="E495" s="87">
        <v>0</v>
      </c>
      <c r="F495" s="87">
        <v>116.41791112999999</v>
      </c>
      <c r="G495" s="87">
        <v>291.04477782999999</v>
      </c>
      <c r="H495" s="87">
        <v>582.08955566999998</v>
      </c>
      <c r="I495" s="87">
        <v>0</v>
      </c>
      <c r="J495" s="87">
        <v>640.29851123000003</v>
      </c>
      <c r="K495" s="87">
        <v>756.71642236000002</v>
      </c>
      <c r="L495" s="87">
        <v>873.13433350000003</v>
      </c>
    </row>
    <row r="496" spans="1:12" ht="12.75" customHeight="1" x14ac:dyDescent="0.2">
      <c r="A496" s="86" t="s">
        <v>169</v>
      </c>
      <c r="B496" s="86">
        <v>7</v>
      </c>
      <c r="C496" s="87">
        <v>1150.7981472399999</v>
      </c>
      <c r="D496" s="87">
        <v>1145.0133485399999</v>
      </c>
      <c r="E496" s="87">
        <v>0</v>
      </c>
      <c r="F496" s="87">
        <v>114.50133485000001</v>
      </c>
      <c r="G496" s="87">
        <v>286.25333713999999</v>
      </c>
      <c r="H496" s="87">
        <v>572.50667426999996</v>
      </c>
      <c r="I496" s="87">
        <v>0</v>
      </c>
      <c r="J496" s="87">
        <v>629.75734169999998</v>
      </c>
      <c r="K496" s="87">
        <v>744.25867655000002</v>
      </c>
      <c r="L496" s="87">
        <v>858.76001140999995</v>
      </c>
    </row>
    <row r="497" spans="1:12" ht="12.75" customHeight="1" x14ac:dyDescent="0.2">
      <c r="A497" s="86" t="s">
        <v>169</v>
      </c>
      <c r="B497" s="86">
        <v>8</v>
      </c>
      <c r="C497" s="87">
        <v>1106.5254076900001</v>
      </c>
      <c r="D497" s="87">
        <v>1100.7354444499999</v>
      </c>
      <c r="E497" s="87">
        <v>0</v>
      </c>
      <c r="F497" s="87">
        <v>110.07354445</v>
      </c>
      <c r="G497" s="87">
        <v>275.18386111000001</v>
      </c>
      <c r="H497" s="87">
        <v>550.36772223000003</v>
      </c>
      <c r="I497" s="87">
        <v>0</v>
      </c>
      <c r="J497" s="87">
        <v>605.40449445000002</v>
      </c>
      <c r="K497" s="87">
        <v>715.47803888999999</v>
      </c>
      <c r="L497" s="87">
        <v>825.55158333999998</v>
      </c>
    </row>
    <row r="498" spans="1:12" ht="12.75" customHeight="1" x14ac:dyDescent="0.2">
      <c r="A498" s="86" t="s">
        <v>169</v>
      </c>
      <c r="B498" s="86">
        <v>9</v>
      </c>
      <c r="C498" s="87">
        <v>1038.59782436</v>
      </c>
      <c r="D498" s="87">
        <v>1032.2650815899999</v>
      </c>
      <c r="E498" s="87">
        <v>0</v>
      </c>
      <c r="F498" s="87">
        <v>103.22650815999999</v>
      </c>
      <c r="G498" s="87">
        <v>258.06627040000001</v>
      </c>
      <c r="H498" s="87">
        <v>516.13254080000002</v>
      </c>
      <c r="I498" s="87">
        <v>0</v>
      </c>
      <c r="J498" s="87">
        <v>567.74579487000005</v>
      </c>
      <c r="K498" s="87">
        <v>670.97230303000003</v>
      </c>
      <c r="L498" s="87">
        <v>774.19881119000001</v>
      </c>
    </row>
    <row r="499" spans="1:12" ht="12.75" customHeight="1" x14ac:dyDescent="0.2">
      <c r="A499" s="86" t="s">
        <v>169</v>
      </c>
      <c r="B499" s="86">
        <v>10</v>
      </c>
      <c r="C499" s="87">
        <v>948.11628968000002</v>
      </c>
      <c r="D499" s="87">
        <v>940.72245397999995</v>
      </c>
      <c r="E499" s="87">
        <v>0</v>
      </c>
      <c r="F499" s="87">
        <v>94.0722454</v>
      </c>
      <c r="G499" s="87">
        <v>235.18061349999999</v>
      </c>
      <c r="H499" s="87">
        <v>470.36122698999998</v>
      </c>
      <c r="I499" s="87">
        <v>0</v>
      </c>
      <c r="J499" s="87">
        <v>517.39734969000006</v>
      </c>
      <c r="K499" s="87">
        <v>611.46959508999998</v>
      </c>
      <c r="L499" s="87">
        <v>705.54184049000003</v>
      </c>
    </row>
    <row r="500" spans="1:12" ht="12.75" customHeight="1" x14ac:dyDescent="0.2">
      <c r="A500" s="86" t="s">
        <v>169</v>
      </c>
      <c r="B500" s="86">
        <v>11</v>
      </c>
      <c r="C500" s="87">
        <v>895.05857497</v>
      </c>
      <c r="D500" s="87">
        <v>887.97459380999999</v>
      </c>
      <c r="E500" s="87">
        <v>0</v>
      </c>
      <c r="F500" s="87">
        <v>88.797459380000006</v>
      </c>
      <c r="G500" s="87">
        <v>221.99364844999999</v>
      </c>
      <c r="H500" s="87">
        <v>443.98729691</v>
      </c>
      <c r="I500" s="87">
        <v>0</v>
      </c>
      <c r="J500" s="87">
        <v>488.38602659999998</v>
      </c>
      <c r="K500" s="87">
        <v>577.18348598</v>
      </c>
      <c r="L500" s="87">
        <v>665.98094535999996</v>
      </c>
    </row>
    <row r="501" spans="1:12" ht="12.75" customHeight="1" x14ac:dyDescent="0.2">
      <c r="A501" s="86" t="s">
        <v>169</v>
      </c>
      <c r="B501" s="86">
        <v>12</v>
      </c>
      <c r="C501" s="87">
        <v>903.80843953999999</v>
      </c>
      <c r="D501" s="87">
        <v>898.38549262000004</v>
      </c>
      <c r="E501" s="87">
        <v>0</v>
      </c>
      <c r="F501" s="87">
        <v>89.838549259999994</v>
      </c>
      <c r="G501" s="87">
        <v>224.59637316000001</v>
      </c>
      <c r="H501" s="87">
        <v>449.19274631000002</v>
      </c>
      <c r="I501" s="87">
        <v>0</v>
      </c>
      <c r="J501" s="87">
        <v>494.11202093999998</v>
      </c>
      <c r="K501" s="87">
        <v>583.95057020000002</v>
      </c>
      <c r="L501" s="87">
        <v>673.78911946999995</v>
      </c>
    </row>
    <row r="502" spans="1:12" ht="12.75" customHeight="1" x14ac:dyDescent="0.2">
      <c r="A502" s="86" t="s">
        <v>169</v>
      </c>
      <c r="B502" s="86">
        <v>13</v>
      </c>
      <c r="C502" s="87">
        <v>911.00221341999998</v>
      </c>
      <c r="D502" s="87">
        <v>905.98999895999998</v>
      </c>
      <c r="E502" s="87">
        <v>0</v>
      </c>
      <c r="F502" s="87">
        <v>90.598999899999995</v>
      </c>
      <c r="G502" s="87">
        <v>226.49749973999999</v>
      </c>
      <c r="H502" s="87">
        <v>452.99499947999999</v>
      </c>
      <c r="I502" s="87">
        <v>0</v>
      </c>
      <c r="J502" s="87">
        <v>498.29449942999997</v>
      </c>
      <c r="K502" s="87">
        <v>588.89349932000005</v>
      </c>
      <c r="L502" s="87">
        <v>679.49249922000001</v>
      </c>
    </row>
    <row r="503" spans="1:12" ht="12.75" customHeight="1" x14ac:dyDescent="0.2">
      <c r="A503" s="86" t="s">
        <v>169</v>
      </c>
      <c r="B503" s="86">
        <v>14</v>
      </c>
      <c r="C503" s="87">
        <v>936.22372961999997</v>
      </c>
      <c r="D503" s="87">
        <v>930.98513403000004</v>
      </c>
      <c r="E503" s="87">
        <v>0</v>
      </c>
      <c r="F503" s="87">
        <v>93.098513400000002</v>
      </c>
      <c r="G503" s="87">
        <v>232.74628351000001</v>
      </c>
      <c r="H503" s="87">
        <v>465.49256702000002</v>
      </c>
      <c r="I503" s="87">
        <v>0</v>
      </c>
      <c r="J503" s="87">
        <v>512.04182372000002</v>
      </c>
      <c r="K503" s="87">
        <v>605.14033712000003</v>
      </c>
      <c r="L503" s="87">
        <v>698.23885052000003</v>
      </c>
    </row>
    <row r="504" spans="1:12" ht="12.75" customHeight="1" x14ac:dyDescent="0.2">
      <c r="A504" s="86" t="s">
        <v>169</v>
      </c>
      <c r="B504" s="86">
        <v>15</v>
      </c>
      <c r="C504" s="87">
        <v>954.30910014000006</v>
      </c>
      <c r="D504" s="87">
        <v>948.07635771000002</v>
      </c>
      <c r="E504" s="87">
        <v>0</v>
      </c>
      <c r="F504" s="87">
        <v>94.807635770000005</v>
      </c>
      <c r="G504" s="87">
        <v>237.01908943000001</v>
      </c>
      <c r="H504" s="87">
        <v>474.03817886000002</v>
      </c>
      <c r="I504" s="87">
        <v>0</v>
      </c>
      <c r="J504" s="87">
        <v>521.44199674000004</v>
      </c>
      <c r="K504" s="87">
        <v>616.24963250999997</v>
      </c>
      <c r="L504" s="87">
        <v>711.05726828000002</v>
      </c>
    </row>
    <row r="505" spans="1:12" ht="12.75" customHeight="1" x14ac:dyDescent="0.2">
      <c r="A505" s="86" t="s">
        <v>169</v>
      </c>
      <c r="B505" s="86">
        <v>16</v>
      </c>
      <c r="C505" s="87">
        <v>955.09121748999996</v>
      </c>
      <c r="D505" s="87">
        <v>947.92607740999995</v>
      </c>
      <c r="E505" s="87">
        <v>0</v>
      </c>
      <c r="F505" s="87">
        <v>94.792607739999994</v>
      </c>
      <c r="G505" s="87">
        <v>236.98151935000001</v>
      </c>
      <c r="H505" s="87">
        <v>473.96303870999998</v>
      </c>
      <c r="I505" s="87">
        <v>0</v>
      </c>
      <c r="J505" s="87">
        <v>521.35934257999997</v>
      </c>
      <c r="K505" s="87">
        <v>616.15195031999997</v>
      </c>
      <c r="L505" s="87">
        <v>710.94455805999996</v>
      </c>
    </row>
    <row r="506" spans="1:12" ht="12.75" customHeight="1" x14ac:dyDescent="0.2">
      <c r="A506" s="86" t="s">
        <v>169</v>
      </c>
      <c r="B506" s="86">
        <v>17</v>
      </c>
      <c r="C506" s="87">
        <v>955.59708360000002</v>
      </c>
      <c r="D506" s="87">
        <v>950.02708599000005</v>
      </c>
      <c r="E506" s="87">
        <v>0</v>
      </c>
      <c r="F506" s="87">
        <v>95.002708600000005</v>
      </c>
      <c r="G506" s="87">
        <v>237.50677150000001</v>
      </c>
      <c r="H506" s="87">
        <v>475.01354300000003</v>
      </c>
      <c r="I506" s="87">
        <v>0</v>
      </c>
      <c r="J506" s="87">
        <v>522.51489729000002</v>
      </c>
      <c r="K506" s="87">
        <v>617.51760589000003</v>
      </c>
      <c r="L506" s="87">
        <v>712.52031449000003</v>
      </c>
    </row>
    <row r="507" spans="1:12" ht="12.75" customHeight="1" x14ac:dyDescent="0.2">
      <c r="A507" s="86" t="s">
        <v>169</v>
      </c>
      <c r="B507" s="86">
        <v>18</v>
      </c>
      <c r="C507" s="87">
        <v>926.91143618000001</v>
      </c>
      <c r="D507" s="87">
        <v>921.22307512999998</v>
      </c>
      <c r="E507" s="87">
        <v>0</v>
      </c>
      <c r="F507" s="87">
        <v>92.122307509999999</v>
      </c>
      <c r="G507" s="87">
        <v>230.30576877999999</v>
      </c>
      <c r="H507" s="87">
        <v>460.61153757</v>
      </c>
      <c r="I507" s="87">
        <v>0</v>
      </c>
      <c r="J507" s="87">
        <v>506.67269132000001</v>
      </c>
      <c r="K507" s="87">
        <v>598.79499883000005</v>
      </c>
      <c r="L507" s="87">
        <v>690.91730634999999</v>
      </c>
    </row>
    <row r="508" spans="1:12" ht="12.75" customHeight="1" x14ac:dyDescent="0.2">
      <c r="A508" s="86" t="s">
        <v>169</v>
      </c>
      <c r="B508" s="86">
        <v>19</v>
      </c>
      <c r="C508" s="87">
        <v>879.35641748</v>
      </c>
      <c r="D508" s="87">
        <v>874.46007169999996</v>
      </c>
      <c r="E508" s="87">
        <v>0</v>
      </c>
      <c r="F508" s="87">
        <v>87.446007170000001</v>
      </c>
      <c r="G508" s="87">
        <v>218.61501792999999</v>
      </c>
      <c r="H508" s="87">
        <v>437.23003584999998</v>
      </c>
      <c r="I508" s="87">
        <v>0</v>
      </c>
      <c r="J508" s="87">
        <v>480.95303944</v>
      </c>
      <c r="K508" s="87">
        <v>568.39904661000003</v>
      </c>
      <c r="L508" s="87">
        <v>655.84505377999994</v>
      </c>
    </row>
    <row r="509" spans="1:12" ht="12.75" customHeight="1" x14ac:dyDescent="0.2">
      <c r="A509" s="86" t="s">
        <v>169</v>
      </c>
      <c r="B509" s="86">
        <v>20</v>
      </c>
      <c r="C509" s="87">
        <v>880.31864088999998</v>
      </c>
      <c r="D509" s="87">
        <v>875.66364085999999</v>
      </c>
      <c r="E509" s="87">
        <v>0</v>
      </c>
      <c r="F509" s="87">
        <v>87.566364089999993</v>
      </c>
      <c r="G509" s="87">
        <v>218.91591022</v>
      </c>
      <c r="H509" s="87">
        <v>437.83182042999999</v>
      </c>
      <c r="I509" s="87">
        <v>0</v>
      </c>
      <c r="J509" s="87">
        <v>481.61500246999998</v>
      </c>
      <c r="K509" s="87">
        <v>569.18136656000001</v>
      </c>
      <c r="L509" s="87">
        <v>656.74773064999999</v>
      </c>
    </row>
    <row r="510" spans="1:12" ht="12.75" customHeight="1" x14ac:dyDescent="0.2">
      <c r="A510" s="86" t="s">
        <v>169</v>
      </c>
      <c r="B510" s="86">
        <v>21</v>
      </c>
      <c r="C510" s="87">
        <v>904.28887013999997</v>
      </c>
      <c r="D510" s="87">
        <v>899.50107893999996</v>
      </c>
      <c r="E510" s="87">
        <v>0</v>
      </c>
      <c r="F510" s="87">
        <v>89.950107889999998</v>
      </c>
      <c r="G510" s="87">
        <v>224.87526973999999</v>
      </c>
      <c r="H510" s="87">
        <v>449.75053946999998</v>
      </c>
      <c r="I510" s="87">
        <v>0</v>
      </c>
      <c r="J510" s="87">
        <v>494.72559342</v>
      </c>
      <c r="K510" s="87">
        <v>584.67570131000002</v>
      </c>
      <c r="L510" s="87">
        <v>674.62580921000006</v>
      </c>
    </row>
    <row r="511" spans="1:12" ht="12.75" customHeight="1" x14ac:dyDescent="0.2">
      <c r="A511" s="86" t="s">
        <v>169</v>
      </c>
      <c r="B511" s="86">
        <v>22</v>
      </c>
      <c r="C511" s="87">
        <v>909.81586153000001</v>
      </c>
      <c r="D511" s="87">
        <v>904.90960011000004</v>
      </c>
      <c r="E511" s="87">
        <v>0</v>
      </c>
      <c r="F511" s="87">
        <v>90.490960009999995</v>
      </c>
      <c r="G511" s="87">
        <v>226.22740003000001</v>
      </c>
      <c r="H511" s="87">
        <v>452.45480006000003</v>
      </c>
      <c r="I511" s="87">
        <v>0</v>
      </c>
      <c r="J511" s="87">
        <v>497.70028006000001</v>
      </c>
      <c r="K511" s="87">
        <v>588.19124007000005</v>
      </c>
      <c r="L511" s="87">
        <v>678.68220008000003</v>
      </c>
    </row>
    <row r="512" spans="1:12" ht="12.75" customHeight="1" x14ac:dyDescent="0.2">
      <c r="A512" s="86" t="s">
        <v>169</v>
      </c>
      <c r="B512" s="86">
        <v>23</v>
      </c>
      <c r="C512" s="87">
        <v>986.27658401999997</v>
      </c>
      <c r="D512" s="87">
        <v>980.95104059000005</v>
      </c>
      <c r="E512" s="87">
        <v>0</v>
      </c>
      <c r="F512" s="87">
        <v>98.095104059999997</v>
      </c>
      <c r="G512" s="87">
        <v>245.23776015000001</v>
      </c>
      <c r="H512" s="87">
        <v>490.47552030000003</v>
      </c>
      <c r="I512" s="87">
        <v>0</v>
      </c>
      <c r="J512" s="87">
        <v>539.52307231999998</v>
      </c>
      <c r="K512" s="87">
        <v>637.61817638000002</v>
      </c>
      <c r="L512" s="87">
        <v>735.71328043999995</v>
      </c>
    </row>
    <row r="513" spans="1:12" ht="12.75" customHeight="1" x14ac:dyDescent="0.2">
      <c r="A513" s="86" t="s">
        <v>169</v>
      </c>
      <c r="B513" s="86">
        <v>24</v>
      </c>
      <c r="C513" s="87">
        <v>1063.62227229</v>
      </c>
      <c r="D513" s="87">
        <v>1057.9404265799999</v>
      </c>
      <c r="E513" s="87">
        <v>0</v>
      </c>
      <c r="F513" s="87">
        <v>105.79404266</v>
      </c>
      <c r="G513" s="87">
        <v>264.48510664999998</v>
      </c>
      <c r="H513" s="87">
        <v>528.97021328999995</v>
      </c>
      <c r="I513" s="87">
        <v>0</v>
      </c>
      <c r="J513" s="87">
        <v>581.86723461999998</v>
      </c>
      <c r="K513" s="87">
        <v>687.66127728000004</v>
      </c>
      <c r="L513" s="87">
        <v>793.45531993999998</v>
      </c>
    </row>
    <row r="514" spans="1:12" ht="12.75" customHeight="1" x14ac:dyDescent="0.2">
      <c r="A514" s="86" t="s">
        <v>170</v>
      </c>
      <c r="B514" s="86">
        <v>1</v>
      </c>
      <c r="C514" s="87">
        <v>1114.36632616</v>
      </c>
      <c r="D514" s="87">
        <v>1108.2956613399999</v>
      </c>
      <c r="E514" s="87">
        <v>0</v>
      </c>
      <c r="F514" s="87">
        <v>110.82956613</v>
      </c>
      <c r="G514" s="87">
        <v>277.07391533999999</v>
      </c>
      <c r="H514" s="87">
        <v>554.14783066999996</v>
      </c>
      <c r="I514" s="87">
        <v>0</v>
      </c>
      <c r="J514" s="87">
        <v>609.56261373999996</v>
      </c>
      <c r="K514" s="87">
        <v>720.39217986999995</v>
      </c>
      <c r="L514" s="87">
        <v>831.22174600999995</v>
      </c>
    </row>
    <row r="515" spans="1:12" ht="12.75" customHeight="1" x14ac:dyDescent="0.2">
      <c r="A515" s="86" t="s">
        <v>170</v>
      </c>
      <c r="B515" s="86">
        <v>2</v>
      </c>
      <c r="C515" s="87">
        <v>1166.3870880500001</v>
      </c>
      <c r="D515" s="87">
        <v>1159.91071663</v>
      </c>
      <c r="E515" s="87">
        <v>0</v>
      </c>
      <c r="F515" s="87">
        <v>115.99107166</v>
      </c>
      <c r="G515" s="87">
        <v>289.97767915999998</v>
      </c>
      <c r="H515" s="87">
        <v>579.95535831999996</v>
      </c>
      <c r="I515" s="87">
        <v>0</v>
      </c>
      <c r="J515" s="87">
        <v>637.95089414999995</v>
      </c>
      <c r="K515" s="87">
        <v>753.94196581000006</v>
      </c>
      <c r="L515" s="87">
        <v>869.93303747000004</v>
      </c>
    </row>
    <row r="516" spans="1:12" ht="12.75" customHeight="1" x14ac:dyDescent="0.2">
      <c r="A516" s="86" t="s">
        <v>170</v>
      </c>
      <c r="B516" s="86">
        <v>3</v>
      </c>
      <c r="C516" s="87">
        <v>1208.3274848599999</v>
      </c>
      <c r="D516" s="87">
        <v>1201.93748749</v>
      </c>
      <c r="E516" s="87">
        <v>0</v>
      </c>
      <c r="F516" s="87">
        <v>120.19374875</v>
      </c>
      <c r="G516" s="87">
        <v>300.48437187000002</v>
      </c>
      <c r="H516" s="87">
        <v>600.96874375000004</v>
      </c>
      <c r="I516" s="87">
        <v>0</v>
      </c>
      <c r="J516" s="87">
        <v>661.06561811999995</v>
      </c>
      <c r="K516" s="87">
        <v>781.25936687000001</v>
      </c>
      <c r="L516" s="87">
        <v>901.45311561999995</v>
      </c>
    </row>
    <row r="517" spans="1:12" ht="12.75" customHeight="1" x14ac:dyDescent="0.2">
      <c r="A517" s="86" t="s">
        <v>170</v>
      </c>
      <c r="B517" s="86">
        <v>4</v>
      </c>
      <c r="C517" s="87">
        <v>1219.58895044</v>
      </c>
      <c r="D517" s="87">
        <v>1213.65909517</v>
      </c>
      <c r="E517" s="87">
        <v>0</v>
      </c>
      <c r="F517" s="87">
        <v>121.36590952</v>
      </c>
      <c r="G517" s="87">
        <v>303.41477379000003</v>
      </c>
      <c r="H517" s="87">
        <v>606.82954758999995</v>
      </c>
      <c r="I517" s="87">
        <v>0</v>
      </c>
      <c r="J517" s="87">
        <v>667.51250233999997</v>
      </c>
      <c r="K517" s="87">
        <v>788.87841186000003</v>
      </c>
      <c r="L517" s="87">
        <v>910.24432137999997</v>
      </c>
    </row>
    <row r="518" spans="1:12" ht="12.75" customHeight="1" x14ac:dyDescent="0.2">
      <c r="A518" s="86" t="s">
        <v>170</v>
      </c>
      <c r="B518" s="86">
        <v>5</v>
      </c>
      <c r="C518" s="87">
        <v>1225.89893972</v>
      </c>
      <c r="D518" s="87">
        <v>1220.15700625</v>
      </c>
      <c r="E518" s="87">
        <v>0</v>
      </c>
      <c r="F518" s="87">
        <v>122.01570063</v>
      </c>
      <c r="G518" s="87">
        <v>305.03925156000003</v>
      </c>
      <c r="H518" s="87">
        <v>610.07850312999994</v>
      </c>
      <c r="I518" s="87">
        <v>0</v>
      </c>
      <c r="J518" s="87">
        <v>671.08635344000004</v>
      </c>
      <c r="K518" s="87">
        <v>793.10205406</v>
      </c>
      <c r="L518" s="87">
        <v>915.11775468999997</v>
      </c>
    </row>
    <row r="519" spans="1:12" ht="12.75" customHeight="1" x14ac:dyDescent="0.2">
      <c r="A519" s="86" t="s">
        <v>170</v>
      </c>
      <c r="B519" s="86">
        <v>6</v>
      </c>
      <c r="C519" s="87">
        <v>1215.80615147</v>
      </c>
      <c r="D519" s="87">
        <v>1210.23006278</v>
      </c>
      <c r="E519" s="87">
        <v>0</v>
      </c>
      <c r="F519" s="87">
        <v>121.02300628</v>
      </c>
      <c r="G519" s="87">
        <v>302.55751570000001</v>
      </c>
      <c r="H519" s="87">
        <v>605.11503139000001</v>
      </c>
      <c r="I519" s="87">
        <v>0</v>
      </c>
      <c r="J519" s="87">
        <v>665.62653452999996</v>
      </c>
      <c r="K519" s="87">
        <v>786.64954080999996</v>
      </c>
      <c r="L519" s="87">
        <v>907.67254708999997</v>
      </c>
    </row>
    <row r="520" spans="1:12" ht="12.75" customHeight="1" x14ac:dyDescent="0.2">
      <c r="A520" s="86" t="s">
        <v>170</v>
      </c>
      <c r="B520" s="86">
        <v>7</v>
      </c>
      <c r="C520" s="87">
        <v>1176.6277708800001</v>
      </c>
      <c r="D520" s="87">
        <v>1171.0348449400001</v>
      </c>
      <c r="E520" s="87">
        <v>0</v>
      </c>
      <c r="F520" s="87">
        <v>117.10348449</v>
      </c>
      <c r="G520" s="87">
        <v>292.75871124000003</v>
      </c>
      <c r="H520" s="87">
        <v>585.51742247000004</v>
      </c>
      <c r="I520" s="87">
        <v>0</v>
      </c>
      <c r="J520" s="87">
        <v>644.06916472</v>
      </c>
      <c r="K520" s="87">
        <v>761.17264921000003</v>
      </c>
      <c r="L520" s="87">
        <v>878.27613370999995</v>
      </c>
    </row>
    <row r="521" spans="1:12" ht="12.75" customHeight="1" x14ac:dyDescent="0.2">
      <c r="A521" s="86" t="s">
        <v>170</v>
      </c>
      <c r="B521" s="86">
        <v>8</v>
      </c>
      <c r="C521" s="87">
        <v>1119.3300930299999</v>
      </c>
      <c r="D521" s="87">
        <v>1113.94566523</v>
      </c>
      <c r="E521" s="87">
        <v>0</v>
      </c>
      <c r="F521" s="87">
        <v>111.39456652</v>
      </c>
      <c r="G521" s="87">
        <v>278.48641630999998</v>
      </c>
      <c r="H521" s="87">
        <v>556.97283261999996</v>
      </c>
      <c r="I521" s="87">
        <v>0</v>
      </c>
      <c r="J521" s="87">
        <v>612.67011588000003</v>
      </c>
      <c r="K521" s="87">
        <v>724.06468240000004</v>
      </c>
      <c r="L521" s="87">
        <v>835.45924892000005</v>
      </c>
    </row>
    <row r="522" spans="1:12" ht="12.75" customHeight="1" x14ac:dyDescent="0.2">
      <c r="A522" s="86" t="s">
        <v>170</v>
      </c>
      <c r="B522" s="86">
        <v>9</v>
      </c>
      <c r="C522" s="87">
        <v>1050.14928145</v>
      </c>
      <c r="D522" s="87">
        <v>1045.0327986100001</v>
      </c>
      <c r="E522" s="87">
        <v>0</v>
      </c>
      <c r="F522" s="87">
        <v>104.50327986000001</v>
      </c>
      <c r="G522" s="87">
        <v>261.25819964999999</v>
      </c>
      <c r="H522" s="87">
        <v>522.51639931</v>
      </c>
      <c r="I522" s="87">
        <v>0</v>
      </c>
      <c r="J522" s="87">
        <v>574.76803924000001</v>
      </c>
      <c r="K522" s="87">
        <v>679.27131910000003</v>
      </c>
      <c r="L522" s="87">
        <v>783.77459896000005</v>
      </c>
    </row>
    <row r="523" spans="1:12" ht="12.75" customHeight="1" x14ac:dyDescent="0.2">
      <c r="A523" s="86" t="s">
        <v>170</v>
      </c>
      <c r="B523" s="86">
        <v>10</v>
      </c>
      <c r="C523" s="87">
        <v>970.54719083999998</v>
      </c>
      <c r="D523" s="87">
        <v>965.72289115000001</v>
      </c>
      <c r="E523" s="87">
        <v>0</v>
      </c>
      <c r="F523" s="87">
        <v>96.572289119999994</v>
      </c>
      <c r="G523" s="87">
        <v>241.43072279</v>
      </c>
      <c r="H523" s="87">
        <v>482.86144558000001</v>
      </c>
      <c r="I523" s="87">
        <v>0</v>
      </c>
      <c r="J523" s="87">
        <v>531.14759013000003</v>
      </c>
      <c r="K523" s="87">
        <v>627.71987924999996</v>
      </c>
      <c r="L523" s="87">
        <v>724.29216836000001</v>
      </c>
    </row>
    <row r="524" spans="1:12" ht="12.75" customHeight="1" x14ac:dyDescent="0.2">
      <c r="A524" s="86" t="s">
        <v>170</v>
      </c>
      <c r="B524" s="86">
        <v>11</v>
      </c>
      <c r="C524" s="87">
        <v>918.15130410999996</v>
      </c>
      <c r="D524" s="87">
        <v>913.76141699000004</v>
      </c>
      <c r="E524" s="87">
        <v>0</v>
      </c>
      <c r="F524" s="87">
        <v>91.376141700000005</v>
      </c>
      <c r="G524" s="87">
        <v>228.44035425000001</v>
      </c>
      <c r="H524" s="87">
        <v>456.88070850000003</v>
      </c>
      <c r="I524" s="87">
        <v>0</v>
      </c>
      <c r="J524" s="87">
        <v>502.56877933999999</v>
      </c>
      <c r="K524" s="87">
        <v>593.94492104000005</v>
      </c>
      <c r="L524" s="87">
        <v>685.32106274</v>
      </c>
    </row>
    <row r="525" spans="1:12" ht="12.75" customHeight="1" x14ac:dyDescent="0.2">
      <c r="A525" s="86" t="s">
        <v>170</v>
      </c>
      <c r="B525" s="86">
        <v>12</v>
      </c>
      <c r="C525" s="87">
        <v>914.28177596</v>
      </c>
      <c r="D525" s="87">
        <v>909.94165341999997</v>
      </c>
      <c r="E525" s="87">
        <v>0</v>
      </c>
      <c r="F525" s="87">
        <v>90.994165339999995</v>
      </c>
      <c r="G525" s="87">
        <v>227.48541336</v>
      </c>
      <c r="H525" s="87">
        <v>454.97082670999998</v>
      </c>
      <c r="I525" s="87">
        <v>0</v>
      </c>
      <c r="J525" s="87">
        <v>500.46790937999998</v>
      </c>
      <c r="K525" s="87">
        <v>591.46207472000003</v>
      </c>
      <c r="L525" s="87">
        <v>682.45624007000004</v>
      </c>
    </row>
    <row r="526" spans="1:12" ht="12.75" customHeight="1" x14ac:dyDescent="0.2">
      <c r="A526" s="86" t="s">
        <v>170</v>
      </c>
      <c r="B526" s="86">
        <v>13</v>
      </c>
      <c r="C526" s="87">
        <v>923.28125025999998</v>
      </c>
      <c r="D526" s="87">
        <v>918.91506370000002</v>
      </c>
      <c r="E526" s="87">
        <v>0</v>
      </c>
      <c r="F526" s="87">
        <v>91.891506370000002</v>
      </c>
      <c r="G526" s="87">
        <v>229.72876593000001</v>
      </c>
      <c r="H526" s="87">
        <v>459.45753185000001</v>
      </c>
      <c r="I526" s="87">
        <v>0</v>
      </c>
      <c r="J526" s="87">
        <v>505.40328504000001</v>
      </c>
      <c r="K526" s="87">
        <v>597.29479141000002</v>
      </c>
      <c r="L526" s="87">
        <v>689.18629778000002</v>
      </c>
    </row>
    <row r="527" spans="1:12" ht="12.75" customHeight="1" x14ac:dyDescent="0.2">
      <c r="A527" s="86" t="s">
        <v>170</v>
      </c>
      <c r="B527" s="86">
        <v>14</v>
      </c>
      <c r="C527" s="87">
        <v>928.63681781000003</v>
      </c>
      <c r="D527" s="87">
        <v>924.26751693000006</v>
      </c>
      <c r="E527" s="87">
        <v>0</v>
      </c>
      <c r="F527" s="87">
        <v>92.426751690000003</v>
      </c>
      <c r="G527" s="87">
        <v>231.06687923000001</v>
      </c>
      <c r="H527" s="87">
        <v>462.13375846999998</v>
      </c>
      <c r="I527" s="87">
        <v>0</v>
      </c>
      <c r="J527" s="87">
        <v>508.34713431</v>
      </c>
      <c r="K527" s="87">
        <v>600.77388599999995</v>
      </c>
      <c r="L527" s="87">
        <v>693.20063770000002</v>
      </c>
    </row>
    <row r="528" spans="1:12" ht="12.75" customHeight="1" x14ac:dyDescent="0.2">
      <c r="A528" s="86" t="s">
        <v>170</v>
      </c>
      <c r="B528" s="86">
        <v>15</v>
      </c>
      <c r="C528" s="87">
        <v>945.11961456999995</v>
      </c>
      <c r="D528" s="87">
        <v>940.84796297000003</v>
      </c>
      <c r="E528" s="87">
        <v>0</v>
      </c>
      <c r="F528" s="87">
        <v>94.084796299999994</v>
      </c>
      <c r="G528" s="87">
        <v>235.21199074</v>
      </c>
      <c r="H528" s="87">
        <v>470.42398149000002</v>
      </c>
      <c r="I528" s="87">
        <v>0</v>
      </c>
      <c r="J528" s="87">
        <v>517.46637963000001</v>
      </c>
      <c r="K528" s="87">
        <v>611.55117593</v>
      </c>
      <c r="L528" s="87">
        <v>705.63597222999999</v>
      </c>
    </row>
    <row r="529" spans="1:12" ht="12.75" customHeight="1" x14ac:dyDescent="0.2">
      <c r="A529" s="86" t="s">
        <v>170</v>
      </c>
      <c r="B529" s="86">
        <v>16</v>
      </c>
      <c r="C529" s="87">
        <v>949.82904572999996</v>
      </c>
      <c r="D529" s="87">
        <v>945.64672695000002</v>
      </c>
      <c r="E529" s="87">
        <v>0</v>
      </c>
      <c r="F529" s="87">
        <v>94.564672700000003</v>
      </c>
      <c r="G529" s="87">
        <v>236.41168174000001</v>
      </c>
      <c r="H529" s="87">
        <v>472.82336348000001</v>
      </c>
      <c r="I529" s="87">
        <v>0</v>
      </c>
      <c r="J529" s="87">
        <v>520.10569982000004</v>
      </c>
      <c r="K529" s="87">
        <v>614.67037252</v>
      </c>
      <c r="L529" s="87">
        <v>709.23504520999995</v>
      </c>
    </row>
    <row r="530" spans="1:12" ht="12.75" customHeight="1" x14ac:dyDescent="0.2">
      <c r="A530" s="86" t="s">
        <v>170</v>
      </c>
      <c r="B530" s="86">
        <v>17</v>
      </c>
      <c r="C530" s="87">
        <v>948.62515675999998</v>
      </c>
      <c r="D530" s="87">
        <v>944.22454973000004</v>
      </c>
      <c r="E530" s="87">
        <v>0</v>
      </c>
      <c r="F530" s="87">
        <v>94.422454970000004</v>
      </c>
      <c r="G530" s="87">
        <v>236.05613743000001</v>
      </c>
      <c r="H530" s="87">
        <v>472.11227487000002</v>
      </c>
      <c r="I530" s="87">
        <v>0</v>
      </c>
      <c r="J530" s="87">
        <v>519.32350235000001</v>
      </c>
      <c r="K530" s="87">
        <v>613.74595732</v>
      </c>
      <c r="L530" s="87">
        <v>708.1684123</v>
      </c>
    </row>
    <row r="531" spans="1:12" ht="12.75" customHeight="1" x14ac:dyDescent="0.2">
      <c r="A531" s="86" t="s">
        <v>170</v>
      </c>
      <c r="B531" s="86">
        <v>18</v>
      </c>
      <c r="C531" s="87">
        <v>919.24126366999997</v>
      </c>
      <c r="D531" s="87">
        <v>914.61675206999996</v>
      </c>
      <c r="E531" s="87">
        <v>0</v>
      </c>
      <c r="F531" s="87">
        <v>91.461675209999996</v>
      </c>
      <c r="G531" s="87">
        <v>228.65418801999999</v>
      </c>
      <c r="H531" s="87">
        <v>457.30837603999998</v>
      </c>
      <c r="I531" s="87">
        <v>0</v>
      </c>
      <c r="J531" s="87">
        <v>503.03921364000001</v>
      </c>
      <c r="K531" s="87">
        <v>594.50088885000002</v>
      </c>
      <c r="L531" s="87">
        <v>685.96256404999997</v>
      </c>
    </row>
    <row r="532" spans="1:12" ht="12.75" customHeight="1" x14ac:dyDescent="0.2">
      <c r="A532" s="86" t="s">
        <v>170</v>
      </c>
      <c r="B532" s="86">
        <v>19</v>
      </c>
      <c r="C532" s="87">
        <v>880.89091489999998</v>
      </c>
      <c r="D532" s="87">
        <v>876.82231363000005</v>
      </c>
      <c r="E532" s="87">
        <v>0</v>
      </c>
      <c r="F532" s="87">
        <v>87.682231360000003</v>
      </c>
      <c r="G532" s="87">
        <v>219.20557840999999</v>
      </c>
      <c r="H532" s="87">
        <v>438.41115681999997</v>
      </c>
      <c r="I532" s="87">
        <v>0</v>
      </c>
      <c r="J532" s="87">
        <v>482.2522725</v>
      </c>
      <c r="K532" s="87">
        <v>569.93450385999995</v>
      </c>
      <c r="L532" s="87">
        <v>657.61673522000001</v>
      </c>
    </row>
    <row r="533" spans="1:12" ht="12.75" customHeight="1" x14ac:dyDescent="0.2">
      <c r="A533" s="86" t="s">
        <v>170</v>
      </c>
      <c r="B533" s="86">
        <v>20</v>
      </c>
      <c r="C533" s="87">
        <v>875.58403912000006</v>
      </c>
      <c r="D533" s="87">
        <v>871.57365941</v>
      </c>
      <c r="E533" s="87">
        <v>0</v>
      </c>
      <c r="F533" s="87">
        <v>87.157365940000005</v>
      </c>
      <c r="G533" s="87">
        <v>217.89341485</v>
      </c>
      <c r="H533" s="87">
        <v>435.78682971000001</v>
      </c>
      <c r="I533" s="87">
        <v>0</v>
      </c>
      <c r="J533" s="87">
        <v>479.36551267999999</v>
      </c>
      <c r="K533" s="87">
        <v>566.52287862000003</v>
      </c>
      <c r="L533" s="87">
        <v>653.68024456000001</v>
      </c>
    </row>
    <row r="534" spans="1:12" ht="12.75" customHeight="1" x14ac:dyDescent="0.2">
      <c r="A534" s="86" t="s">
        <v>170</v>
      </c>
      <c r="B534" s="86">
        <v>21</v>
      </c>
      <c r="C534" s="87">
        <v>888.59505783999998</v>
      </c>
      <c r="D534" s="87">
        <v>883.88127944999997</v>
      </c>
      <c r="E534" s="87">
        <v>0</v>
      </c>
      <c r="F534" s="87">
        <v>88.388127949999998</v>
      </c>
      <c r="G534" s="87">
        <v>220.97031985999999</v>
      </c>
      <c r="H534" s="87">
        <v>441.94063972999999</v>
      </c>
      <c r="I534" s="87">
        <v>0</v>
      </c>
      <c r="J534" s="87">
        <v>486.13470369999999</v>
      </c>
      <c r="K534" s="87">
        <v>574.52283164000005</v>
      </c>
      <c r="L534" s="87">
        <v>662.91095958999995</v>
      </c>
    </row>
    <row r="535" spans="1:12" ht="12.75" customHeight="1" x14ac:dyDescent="0.2">
      <c r="A535" s="86" t="s">
        <v>170</v>
      </c>
      <c r="B535" s="86">
        <v>22</v>
      </c>
      <c r="C535" s="87">
        <v>896.19530707000001</v>
      </c>
      <c r="D535" s="87">
        <v>890.84662609999998</v>
      </c>
      <c r="E535" s="87">
        <v>0</v>
      </c>
      <c r="F535" s="87">
        <v>89.084662609999995</v>
      </c>
      <c r="G535" s="87">
        <v>222.71165653</v>
      </c>
      <c r="H535" s="87">
        <v>445.42331304999999</v>
      </c>
      <c r="I535" s="87">
        <v>0</v>
      </c>
      <c r="J535" s="87">
        <v>489.96564436</v>
      </c>
      <c r="K535" s="87">
        <v>579.05030696999995</v>
      </c>
      <c r="L535" s="87">
        <v>668.13496957999996</v>
      </c>
    </row>
    <row r="536" spans="1:12" ht="12.75" customHeight="1" x14ac:dyDescent="0.2">
      <c r="A536" s="86" t="s">
        <v>170</v>
      </c>
      <c r="B536" s="86">
        <v>23</v>
      </c>
      <c r="C536" s="87">
        <v>979.61261486000001</v>
      </c>
      <c r="D536" s="87">
        <v>974.53781554</v>
      </c>
      <c r="E536" s="87">
        <v>0</v>
      </c>
      <c r="F536" s="87">
        <v>97.453781550000002</v>
      </c>
      <c r="G536" s="87">
        <v>243.63445389</v>
      </c>
      <c r="H536" s="87">
        <v>487.26890777</v>
      </c>
      <c r="I536" s="87">
        <v>0</v>
      </c>
      <c r="J536" s="87">
        <v>535.99579855000002</v>
      </c>
      <c r="K536" s="87">
        <v>633.44958010000005</v>
      </c>
      <c r="L536" s="87">
        <v>730.90336165999997</v>
      </c>
    </row>
    <row r="537" spans="1:12" ht="12.75" customHeight="1" x14ac:dyDescent="0.2">
      <c r="A537" s="86" t="s">
        <v>170</v>
      </c>
      <c r="B537" s="86">
        <v>24</v>
      </c>
      <c r="C537" s="87">
        <v>1049.6461377600001</v>
      </c>
      <c r="D537" s="87">
        <v>1044.71251848</v>
      </c>
      <c r="E537" s="87">
        <v>0</v>
      </c>
      <c r="F537" s="87">
        <v>104.47125185</v>
      </c>
      <c r="G537" s="87">
        <v>261.17812961999999</v>
      </c>
      <c r="H537" s="87">
        <v>522.35625923999999</v>
      </c>
      <c r="I537" s="87">
        <v>0</v>
      </c>
      <c r="J537" s="87">
        <v>574.59188515999995</v>
      </c>
      <c r="K537" s="87">
        <v>679.06313700999999</v>
      </c>
      <c r="L537" s="87">
        <v>783.53438886000004</v>
      </c>
    </row>
    <row r="538" spans="1:12" ht="12.75" customHeight="1" x14ac:dyDescent="0.2">
      <c r="A538" s="86" t="s">
        <v>171</v>
      </c>
      <c r="B538" s="86">
        <v>1</v>
      </c>
      <c r="C538" s="87">
        <v>1140.69157066</v>
      </c>
      <c r="D538" s="87">
        <v>1135.4152309599999</v>
      </c>
      <c r="E538" s="87">
        <v>0</v>
      </c>
      <c r="F538" s="87">
        <v>113.54152310000001</v>
      </c>
      <c r="G538" s="87">
        <v>283.85380773999998</v>
      </c>
      <c r="H538" s="87">
        <v>567.70761547999996</v>
      </c>
      <c r="I538" s="87">
        <v>0</v>
      </c>
      <c r="J538" s="87">
        <v>624.47837703000005</v>
      </c>
      <c r="K538" s="87">
        <v>738.01990011999999</v>
      </c>
      <c r="L538" s="87">
        <v>851.56142322000005</v>
      </c>
    </row>
    <row r="539" spans="1:12" ht="12.75" customHeight="1" x14ac:dyDescent="0.2">
      <c r="A539" s="86" t="s">
        <v>171</v>
      </c>
      <c r="B539" s="86">
        <v>2</v>
      </c>
      <c r="C539" s="87">
        <v>1186.20561129</v>
      </c>
      <c r="D539" s="87">
        <v>1180.6883965500001</v>
      </c>
      <c r="E539" s="87">
        <v>0</v>
      </c>
      <c r="F539" s="87">
        <v>118.06883965999999</v>
      </c>
      <c r="G539" s="87">
        <v>295.17209914</v>
      </c>
      <c r="H539" s="87">
        <v>590.34419828</v>
      </c>
      <c r="I539" s="87">
        <v>0</v>
      </c>
      <c r="J539" s="87">
        <v>649.37861810000004</v>
      </c>
      <c r="K539" s="87">
        <v>767.44745776000002</v>
      </c>
      <c r="L539" s="87">
        <v>885.51629740999999</v>
      </c>
    </row>
    <row r="540" spans="1:12" ht="12.75" customHeight="1" x14ac:dyDescent="0.2">
      <c r="A540" s="86" t="s">
        <v>171</v>
      </c>
      <c r="B540" s="86">
        <v>3</v>
      </c>
      <c r="C540" s="87">
        <v>1227.86323569</v>
      </c>
      <c r="D540" s="87">
        <v>1222.0900325099999</v>
      </c>
      <c r="E540" s="87">
        <v>0</v>
      </c>
      <c r="F540" s="87">
        <v>122.20900324999999</v>
      </c>
      <c r="G540" s="87">
        <v>305.52250813000001</v>
      </c>
      <c r="H540" s="87">
        <v>611.04501626000001</v>
      </c>
      <c r="I540" s="87">
        <v>0</v>
      </c>
      <c r="J540" s="87">
        <v>672.14951787999996</v>
      </c>
      <c r="K540" s="87">
        <v>794.35852112999999</v>
      </c>
      <c r="L540" s="87">
        <v>916.56752438000001</v>
      </c>
    </row>
    <row r="541" spans="1:12" ht="12.75" customHeight="1" x14ac:dyDescent="0.2">
      <c r="A541" s="86" t="s">
        <v>171</v>
      </c>
      <c r="B541" s="86">
        <v>4</v>
      </c>
      <c r="C541" s="87">
        <v>1243.2192909099999</v>
      </c>
      <c r="D541" s="87">
        <v>1237.3473011900001</v>
      </c>
      <c r="E541" s="87">
        <v>0</v>
      </c>
      <c r="F541" s="87">
        <v>123.73473011999999</v>
      </c>
      <c r="G541" s="87">
        <v>309.33682529999999</v>
      </c>
      <c r="H541" s="87">
        <v>618.67365059999997</v>
      </c>
      <c r="I541" s="87">
        <v>0</v>
      </c>
      <c r="J541" s="87">
        <v>680.54101564999996</v>
      </c>
      <c r="K541" s="87">
        <v>804.27574576999996</v>
      </c>
      <c r="L541" s="87">
        <v>928.01047588999995</v>
      </c>
    </row>
    <row r="542" spans="1:12" ht="12.75" customHeight="1" x14ac:dyDescent="0.2">
      <c r="A542" s="86" t="s">
        <v>171</v>
      </c>
      <c r="B542" s="86">
        <v>5</v>
      </c>
      <c r="C542" s="87">
        <v>1238.4476927799999</v>
      </c>
      <c r="D542" s="87">
        <v>1232.40632248</v>
      </c>
      <c r="E542" s="87">
        <v>0</v>
      </c>
      <c r="F542" s="87">
        <v>123.24063225</v>
      </c>
      <c r="G542" s="87">
        <v>308.10158061999999</v>
      </c>
      <c r="H542" s="87">
        <v>616.20316123999999</v>
      </c>
      <c r="I542" s="87">
        <v>0</v>
      </c>
      <c r="J542" s="87">
        <v>677.82347735999997</v>
      </c>
      <c r="K542" s="87">
        <v>801.06410960999995</v>
      </c>
      <c r="L542" s="87">
        <v>924.30474186000004</v>
      </c>
    </row>
    <row r="543" spans="1:12" ht="12.75" customHeight="1" x14ac:dyDescent="0.2">
      <c r="A543" s="86" t="s">
        <v>171</v>
      </c>
      <c r="B543" s="86">
        <v>6</v>
      </c>
      <c r="C543" s="87">
        <v>1209.8779362400001</v>
      </c>
      <c r="D543" s="87">
        <v>1204.08885446</v>
      </c>
      <c r="E543" s="87">
        <v>0</v>
      </c>
      <c r="F543" s="87">
        <v>120.40888545</v>
      </c>
      <c r="G543" s="87">
        <v>301.02221362</v>
      </c>
      <c r="H543" s="87">
        <v>602.04442723</v>
      </c>
      <c r="I543" s="87">
        <v>0</v>
      </c>
      <c r="J543" s="87">
        <v>662.24886994999997</v>
      </c>
      <c r="K543" s="87">
        <v>782.65775540000004</v>
      </c>
      <c r="L543" s="87">
        <v>903.06664085</v>
      </c>
    </row>
    <row r="544" spans="1:12" ht="12.75" customHeight="1" x14ac:dyDescent="0.2">
      <c r="A544" s="86" t="s">
        <v>171</v>
      </c>
      <c r="B544" s="86">
        <v>7</v>
      </c>
      <c r="C544" s="87">
        <v>1156.6552033200001</v>
      </c>
      <c r="D544" s="87">
        <v>1151.32280954</v>
      </c>
      <c r="E544" s="87">
        <v>0</v>
      </c>
      <c r="F544" s="87">
        <v>115.13228094999999</v>
      </c>
      <c r="G544" s="87">
        <v>287.83070239</v>
      </c>
      <c r="H544" s="87">
        <v>575.66140476999999</v>
      </c>
      <c r="I544" s="87">
        <v>0</v>
      </c>
      <c r="J544" s="87">
        <v>633.22754525000005</v>
      </c>
      <c r="K544" s="87">
        <v>748.35982620000004</v>
      </c>
      <c r="L544" s="87">
        <v>863.49210716000005</v>
      </c>
    </row>
    <row r="545" spans="1:12" ht="12.75" customHeight="1" x14ac:dyDescent="0.2">
      <c r="A545" s="86" t="s">
        <v>171</v>
      </c>
      <c r="B545" s="86">
        <v>8</v>
      </c>
      <c r="C545" s="87">
        <v>1074.03812958</v>
      </c>
      <c r="D545" s="87">
        <v>1068.98229861</v>
      </c>
      <c r="E545" s="87">
        <v>0</v>
      </c>
      <c r="F545" s="87">
        <v>106.89822986</v>
      </c>
      <c r="G545" s="87">
        <v>267.24557464999998</v>
      </c>
      <c r="H545" s="87">
        <v>534.49114930999997</v>
      </c>
      <c r="I545" s="87">
        <v>0</v>
      </c>
      <c r="J545" s="87">
        <v>587.94026424000003</v>
      </c>
      <c r="K545" s="87">
        <v>694.83849410000005</v>
      </c>
      <c r="L545" s="87">
        <v>801.73672395999995</v>
      </c>
    </row>
    <row r="546" spans="1:12" ht="12.75" customHeight="1" x14ac:dyDescent="0.2">
      <c r="A546" s="86" t="s">
        <v>171</v>
      </c>
      <c r="B546" s="86">
        <v>9</v>
      </c>
      <c r="C546" s="87">
        <v>1024.9301274699999</v>
      </c>
      <c r="D546" s="87">
        <v>1019.55188689</v>
      </c>
      <c r="E546" s="87">
        <v>0</v>
      </c>
      <c r="F546" s="87">
        <v>101.95518869</v>
      </c>
      <c r="G546" s="87">
        <v>254.88797172</v>
      </c>
      <c r="H546" s="87">
        <v>509.77594345</v>
      </c>
      <c r="I546" s="87">
        <v>0</v>
      </c>
      <c r="J546" s="87">
        <v>560.75353779</v>
      </c>
      <c r="K546" s="87">
        <v>662.70872648</v>
      </c>
      <c r="L546" s="87">
        <v>764.66391517</v>
      </c>
    </row>
    <row r="547" spans="1:12" ht="12.75" customHeight="1" x14ac:dyDescent="0.2">
      <c r="A547" s="86" t="s">
        <v>171</v>
      </c>
      <c r="B547" s="86">
        <v>10</v>
      </c>
      <c r="C547" s="87">
        <v>949.28098381999996</v>
      </c>
      <c r="D547" s="87">
        <v>944.89720075000002</v>
      </c>
      <c r="E547" s="87">
        <v>0</v>
      </c>
      <c r="F547" s="87">
        <v>94.489720079999998</v>
      </c>
      <c r="G547" s="87">
        <v>236.22430019000001</v>
      </c>
      <c r="H547" s="87">
        <v>472.44860038000002</v>
      </c>
      <c r="I547" s="87">
        <v>0</v>
      </c>
      <c r="J547" s="87">
        <v>519.69346040999994</v>
      </c>
      <c r="K547" s="87">
        <v>614.18318049000004</v>
      </c>
      <c r="L547" s="87">
        <v>708.67290056000002</v>
      </c>
    </row>
    <row r="548" spans="1:12" ht="12.75" customHeight="1" x14ac:dyDescent="0.2">
      <c r="A548" s="86" t="s">
        <v>171</v>
      </c>
      <c r="B548" s="86">
        <v>11</v>
      </c>
      <c r="C548" s="87">
        <v>917.85911254999996</v>
      </c>
      <c r="D548" s="87">
        <v>913.52609407</v>
      </c>
      <c r="E548" s="87">
        <v>0</v>
      </c>
      <c r="F548" s="87">
        <v>91.352609409999999</v>
      </c>
      <c r="G548" s="87">
        <v>228.38152352</v>
      </c>
      <c r="H548" s="87">
        <v>456.76304704</v>
      </c>
      <c r="I548" s="87">
        <v>0</v>
      </c>
      <c r="J548" s="87">
        <v>502.43935174000001</v>
      </c>
      <c r="K548" s="87">
        <v>593.79196115000002</v>
      </c>
      <c r="L548" s="87">
        <v>685.14457055000003</v>
      </c>
    </row>
    <row r="549" spans="1:12" ht="12.75" customHeight="1" x14ac:dyDescent="0.2">
      <c r="A549" s="86" t="s">
        <v>171</v>
      </c>
      <c r="B549" s="86">
        <v>12</v>
      </c>
      <c r="C549" s="87">
        <v>929.24329522000005</v>
      </c>
      <c r="D549" s="87">
        <v>924.78656495999996</v>
      </c>
      <c r="E549" s="87">
        <v>0</v>
      </c>
      <c r="F549" s="87">
        <v>92.4786565</v>
      </c>
      <c r="G549" s="87">
        <v>231.19664123999999</v>
      </c>
      <c r="H549" s="87">
        <v>462.39328247999998</v>
      </c>
      <c r="I549" s="87">
        <v>0</v>
      </c>
      <c r="J549" s="87">
        <v>508.63261073000001</v>
      </c>
      <c r="K549" s="87">
        <v>601.11126721999995</v>
      </c>
      <c r="L549" s="87">
        <v>693.58992372</v>
      </c>
    </row>
    <row r="550" spans="1:12" ht="12.75" customHeight="1" x14ac:dyDescent="0.2">
      <c r="A550" s="86" t="s">
        <v>171</v>
      </c>
      <c r="B550" s="86">
        <v>13</v>
      </c>
      <c r="C550" s="87">
        <v>947.47362465000003</v>
      </c>
      <c r="D550" s="87">
        <v>943.00664527000004</v>
      </c>
      <c r="E550" s="87">
        <v>0</v>
      </c>
      <c r="F550" s="87">
        <v>94.300664530000006</v>
      </c>
      <c r="G550" s="87">
        <v>235.75166132000001</v>
      </c>
      <c r="H550" s="87">
        <v>471.50332264000002</v>
      </c>
      <c r="I550" s="87">
        <v>0</v>
      </c>
      <c r="J550" s="87">
        <v>518.65365489999999</v>
      </c>
      <c r="K550" s="87">
        <v>612.95431943000006</v>
      </c>
      <c r="L550" s="87">
        <v>707.25498395</v>
      </c>
    </row>
    <row r="551" spans="1:12" ht="12.75" customHeight="1" x14ac:dyDescent="0.2">
      <c r="A551" s="86" t="s">
        <v>171</v>
      </c>
      <c r="B551" s="86">
        <v>14</v>
      </c>
      <c r="C551" s="87">
        <v>958.26709645999995</v>
      </c>
      <c r="D551" s="87">
        <v>953.63883735000002</v>
      </c>
      <c r="E551" s="87">
        <v>0</v>
      </c>
      <c r="F551" s="87">
        <v>95.363883740000006</v>
      </c>
      <c r="G551" s="87">
        <v>238.40970934000001</v>
      </c>
      <c r="H551" s="87">
        <v>476.81941868000001</v>
      </c>
      <c r="I551" s="87">
        <v>0</v>
      </c>
      <c r="J551" s="87">
        <v>524.50136053999995</v>
      </c>
      <c r="K551" s="87">
        <v>619.86524427999996</v>
      </c>
      <c r="L551" s="87">
        <v>715.22912800999995</v>
      </c>
    </row>
    <row r="552" spans="1:12" ht="12.75" customHeight="1" x14ac:dyDescent="0.2">
      <c r="A552" s="86" t="s">
        <v>171</v>
      </c>
      <c r="B552" s="86">
        <v>15</v>
      </c>
      <c r="C552" s="87">
        <v>972.31480716999999</v>
      </c>
      <c r="D552" s="87">
        <v>967.60245754000005</v>
      </c>
      <c r="E552" s="87">
        <v>0</v>
      </c>
      <c r="F552" s="87">
        <v>96.760245749999996</v>
      </c>
      <c r="G552" s="87">
        <v>241.90061438999999</v>
      </c>
      <c r="H552" s="87">
        <v>483.80122877000002</v>
      </c>
      <c r="I552" s="87">
        <v>0</v>
      </c>
      <c r="J552" s="87">
        <v>532.18135165000001</v>
      </c>
      <c r="K552" s="87">
        <v>628.94159739999998</v>
      </c>
      <c r="L552" s="87">
        <v>725.70184315999995</v>
      </c>
    </row>
    <row r="553" spans="1:12" ht="12.75" customHeight="1" x14ac:dyDescent="0.2">
      <c r="A553" s="86" t="s">
        <v>171</v>
      </c>
      <c r="B553" s="86">
        <v>16</v>
      </c>
      <c r="C553" s="87">
        <v>980.07736923000004</v>
      </c>
      <c r="D553" s="87">
        <v>975.40308344000005</v>
      </c>
      <c r="E553" s="87">
        <v>0</v>
      </c>
      <c r="F553" s="87">
        <v>97.540308339999996</v>
      </c>
      <c r="G553" s="87">
        <v>243.85077086000001</v>
      </c>
      <c r="H553" s="87">
        <v>487.70154172000002</v>
      </c>
      <c r="I553" s="87">
        <v>0</v>
      </c>
      <c r="J553" s="87">
        <v>536.47169588999998</v>
      </c>
      <c r="K553" s="87">
        <v>634.01200424000001</v>
      </c>
      <c r="L553" s="87">
        <v>731.55231258000003</v>
      </c>
    </row>
    <row r="554" spans="1:12" ht="12.75" customHeight="1" x14ac:dyDescent="0.2">
      <c r="A554" s="86" t="s">
        <v>171</v>
      </c>
      <c r="B554" s="86">
        <v>17</v>
      </c>
      <c r="C554" s="87">
        <v>979.51808807999998</v>
      </c>
      <c r="D554" s="87">
        <v>974.74508015000004</v>
      </c>
      <c r="E554" s="87">
        <v>0</v>
      </c>
      <c r="F554" s="87">
        <v>97.474508020000002</v>
      </c>
      <c r="G554" s="87">
        <v>243.68627004000001</v>
      </c>
      <c r="H554" s="87">
        <v>487.37254008000002</v>
      </c>
      <c r="I554" s="87">
        <v>0</v>
      </c>
      <c r="J554" s="87">
        <v>536.10979408000003</v>
      </c>
      <c r="K554" s="87">
        <v>633.58430209999995</v>
      </c>
      <c r="L554" s="87">
        <v>731.05881010999997</v>
      </c>
    </row>
    <row r="555" spans="1:12" ht="12.75" customHeight="1" x14ac:dyDescent="0.2">
      <c r="A555" s="86" t="s">
        <v>171</v>
      </c>
      <c r="B555" s="86">
        <v>18</v>
      </c>
      <c r="C555" s="87">
        <v>952.06219005000003</v>
      </c>
      <c r="D555" s="87">
        <v>946.80030073</v>
      </c>
      <c r="E555" s="87">
        <v>0</v>
      </c>
      <c r="F555" s="87">
        <v>94.680030070000001</v>
      </c>
      <c r="G555" s="87">
        <v>236.70007518</v>
      </c>
      <c r="H555" s="87">
        <v>473.40015037000001</v>
      </c>
      <c r="I555" s="87">
        <v>0</v>
      </c>
      <c r="J555" s="87">
        <v>520.74016540000002</v>
      </c>
      <c r="K555" s="87">
        <v>615.42019546999995</v>
      </c>
      <c r="L555" s="87">
        <v>710.10022555</v>
      </c>
    </row>
    <row r="556" spans="1:12" ht="12.75" customHeight="1" x14ac:dyDescent="0.2">
      <c r="A556" s="86" t="s">
        <v>171</v>
      </c>
      <c r="B556" s="86">
        <v>19</v>
      </c>
      <c r="C556" s="87">
        <v>903.58713763000003</v>
      </c>
      <c r="D556" s="87">
        <v>898.90644137000004</v>
      </c>
      <c r="E556" s="87">
        <v>0</v>
      </c>
      <c r="F556" s="87">
        <v>89.890644140000006</v>
      </c>
      <c r="G556" s="87">
        <v>224.72661034000001</v>
      </c>
      <c r="H556" s="87">
        <v>449.45322069000002</v>
      </c>
      <c r="I556" s="87">
        <v>0</v>
      </c>
      <c r="J556" s="87">
        <v>494.39854274999999</v>
      </c>
      <c r="K556" s="87">
        <v>584.28918689</v>
      </c>
      <c r="L556" s="87">
        <v>674.17983102999995</v>
      </c>
    </row>
    <row r="557" spans="1:12" ht="12.75" customHeight="1" x14ac:dyDescent="0.2">
      <c r="A557" s="86" t="s">
        <v>171</v>
      </c>
      <c r="B557" s="86">
        <v>20</v>
      </c>
      <c r="C557" s="87">
        <v>904.06090996</v>
      </c>
      <c r="D557" s="87">
        <v>899.78555993999998</v>
      </c>
      <c r="E557" s="87">
        <v>0</v>
      </c>
      <c r="F557" s="87">
        <v>89.978555990000004</v>
      </c>
      <c r="G557" s="87">
        <v>224.94638999</v>
      </c>
      <c r="H557" s="87">
        <v>449.89277996999999</v>
      </c>
      <c r="I557" s="87">
        <v>0</v>
      </c>
      <c r="J557" s="87">
        <v>494.88205797000001</v>
      </c>
      <c r="K557" s="87">
        <v>584.86061396000002</v>
      </c>
      <c r="L557" s="87">
        <v>674.83916996000005</v>
      </c>
    </row>
    <row r="558" spans="1:12" ht="12.75" customHeight="1" x14ac:dyDescent="0.2">
      <c r="A558" s="86" t="s">
        <v>171</v>
      </c>
      <c r="B558" s="86">
        <v>21</v>
      </c>
      <c r="C558" s="87">
        <v>922.27022753999995</v>
      </c>
      <c r="D558" s="87">
        <v>917.91113146999999</v>
      </c>
      <c r="E558" s="87">
        <v>0</v>
      </c>
      <c r="F558" s="87">
        <v>91.791113150000001</v>
      </c>
      <c r="G558" s="87">
        <v>229.47778287</v>
      </c>
      <c r="H558" s="87">
        <v>458.95556574</v>
      </c>
      <c r="I558" s="87">
        <v>0</v>
      </c>
      <c r="J558" s="87">
        <v>504.85112230999999</v>
      </c>
      <c r="K558" s="87">
        <v>596.64223546000005</v>
      </c>
      <c r="L558" s="87">
        <v>688.43334860000004</v>
      </c>
    </row>
    <row r="559" spans="1:12" ht="12.75" customHeight="1" x14ac:dyDescent="0.2">
      <c r="A559" s="86" t="s">
        <v>171</v>
      </c>
      <c r="B559" s="86">
        <v>22</v>
      </c>
      <c r="C559" s="87">
        <v>934.59862434000001</v>
      </c>
      <c r="D559" s="87">
        <v>930.16875754</v>
      </c>
      <c r="E559" s="87">
        <v>0</v>
      </c>
      <c r="F559" s="87">
        <v>93.016875749999997</v>
      </c>
      <c r="G559" s="87">
        <v>232.54218939</v>
      </c>
      <c r="H559" s="87">
        <v>465.08437877</v>
      </c>
      <c r="I559" s="87">
        <v>0</v>
      </c>
      <c r="J559" s="87">
        <v>511.59281664999997</v>
      </c>
      <c r="K559" s="87">
        <v>604.60969239999997</v>
      </c>
      <c r="L559" s="87">
        <v>697.62656816000003</v>
      </c>
    </row>
    <row r="560" spans="1:12" ht="12.75" customHeight="1" x14ac:dyDescent="0.2">
      <c r="A560" s="86" t="s">
        <v>171</v>
      </c>
      <c r="B560" s="86">
        <v>23</v>
      </c>
      <c r="C560" s="87">
        <v>1000.8448641799999</v>
      </c>
      <c r="D560" s="87">
        <v>995.86100684999997</v>
      </c>
      <c r="E560" s="87">
        <v>0</v>
      </c>
      <c r="F560" s="87">
        <v>99.586100689999995</v>
      </c>
      <c r="G560" s="87">
        <v>248.96525170999999</v>
      </c>
      <c r="H560" s="87">
        <v>497.93050342999999</v>
      </c>
      <c r="I560" s="87">
        <v>0</v>
      </c>
      <c r="J560" s="87">
        <v>547.72355376999997</v>
      </c>
      <c r="K560" s="87">
        <v>647.30965445000004</v>
      </c>
      <c r="L560" s="87">
        <v>746.89575514000001</v>
      </c>
    </row>
    <row r="561" spans="1:12" ht="12.75" customHeight="1" x14ac:dyDescent="0.2">
      <c r="A561" s="86" t="s">
        <v>171</v>
      </c>
      <c r="B561" s="86">
        <v>24</v>
      </c>
      <c r="C561" s="87">
        <v>1083.1377238299999</v>
      </c>
      <c r="D561" s="87">
        <v>1077.93019484</v>
      </c>
      <c r="E561" s="87">
        <v>0</v>
      </c>
      <c r="F561" s="87">
        <v>107.79301948</v>
      </c>
      <c r="G561" s="87">
        <v>269.48254871</v>
      </c>
      <c r="H561" s="87">
        <v>538.96509742000001</v>
      </c>
      <c r="I561" s="87">
        <v>0</v>
      </c>
      <c r="J561" s="87">
        <v>592.86160715999995</v>
      </c>
      <c r="K561" s="87">
        <v>700.65462664999995</v>
      </c>
      <c r="L561" s="87">
        <v>808.44764612999995</v>
      </c>
    </row>
    <row r="562" spans="1:12" ht="12.75" customHeight="1" x14ac:dyDescent="0.2">
      <c r="A562" s="86" t="s">
        <v>172</v>
      </c>
      <c r="B562" s="86">
        <v>1</v>
      </c>
      <c r="C562" s="87">
        <v>1117.8248849500001</v>
      </c>
      <c r="D562" s="87">
        <v>1112.76596511</v>
      </c>
      <c r="E562" s="87">
        <v>0</v>
      </c>
      <c r="F562" s="87">
        <v>111.27659651</v>
      </c>
      <c r="G562" s="87">
        <v>278.19149127999998</v>
      </c>
      <c r="H562" s="87">
        <v>556.38298255999996</v>
      </c>
      <c r="I562" s="87">
        <v>0</v>
      </c>
      <c r="J562" s="87">
        <v>612.02128081000001</v>
      </c>
      <c r="K562" s="87">
        <v>723.29787732</v>
      </c>
      <c r="L562" s="87">
        <v>834.57447382999999</v>
      </c>
    </row>
    <row r="563" spans="1:12" ht="12.75" customHeight="1" x14ac:dyDescent="0.2">
      <c r="A563" s="86" t="s">
        <v>172</v>
      </c>
      <c r="B563" s="86">
        <v>2</v>
      </c>
      <c r="C563" s="87">
        <v>1164.46580331</v>
      </c>
      <c r="D563" s="87">
        <v>1158.87425106</v>
      </c>
      <c r="E563" s="87">
        <v>0</v>
      </c>
      <c r="F563" s="87">
        <v>115.88742511</v>
      </c>
      <c r="G563" s="87">
        <v>289.71856277000001</v>
      </c>
      <c r="H563" s="87">
        <v>579.43712553</v>
      </c>
      <c r="I563" s="87">
        <v>0</v>
      </c>
      <c r="J563" s="87">
        <v>637.38083807999999</v>
      </c>
      <c r="K563" s="87">
        <v>753.26826318999997</v>
      </c>
      <c r="L563" s="87">
        <v>869.15568829999995</v>
      </c>
    </row>
    <row r="564" spans="1:12" ht="12.75" customHeight="1" x14ac:dyDescent="0.2">
      <c r="A564" s="86" t="s">
        <v>172</v>
      </c>
      <c r="B564" s="86">
        <v>3</v>
      </c>
      <c r="C564" s="87">
        <v>1207.4510566500001</v>
      </c>
      <c r="D564" s="87">
        <v>1201.3429233500001</v>
      </c>
      <c r="E564" s="87">
        <v>0</v>
      </c>
      <c r="F564" s="87">
        <v>120.13429234</v>
      </c>
      <c r="G564" s="87">
        <v>300.33573084</v>
      </c>
      <c r="H564" s="87">
        <v>600.67146167999999</v>
      </c>
      <c r="I564" s="87">
        <v>0</v>
      </c>
      <c r="J564" s="87">
        <v>660.73860783999999</v>
      </c>
      <c r="K564" s="87">
        <v>780.87290017999999</v>
      </c>
      <c r="L564" s="87">
        <v>901.00719250999998</v>
      </c>
    </row>
    <row r="565" spans="1:12" ht="12.75" customHeight="1" x14ac:dyDescent="0.2">
      <c r="A565" s="86" t="s">
        <v>172</v>
      </c>
      <c r="B565" s="86">
        <v>4</v>
      </c>
      <c r="C565" s="87">
        <v>1217.75633518</v>
      </c>
      <c r="D565" s="87">
        <v>1212.1502239700001</v>
      </c>
      <c r="E565" s="87">
        <v>0</v>
      </c>
      <c r="F565" s="87">
        <v>121.2150224</v>
      </c>
      <c r="G565" s="87">
        <v>303.03755598999999</v>
      </c>
      <c r="H565" s="87">
        <v>606.07511198999998</v>
      </c>
      <c r="I565" s="87">
        <v>0</v>
      </c>
      <c r="J565" s="87">
        <v>666.68262317999995</v>
      </c>
      <c r="K565" s="87">
        <v>787.89764558000002</v>
      </c>
      <c r="L565" s="87">
        <v>909.11266797999997</v>
      </c>
    </row>
    <row r="566" spans="1:12" ht="12.75" customHeight="1" x14ac:dyDescent="0.2">
      <c r="A566" s="86" t="s">
        <v>172</v>
      </c>
      <c r="B566" s="86">
        <v>5</v>
      </c>
      <c r="C566" s="87">
        <v>1220.29932085</v>
      </c>
      <c r="D566" s="87">
        <v>1214.3744943500001</v>
      </c>
      <c r="E566" s="87">
        <v>0</v>
      </c>
      <c r="F566" s="87">
        <v>121.43744943999999</v>
      </c>
      <c r="G566" s="87">
        <v>303.59362358999999</v>
      </c>
      <c r="H566" s="87">
        <v>607.18724717999999</v>
      </c>
      <c r="I566" s="87">
        <v>0</v>
      </c>
      <c r="J566" s="87">
        <v>667.90597189000005</v>
      </c>
      <c r="K566" s="87">
        <v>789.34342132999996</v>
      </c>
      <c r="L566" s="87">
        <v>910.78087075999997</v>
      </c>
    </row>
    <row r="567" spans="1:12" ht="12.75" customHeight="1" x14ac:dyDescent="0.2">
      <c r="A567" s="86" t="s">
        <v>172</v>
      </c>
      <c r="B567" s="86">
        <v>6</v>
      </c>
      <c r="C567" s="87">
        <v>1201.0350020799999</v>
      </c>
      <c r="D567" s="87">
        <v>1195.4056841399999</v>
      </c>
      <c r="E567" s="87">
        <v>0</v>
      </c>
      <c r="F567" s="87">
        <v>119.54056841000001</v>
      </c>
      <c r="G567" s="87">
        <v>298.85142103999999</v>
      </c>
      <c r="H567" s="87">
        <v>597.70284206999997</v>
      </c>
      <c r="I567" s="87">
        <v>0</v>
      </c>
      <c r="J567" s="87">
        <v>657.47312627999997</v>
      </c>
      <c r="K567" s="87">
        <v>777.01369468999997</v>
      </c>
      <c r="L567" s="87">
        <v>896.55426310999997</v>
      </c>
    </row>
    <row r="568" spans="1:12" ht="12.75" customHeight="1" x14ac:dyDescent="0.2">
      <c r="A568" s="86" t="s">
        <v>172</v>
      </c>
      <c r="B568" s="86">
        <v>7</v>
      </c>
      <c r="C568" s="87">
        <v>1144.10940542</v>
      </c>
      <c r="D568" s="87">
        <v>1138.7696493599999</v>
      </c>
      <c r="E568" s="87">
        <v>0</v>
      </c>
      <c r="F568" s="87">
        <v>113.87696493999999</v>
      </c>
      <c r="G568" s="87">
        <v>284.69241233999998</v>
      </c>
      <c r="H568" s="87">
        <v>569.38482467999995</v>
      </c>
      <c r="I568" s="87">
        <v>0</v>
      </c>
      <c r="J568" s="87">
        <v>626.32330715000001</v>
      </c>
      <c r="K568" s="87">
        <v>740.20027207999999</v>
      </c>
      <c r="L568" s="87">
        <v>854.07723701999998</v>
      </c>
    </row>
    <row r="569" spans="1:12" ht="12.75" customHeight="1" x14ac:dyDescent="0.2">
      <c r="A569" s="86" t="s">
        <v>172</v>
      </c>
      <c r="B569" s="86">
        <v>8</v>
      </c>
      <c r="C569" s="87">
        <v>1065.0942603000001</v>
      </c>
      <c r="D569" s="87">
        <v>1058.6685290600001</v>
      </c>
      <c r="E569" s="87">
        <v>0</v>
      </c>
      <c r="F569" s="87">
        <v>105.86685291000001</v>
      </c>
      <c r="G569" s="87">
        <v>264.66713227000002</v>
      </c>
      <c r="H569" s="87">
        <v>529.33426453000004</v>
      </c>
      <c r="I569" s="87">
        <v>0</v>
      </c>
      <c r="J569" s="87">
        <v>582.26769098</v>
      </c>
      <c r="K569" s="87">
        <v>688.13454389000003</v>
      </c>
      <c r="L569" s="87">
        <v>794.00139679999995</v>
      </c>
    </row>
    <row r="570" spans="1:12" ht="12.75" customHeight="1" x14ac:dyDescent="0.2">
      <c r="A570" s="86" t="s">
        <v>172</v>
      </c>
      <c r="B570" s="86">
        <v>9</v>
      </c>
      <c r="C570" s="87">
        <v>1013.27793634</v>
      </c>
      <c r="D570" s="87">
        <v>1004.31956432</v>
      </c>
      <c r="E570" s="87">
        <v>0</v>
      </c>
      <c r="F570" s="87">
        <v>100.43195643</v>
      </c>
      <c r="G570" s="87">
        <v>251.07989108000001</v>
      </c>
      <c r="H570" s="87">
        <v>502.15978216000002</v>
      </c>
      <c r="I570" s="87">
        <v>0</v>
      </c>
      <c r="J570" s="87">
        <v>552.37576037999997</v>
      </c>
      <c r="K570" s="87">
        <v>652.80771680999999</v>
      </c>
      <c r="L570" s="87">
        <v>753.23967324</v>
      </c>
    </row>
    <row r="571" spans="1:12" ht="12.75" customHeight="1" x14ac:dyDescent="0.2">
      <c r="A571" s="86" t="s">
        <v>172</v>
      </c>
      <c r="B571" s="86">
        <v>10</v>
      </c>
      <c r="C571" s="87">
        <v>932.13677285999995</v>
      </c>
      <c r="D571" s="87">
        <v>926.24229256000001</v>
      </c>
      <c r="E571" s="87">
        <v>0</v>
      </c>
      <c r="F571" s="87">
        <v>92.624229260000007</v>
      </c>
      <c r="G571" s="87">
        <v>231.56057314</v>
      </c>
      <c r="H571" s="87">
        <v>463.12114628</v>
      </c>
      <c r="I571" s="87">
        <v>0</v>
      </c>
      <c r="J571" s="87">
        <v>509.43326091</v>
      </c>
      <c r="K571" s="87">
        <v>602.05749016000004</v>
      </c>
      <c r="L571" s="87">
        <v>694.68171942000004</v>
      </c>
    </row>
    <row r="572" spans="1:12" ht="12.75" customHeight="1" x14ac:dyDescent="0.2">
      <c r="A572" s="86" t="s">
        <v>172</v>
      </c>
      <c r="B572" s="86">
        <v>11</v>
      </c>
      <c r="C572" s="87">
        <v>904.94800606000001</v>
      </c>
      <c r="D572" s="87">
        <v>899.85307578000004</v>
      </c>
      <c r="E572" s="87">
        <v>0</v>
      </c>
      <c r="F572" s="87">
        <v>89.985307579999997</v>
      </c>
      <c r="G572" s="87">
        <v>224.96326895000001</v>
      </c>
      <c r="H572" s="87">
        <v>449.92653789000002</v>
      </c>
      <c r="I572" s="87">
        <v>0</v>
      </c>
      <c r="J572" s="87">
        <v>494.91919167999998</v>
      </c>
      <c r="K572" s="87">
        <v>584.90449925999997</v>
      </c>
      <c r="L572" s="87">
        <v>674.88980684000001</v>
      </c>
    </row>
    <row r="573" spans="1:12" ht="12.75" customHeight="1" x14ac:dyDescent="0.2">
      <c r="A573" s="86" t="s">
        <v>172</v>
      </c>
      <c r="B573" s="86">
        <v>12</v>
      </c>
      <c r="C573" s="87">
        <v>912.95361780999997</v>
      </c>
      <c r="D573" s="87">
        <v>908.94138582000005</v>
      </c>
      <c r="E573" s="87">
        <v>0</v>
      </c>
      <c r="F573" s="87">
        <v>90.894138580000003</v>
      </c>
      <c r="G573" s="87">
        <v>227.23534645999999</v>
      </c>
      <c r="H573" s="87">
        <v>454.47069291000003</v>
      </c>
      <c r="I573" s="87">
        <v>0</v>
      </c>
      <c r="J573" s="87">
        <v>499.91776220000003</v>
      </c>
      <c r="K573" s="87">
        <v>590.81190077999997</v>
      </c>
      <c r="L573" s="87">
        <v>681.70603936999998</v>
      </c>
    </row>
    <row r="574" spans="1:12" ht="12.75" customHeight="1" x14ac:dyDescent="0.2">
      <c r="A574" s="86" t="s">
        <v>172</v>
      </c>
      <c r="B574" s="86">
        <v>13</v>
      </c>
      <c r="C574" s="87">
        <v>932.43769245999999</v>
      </c>
      <c r="D574" s="87">
        <v>928.00935026000002</v>
      </c>
      <c r="E574" s="87">
        <v>0</v>
      </c>
      <c r="F574" s="87">
        <v>92.800935030000005</v>
      </c>
      <c r="G574" s="87">
        <v>232.00233757000001</v>
      </c>
      <c r="H574" s="87">
        <v>464.00467513000001</v>
      </c>
      <c r="I574" s="87">
        <v>0</v>
      </c>
      <c r="J574" s="87">
        <v>510.40514264000001</v>
      </c>
      <c r="K574" s="87">
        <v>603.20607767000001</v>
      </c>
      <c r="L574" s="87">
        <v>696.00701270000002</v>
      </c>
    </row>
    <row r="575" spans="1:12" ht="12.75" customHeight="1" x14ac:dyDescent="0.2">
      <c r="A575" s="86" t="s">
        <v>172</v>
      </c>
      <c r="B575" s="86">
        <v>14</v>
      </c>
      <c r="C575" s="87">
        <v>934.16052540999999</v>
      </c>
      <c r="D575" s="87">
        <v>929.56549252000002</v>
      </c>
      <c r="E575" s="87">
        <v>0</v>
      </c>
      <c r="F575" s="87">
        <v>92.956549249999995</v>
      </c>
      <c r="G575" s="87">
        <v>232.39137313000001</v>
      </c>
      <c r="H575" s="87">
        <v>464.78274626000001</v>
      </c>
      <c r="I575" s="87">
        <v>0</v>
      </c>
      <c r="J575" s="87">
        <v>511.26102089</v>
      </c>
      <c r="K575" s="87">
        <v>604.21757014000002</v>
      </c>
      <c r="L575" s="87">
        <v>697.17411938999999</v>
      </c>
    </row>
    <row r="576" spans="1:12" ht="12.75" customHeight="1" x14ac:dyDescent="0.2">
      <c r="A576" s="86" t="s">
        <v>172</v>
      </c>
      <c r="B576" s="86">
        <v>15</v>
      </c>
      <c r="C576" s="87">
        <v>950.66201406000005</v>
      </c>
      <c r="D576" s="87">
        <v>945.24361149000003</v>
      </c>
      <c r="E576" s="87">
        <v>0</v>
      </c>
      <c r="F576" s="87">
        <v>94.524361150000004</v>
      </c>
      <c r="G576" s="87">
        <v>236.31090287000001</v>
      </c>
      <c r="H576" s="87">
        <v>472.62180575000002</v>
      </c>
      <c r="I576" s="87">
        <v>0</v>
      </c>
      <c r="J576" s="87">
        <v>519.88398631999996</v>
      </c>
      <c r="K576" s="87">
        <v>614.40834746999997</v>
      </c>
      <c r="L576" s="87">
        <v>708.93270861999997</v>
      </c>
    </row>
    <row r="577" spans="1:12" ht="12.75" customHeight="1" x14ac:dyDescent="0.2">
      <c r="A577" s="86" t="s">
        <v>172</v>
      </c>
      <c r="B577" s="86">
        <v>16</v>
      </c>
      <c r="C577" s="87">
        <v>959.8079765</v>
      </c>
      <c r="D577" s="87">
        <v>953.80168951999997</v>
      </c>
      <c r="E577" s="87">
        <v>0</v>
      </c>
      <c r="F577" s="87">
        <v>95.380168949999998</v>
      </c>
      <c r="G577" s="87">
        <v>238.45042237999999</v>
      </c>
      <c r="H577" s="87">
        <v>476.90084475999998</v>
      </c>
      <c r="I577" s="87">
        <v>0</v>
      </c>
      <c r="J577" s="87">
        <v>524.59092924000004</v>
      </c>
      <c r="K577" s="87">
        <v>619.97109819000002</v>
      </c>
      <c r="L577" s="87">
        <v>715.35126714</v>
      </c>
    </row>
    <row r="578" spans="1:12" ht="12.75" customHeight="1" x14ac:dyDescent="0.2">
      <c r="A578" s="86" t="s">
        <v>172</v>
      </c>
      <c r="B578" s="86">
        <v>17</v>
      </c>
      <c r="C578" s="87">
        <v>960.07626806999997</v>
      </c>
      <c r="D578" s="87">
        <v>954.78356042999997</v>
      </c>
      <c r="E578" s="87">
        <v>0</v>
      </c>
      <c r="F578" s="87">
        <v>95.478356039999994</v>
      </c>
      <c r="G578" s="87">
        <v>238.69589010999999</v>
      </c>
      <c r="H578" s="87">
        <v>477.39178021999999</v>
      </c>
      <c r="I578" s="87">
        <v>0</v>
      </c>
      <c r="J578" s="87">
        <v>525.13095824000004</v>
      </c>
      <c r="K578" s="87">
        <v>620.60931428000004</v>
      </c>
      <c r="L578" s="87">
        <v>716.08767032000003</v>
      </c>
    </row>
    <row r="579" spans="1:12" ht="12.75" customHeight="1" x14ac:dyDescent="0.2">
      <c r="A579" s="86" t="s">
        <v>172</v>
      </c>
      <c r="B579" s="86">
        <v>18</v>
      </c>
      <c r="C579" s="87">
        <v>944.00181069999996</v>
      </c>
      <c r="D579" s="87">
        <v>937.90995298999997</v>
      </c>
      <c r="E579" s="87">
        <v>0</v>
      </c>
      <c r="F579" s="87">
        <v>93.790995300000006</v>
      </c>
      <c r="G579" s="87">
        <v>234.47748824999999</v>
      </c>
      <c r="H579" s="87">
        <v>468.95497649999999</v>
      </c>
      <c r="I579" s="87">
        <v>0</v>
      </c>
      <c r="J579" s="87">
        <v>515.85047413999996</v>
      </c>
      <c r="K579" s="87">
        <v>609.64146944000004</v>
      </c>
      <c r="L579" s="87">
        <v>703.43246474</v>
      </c>
    </row>
    <row r="580" spans="1:12" ht="12.75" customHeight="1" x14ac:dyDescent="0.2">
      <c r="A580" s="86" t="s">
        <v>172</v>
      </c>
      <c r="B580" s="86">
        <v>19</v>
      </c>
      <c r="C580" s="87">
        <v>899.13996587999998</v>
      </c>
      <c r="D580" s="87">
        <v>894.06075753000005</v>
      </c>
      <c r="E580" s="87">
        <v>0</v>
      </c>
      <c r="F580" s="87">
        <v>89.406075749999999</v>
      </c>
      <c r="G580" s="87">
        <v>223.51518938000001</v>
      </c>
      <c r="H580" s="87">
        <v>447.03037877000003</v>
      </c>
      <c r="I580" s="87">
        <v>0</v>
      </c>
      <c r="J580" s="87">
        <v>491.73341663999997</v>
      </c>
      <c r="K580" s="87">
        <v>581.13949238999999</v>
      </c>
      <c r="L580" s="87">
        <v>670.54556815000001</v>
      </c>
    </row>
    <row r="581" spans="1:12" ht="12.75" customHeight="1" x14ac:dyDescent="0.2">
      <c r="A581" s="86" t="s">
        <v>172</v>
      </c>
      <c r="B581" s="86">
        <v>20</v>
      </c>
      <c r="C581" s="87">
        <v>891.80203919999997</v>
      </c>
      <c r="D581" s="87">
        <v>887.03175865000003</v>
      </c>
      <c r="E581" s="87">
        <v>0</v>
      </c>
      <c r="F581" s="87">
        <v>88.703175869999995</v>
      </c>
      <c r="G581" s="87">
        <v>221.75793966000001</v>
      </c>
      <c r="H581" s="87">
        <v>443.51587933000002</v>
      </c>
      <c r="I581" s="87">
        <v>0</v>
      </c>
      <c r="J581" s="87">
        <v>487.86746726000001</v>
      </c>
      <c r="K581" s="87">
        <v>576.57064312</v>
      </c>
      <c r="L581" s="87">
        <v>665.27381899</v>
      </c>
    </row>
    <row r="582" spans="1:12" ht="12.75" customHeight="1" x14ac:dyDescent="0.2">
      <c r="A582" s="86" t="s">
        <v>172</v>
      </c>
      <c r="B582" s="86">
        <v>21</v>
      </c>
      <c r="C582" s="87">
        <v>908.16282641999999</v>
      </c>
      <c r="D582" s="87">
        <v>903.33391526000003</v>
      </c>
      <c r="E582" s="87">
        <v>0</v>
      </c>
      <c r="F582" s="87">
        <v>90.33339153</v>
      </c>
      <c r="G582" s="87">
        <v>225.83347882000001</v>
      </c>
      <c r="H582" s="87">
        <v>451.66695763000001</v>
      </c>
      <c r="I582" s="87">
        <v>0</v>
      </c>
      <c r="J582" s="87">
        <v>496.83365338999999</v>
      </c>
      <c r="K582" s="87">
        <v>587.16704491999997</v>
      </c>
      <c r="L582" s="87">
        <v>677.50043645000005</v>
      </c>
    </row>
    <row r="583" spans="1:12" ht="12.75" customHeight="1" x14ac:dyDescent="0.2">
      <c r="A583" s="86" t="s">
        <v>172</v>
      </c>
      <c r="B583" s="86">
        <v>22</v>
      </c>
      <c r="C583" s="87">
        <v>916.62725734000003</v>
      </c>
      <c r="D583" s="87">
        <v>911.69858059000001</v>
      </c>
      <c r="E583" s="87">
        <v>0</v>
      </c>
      <c r="F583" s="87">
        <v>91.169858059999996</v>
      </c>
      <c r="G583" s="87">
        <v>227.92464515</v>
      </c>
      <c r="H583" s="87">
        <v>455.84929030000001</v>
      </c>
      <c r="I583" s="87">
        <v>0</v>
      </c>
      <c r="J583" s="87">
        <v>501.43421932000001</v>
      </c>
      <c r="K583" s="87">
        <v>592.60407738000004</v>
      </c>
      <c r="L583" s="87">
        <v>683.77393543999995</v>
      </c>
    </row>
    <row r="584" spans="1:12" ht="12.75" customHeight="1" x14ac:dyDescent="0.2">
      <c r="A584" s="86" t="s">
        <v>172</v>
      </c>
      <c r="B584" s="86">
        <v>23</v>
      </c>
      <c r="C584" s="87">
        <v>981.38300072000004</v>
      </c>
      <c r="D584" s="87">
        <v>976.61232170000005</v>
      </c>
      <c r="E584" s="87">
        <v>0</v>
      </c>
      <c r="F584" s="87">
        <v>97.661232170000005</v>
      </c>
      <c r="G584" s="87">
        <v>244.15308042999999</v>
      </c>
      <c r="H584" s="87">
        <v>488.30616085000003</v>
      </c>
      <c r="I584" s="87">
        <v>0</v>
      </c>
      <c r="J584" s="87">
        <v>537.13677694</v>
      </c>
      <c r="K584" s="87">
        <v>634.79800910999995</v>
      </c>
      <c r="L584" s="87">
        <v>732.45924128000001</v>
      </c>
    </row>
    <row r="585" spans="1:12" ht="12.75" customHeight="1" x14ac:dyDescent="0.2">
      <c r="A585" s="86" t="s">
        <v>172</v>
      </c>
      <c r="B585" s="86">
        <v>24</v>
      </c>
      <c r="C585" s="87">
        <v>1063.3929342599999</v>
      </c>
      <c r="D585" s="87">
        <v>1058.4759650000001</v>
      </c>
      <c r="E585" s="87">
        <v>0</v>
      </c>
      <c r="F585" s="87">
        <v>105.84759649999999</v>
      </c>
      <c r="G585" s="87">
        <v>264.61899125000002</v>
      </c>
      <c r="H585" s="87">
        <v>529.23798250000004</v>
      </c>
      <c r="I585" s="87">
        <v>0</v>
      </c>
      <c r="J585" s="87">
        <v>582.16178075000005</v>
      </c>
      <c r="K585" s="87">
        <v>688.00937724999994</v>
      </c>
      <c r="L585" s="87">
        <v>793.85697374999995</v>
      </c>
    </row>
    <row r="586" spans="1:12" ht="12.75" customHeight="1" x14ac:dyDescent="0.2">
      <c r="A586" s="86" t="s">
        <v>173</v>
      </c>
      <c r="B586" s="86">
        <v>1</v>
      </c>
      <c r="C586" s="87">
        <v>1143.7878931499999</v>
      </c>
      <c r="D586" s="87">
        <v>1138.4012912799999</v>
      </c>
      <c r="E586" s="87">
        <v>0</v>
      </c>
      <c r="F586" s="87">
        <v>113.84012912999999</v>
      </c>
      <c r="G586" s="87">
        <v>284.60032281999997</v>
      </c>
      <c r="H586" s="87">
        <v>569.20064563999995</v>
      </c>
      <c r="I586" s="87">
        <v>0</v>
      </c>
      <c r="J586" s="87">
        <v>626.12071019999996</v>
      </c>
      <c r="K586" s="87">
        <v>739.96083933</v>
      </c>
      <c r="L586" s="87">
        <v>853.80096846000004</v>
      </c>
    </row>
    <row r="587" spans="1:12" ht="12.75" customHeight="1" x14ac:dyDescent="0.2">
      <c r="A587" s="86" t="s">
        <v>173</v>
      </c>
      <c r="B587" s="86">
        <v>2</v>
      </c>
      <c r="C587" s="87">
        <v>1193.7039768300001</v>
      </c>
      <c r="D587" s="87">
        <v>1188.0659989599999</v>
      </c>
      <c r="E587" s="87">
        <v>0</v>
      </c>
      <c r="F587" s="87">
        <v>118.80659989999999</v>
      </c>
      <c r="G587" s="87">
        <v>297.01649973999997</v>
      </c>
      <c r="H587" s="87">
        <v>594.03299947999994</v>
      </c>
      <c r="I587" s="87">
        <v>0</v>
      </c>
      <c r="J587" s="87">
        <v>653.43629942999996</v>
      </c>
      <c r="K587" s="87">
        <v>772.24289931999999</v>
      </c>
      <c r="L587" s="87">
        <v>891.04949922000003</v>
      </c>
    </row>
    <row r="588" spans="1:12" ht="12.75" customHeight="1" x14ac:dyDescent="0.2">
      <c r="A588" s="86" t="s">
        <v>173</v>
      </c>
      <c r="B588" s="86">
        <v>3</v>
      </c>
      <c r="C588" s="87">
        <v>1232.06380973</v>
      </c>
      <c r="D588" s="87">
        <v>1226.36956209</v>
      </c>
      <c r="E588" s="87">
        <v>0</v>
      </c>
      <c r="F588" s="87">
        <v>122.63695620999999</v>
      </c>
      <c r="G588" s="87">
        <v>306.59239051999998</v>
      </c>
      <c r="H588" s="87">
        <v>613.18478104999997</v>
      </c>
      <c r="I588" s="87">
        <v>0</v>
      </c>
      <c r="J588" s="87">
        <v>674.50325914999996</v>
      </c>
      <c r="K588" s="87">
        <v>797.14021535999996</v>
      </c>
      <c r="L588" s="87">
        <v>919.77717156999995</v>
      </c>
    </row>
    <row r="589" spans="1:12" ht="12.75" customHeight="1" x14ac:dyDescent="0.2">
      <c r="A589" s="86" t="s">
        <v>173</v>
      </c>
      <c r="B589" s="86">
        <v>4</v>
      </c>
      <c r="C589" s="87">
        <v>1255.6511293999999</v>
      </c>
      <c r="D589" s="87">
        <v>1249.2431341700001</v>
      </c>
      <c r="E589" s="87">
        <v>0</v>
      </c>
      <c r="F589" s="87">
        <v>124.92431342</v>
      </c>
      <c r="G589" s="87">
        <v>312.31078353999999</v>
      </c>
      <c r="H589" s="87">
        <v>624.62156708999999</v>
      </c>
      <c r="I589" s="87">
        <v>0</v>
      </c>
      <c r="J589" s="87">
        <v>687.08372379000002</v>
      </c>
      <c r="K589" s="87">
        <v>812.00803721</v>
      </c>
      <c r="L589" s="87">
        <v>936.93235062999997</v>
      </c>
    </row>
    <row r="590" spans="1:12" ht="12.75" customHeight="1" x14ac:dyDescent="0.2">
      <c r="A590" s="86" t="s">
        <v>173</v>
      </c>
      <c r="B590" s="86">
        <v>5</v>
      </c>
      <c r="C590" s="87">
        <v>1247.39506388</v>
      </c>
      <c r="D590" s="87">
        <v>1240.9390055700001</v>
      </c>
      <c r="E590" s="87">
        <v>0</v>
      </c>
      <c r="F590" s="87">
        <v>124.09390055999999</v>
      </c>
      <c r="G590" s="87">
        <v>310.23475138999999</v>
      </c>
      <c r="H590" s="87">
        <v>620.46950278999998</v>
      </c>
      <c r="I590" s="87">
        <v>0</v>
      </c>
      <c r="J590" s="87">
        <v>682.51645306</v>
      </c>
      <c r="K590" s="87">
        <v>806.61035361999996</v>
      </c>
      <c r="L590" s="87">
        <v>930.70425418000002</v>
      </c>
    </row>
    <row r="591" spans="1:12" ht="12.75" customHeight="1" x14ac:dyDescent="0.2">
      <c r="A591" s="86" t="s">
        <v>173</v>
      </c>
      <c r="B591" s="86">
        <v>6</v>
      </c>
      <c r="C591" s="87">
        <v>1220.0010164600001</v>
      </c>
      <c r="D591" s="87">
        <v>1213.50491444</v>
      </c>
      <c r="E591" s="87">
        <v>0</v>
      </c>
      <c r="F591" s="87">
        <v>121.35049144</v>
      </c>
      <c r="G591" s="87">
        <v>303.37622861</v>
      </c>
      <c r="H591" s="87">
        <v>606.75245722</v>
      </c>
      <c r="I591" s="87">
        <v>0</v>
      </c>
      <c r="J591" s="87">
        <v>667.42770294000002</v>
      </c>
      <c r="K591" s="87">
        <v>788.77819438999995</v>
      </c>
      <c r="L591" s="87">
        <v>910.12868582999999</v>
      </c>
    </row>
    <row r="592" spans="1:12" ht="12.75" customHeight="1" x14ac:dyDescent="0.2">
      <c r="A592" s="86" t="s">
        <v>173</v>
      </c>
      <c r="B592" s="86">
        <v>7</v>
      </c>
      <c r="C592" s="87">
        <v>1167.6549010399999</v>
      </c>
      <c r="D592" s="87">
        <v>1161.39411458</v>
      </c>
      <c r="E592" s="87">
        <v>0</v>
      </c>
      <c r="F592" s="87">
        <v>116.13941146000001</v>
      </c>
      <c r="G592" s="87">
        <v>290.34852864999999</v>
      </c>
      <c r="H592" s="87">
        <v>580.69705728999998</v>
      </c>
      <c r="I592" s="87">
        <v>0</v>
      </c>
      <c r="J592" s="87">
        <v>638.76676301999998</v>
      </c>
      <c r="K592" s="87">
        <v>754.90617448</v>
      </c>
      <c r="L592" s="87">
        <v>871.04558594000002</v>
      </c>
    </row>
    <row r="593" spans="1:12" ht="12.75" customHeight="1" x14ac:dyDescent="0.2">
      <c r="A593" s="86" t="s">
        <v>173</v>
      </c>
      <c r="B593" s="86">
        <v>8</v>
      </c>
      <c r="C593" s="87">
        <v>1095.71098489</v>
      </c>
      <c r="D593" s="87">
        <v>1089.92196844</v>
      </c>
      <c r="E593" s="87">
        <v>0</v>
      </c>
      <c r="F593" s="87">
        <v>108.99219684000001</v>
      </c>
      <c r="G593" s="87">
        <v>272.48049211</v>
      </c>
      <c r="H593" s="87">
        <v>544.96098422</v>
      </c>
      <c r="I593" s="87">
        <v>0</v>
      </c>
      <c r="J593" s="87">
        <v>599.45708263999995</v>
      </c>
      <c r="K593" s="87">
        <v>708.44927948999998</v>
      </c>
      <c r="L593" s="87">
        <v>817.44147633</v>
      </c>
    </row>
    <row r="594" spans="1:12" ht="12.75" customHeight="1" x14ac:dyDescent="0.2">
      <c r="A594" s="86" t="s">
        <v>173</v>
      </c>
      <c r="B594" s="86">
        <v>9</v>
      </c>
      <c r="C594" s="87">
        <v>1036.5988019900001</v>
      </c>
      <c r="D594" s="87">
        <v>1031.24598995</v>
      </c>
      <c r="E594" s="87">
        <v>0</v>
      </c>
      <c r="F594" s="87">
        <v>103.124599</v>
      </c>
      <c r="G594" s="87">
        <v>257.81149749000002</v>
      </c>
      <c r="H594" s="87">
        <v>515.62299498000004</v>
      </c>
      <c r="I594" s="87">
        <v>0</v>
      </c>
      <c r="J594" s="87">
        <v>567.18529447000003</v>
      </c>
      <c r="K594" s="87">
        <v>670.30989347000002</v>
      </c>
      <c r="L594" s="87">
        <v>773.43449246</v>
      </c>
    </row>
    <row r="595" spans="1:12" ht="12.75" customHeight="1" x14ac:dyDescent="0.2">
      <c r="A595" s="86" t="s">
        <v>173</v>
      </c>
      <c r="B595" s="86">
        <v>10</v>
      </c>
      <c r="C595" s="87">
        <v>963.40834949999999</v>
      </c>
      <c r="D595" s="87">
        <v>959.06678446000001</v>
      </c>
      <c r="E595" s="87">
        <v>0</v>
      </c>
      <c r="F595" s="87">
        <v>95.906678450000001</v>
      </c>
      <c r="G595" s="87">
        <v>239.76669612000001</v>
      </c>
      <c r="H595" s="87">
        <v>479.53339223</v>
      </c>
      <c r="I595" s="87">
        <v>0</v>
      </c>
      <c r="J595" s="87">
        <v>527.48673144999998</v>
      </c>
      <c r="K595" s="87">
        <v>623.39340990000005</v>
      </c>
      <c r="L595" s="87">
        <v>719.30008835000001</v>
      </c>
    </row>
    <row r="596" spans="1:12" ht="12.75" customHeight="1" x14ac:dyDescent="0.2">
      <c r="A596" s="86" t="s">
        <v>173</v>
      </c>
      <c r="B596" s="86">
        <v>11</v>
      </c>
      <c r="C596" s="87">
        <v>933.60522862000005</v>
      </c>
      <c r="D596" s="87">
        <v>929.33694929000001</v>
      </c>
      <c r="E596" s="87">
        <v>0</v>
      </c>
      <c r="F596" s="87">
        <v>92.933694930000001</v>
      </c>
      <c r="G596" s="87">
        <v>232.33423732</v>
      </c>
      <c r="H596" s="87">
        <v>464.66847465000001</v>
      </c>
      <c r="I596" s="87">
        <v>0</v>
      </c>
      <c r="J596" s="87">
        <v>511.13532211</v>
      </c>
      <c r="K596" s="87">
        <v>604.06901703999995</v>
      </c>
      <c r="L596" s="87">
        <v>697.00271196999995</v>
      </c>
    </row>
    <row r="597" spans="1:12" ht="12.75" customHeight="1" x14ac:dyDescent="0.2">
      <c r="A597" s="86" t="s">
        <v>173</v>
      </c>
      <c r="B597" s="86">
        <v>12</v>
      </c>
      <c r="C597" s="87">
        <v>941.75646398000004</v>
      </c>
      <c r="D597" s="87">
        <v>937.51361292000001</v>
      </c>
      <c r="E597" s="87">
        <v>0</v>
      </c>
      <c r="F597" s="87">
        <v>93.751361290000006</v>
      </c>
      <c r="G597" s="87">
        <v>234.37840323</v>
      </c>
      <c r="H597" s="87">
        <v>468.75680646000001</v>
      </c>
      <c r="I597" s="87">
        <v>0</v>
      </c>
      <c r="J597" s="87">
        <v>515.63248711000006</v>
      </c>
      <c r="K597" s="87">
        <v>609.38384840000003</v>
      </c>
      <c r="L597" s="87">
        <v>703.13520969000001</v>
      </c>
    </row>
    <row r="598" spans="1:12" ht="12.75" customHeight="1" x14ac:dyDescent="0.2">
      <c r="A598" s="86" t="s">
        <v>173</v>
      </c>
      <c r="B598" s="86">
        <v>13</v>
      </c>
      <c r="C598" s="87">
        <v>959.12370810000004</v>
      </c>
      <c r="D598" s="87">
        <v>954.55469110000001</v>
      </c>
      <c r="E598" s="87">
        <v>0</v>
      </c>
      <c r="F598" s="87">
        <v>95.455469109999996</v>
      </c>
      <c r="G598" s="87">
        <v>238.63867278000001</v>
      </c>
      <c r="H598" s="87">
        <v>477.27734555000001</v>
      </c>
      <c r="I598" s="87">
        <v>0</v>
      </c>
      <c r="J598" s="87">
        <v>525.00508010999999</v>
      </c>
      <c r="K598" s="87">
        <v>620.46054921999996</v>
      </c>
      <c r="L598" s="87">
        <v>715.91601833000004</v>
      </c>
    </row>
    <row r="599" spans="1:12" ht="12.75" customHeight="1" x14ac:dyDescent="0.2">
      <c r="A599" s="86" t="s">
        <v>173</v>
      </c>
      <c r="B599" s="86">
        <v>14</v>
      </c>
      <c r="C599" s="87">
        <v>964.96133405</v>
      </c>
      <c r="D599" s="87">
        <v>960.28245678999997</v>
      </c>
      <c r="E599" s="87">
        <v>0</v>
      </c>
      <c r="F599" s="87">
        <v>96.028245679999998</v>
      </c>
      <c r="G599" s="87">
        <v>240.07061419999999</v>
      </c>
      <c r="H599" s="87">
        <v>480.14122839999999</v>
      </c>
      <c r="I599" s="87">
        <v>0</v>
      </c>
      <c r="J599" s="87">
        <v>528.15535122999995</v>
      </c>
      <c r="K599" s="87">
        <v>624.18359691000001</v>
      </c>
      <c r="L599" s="87">
        <v>720.21184258999995</v>
      </c>
    </row>
    <row r="600" spans="1:12" ht="12.75" customHeight="1" x14ac:dyDescent="0.2">
      <c r="A600" s="86" t="s">
        <v>173</v>
      </c>
      <c r="B600" s="86">
        <v>15</v>
      </c>
      <c r="C600" s="87">
        <v>976.92538467999998</v>
      </c>
      <c r="D600" s="87">
        <v>972.10949891999996</v>
      </c>
      <c r="E600" s="87">
        <v>0</v>
      </c>
      <c r="F600" s="87">
        <v>97.210949889999995</v>
      </c>
      <c r="G600" s="87">
        <v>243.02737472999999</v>
      </c>
      <c r="H600" s="87">
        <v>486.05474945999998</v>
      </c>
      <c r="I600" s="87">
        <v>0</v>
      </c>
      <c r="J600" s="87">
        <v>534.66022440999996</v>
      </c>
      <c r="K600" s="87">
        <v>631.87117430000001</v>
      </c>
      <c r="L600" s="87">
        <v>729.08212418999994</v>
      </c>
    </row>
    <row r="601" spans="1:12" ht="12.75" customHeight="1" x14ac:dyDescent="0.2">
      <c r="A601" s="86" t="s">
        <v>173</v>
      </c>
      <c r="B601" s="86">
        <v>16</v>
      </c>
      <c r="C601" s="87">
        <v>983.81524947000003</v>
      </c>
      <c r="D601" s="87">
        <v>978.89952277999998</v>
      </c>
      <c r="E601" s="87">
        <v>0</v>
      </c>
      <c r="F601" s="87">
        <v>97.889952280000003</v>
      </c>
      <c r="G601" s="87">
        <v>244.7248807</v>
      </c>
      <c r="H601" s="87">
        <v>489.44976138999999</v>
      </c>
      <c r="I601" s="87">
        <v>0</v>
      </c>
      <c r="J601" s="87">
        <v>538.39473753000004</v>
      </c>
      <c r="K601" s="87">
        <v>636.28468981000003</v>
      </c>
      <c r="L601" s="87">
        <v>734.17464209000002</v>
      </c>
    </row>
    <row r="602" spans="1:12" ht="12.75" customHeight="1" x14ac:dyDescent="0.2">
      <c r="A602" s="86" t="s">
        <v>173</v>
      </c>
      <c r="B602" s="86">
        <v>17</v>
      </c>
      <c r="C602" s="87">
        <v>986.94417917999999</v>
      </c>
      <c r="D602" s="87">
        <v>982.12236969000003</v>
      </c>
      <c r="E602" s="87">
        <v>0</v>
      </c>
      <c r="F602" s="87">
        <v>98.212236970000006</v>
      </c>
      <c r="G602" s="87">
        <v>245.53059242</v>
      </c>
      <c r="H602" s="87">
        <v>491.06118485000002</v>
      </c>
      <c r="I602" s="87">
        <v>0</v>
      </c>
      <c r="J602" s="87">
        <v>540.16730332999998</v>
      </c>
      <c r="K602" s="87">
        <v>638.37954030000003</v>
      </c>
      <c r="L602" s="87">
        <v>736.59177726999997</v>
      </c>
    </row>
    <row r="603" spans="1:12" ht="12.75" customHeight="1" x14ac:dyDescent="0.2">
      <c r="A603" s="86" t="s">
        <v>173</v>
      </c>
      <c r="B603" s="86">
        <v>18</v>
      </c>
      <c r="C603" s="87">
        <v>969.31248043999994</v>
      </c>
      <c r="D603" s="87">
        <v>963.92259119000005</v>
      </c>
      <c r="E603" s="87">
        <v>0</v>
      </c>
      <c r="F603" s="87">
        <v>96.392259120000006</v>
      </c>
      <c r="G603" s="87">
        <v>240.98064780000001</v>
      </c>
      <c r="H603" s="87">
        <v>481.96129560000003</v>
      </c>
      <c r="I603" s="87">
        <v>0</v>
      </c>
      <c r="J603" s="87">
        <v>530.15742514999999</v>
      </c>
      <c r="K603" s="87">
        <v>626.54968426999994</v>
      </c>
      <c r="L603" s="87">
        <v>722.94194339000001</v>
      </c>
    </row>
    <row r="604" spans="1:12" ht="12.75" customHeight="1" x14ac:dyDescent="0.2">
      <c r="A604" s="86" t="s">
        <v>173</v>
      </c>
      <c r="B604" s="86">
        <v>19</v>
      </c>
      <c r="C604" s="87">
        <v>925.22502745999998</v>
      </c>
      <c r="D604" s="87">
        <v>920.31147597999995</v>
      </c>
      <c r="E604" s="87">
        <v>0</v>
      </c>
      <c r="F604" s="87">
        <v>92.031147599999997</v>
      </c>
      <c r="G604" s="87">
        <v>230.07786899999999</v>
      </c>
      <c r="H604" s="87">
        <v>460.15573798999998</v>
      </c>
      <c r="I604" s="87">
        <v>0</v>
      </c>
      <c r="J604" s="87">
        <v>506.17131179</v>
      </c>
      <c r="K604" s="87">
        <v>598.20245938999994</v>
      </c>
      <c r="L604" s="87">
        <v>690.23360699</v>
      </c>
    </row>
    <row r="605" spans="1:12" ht="12.75" customHeight="1" x14ac:dyDescent="0.2">
      <c r="A605" s="86" t="s">
        <v>173</v>
      </c>
      <c r="B605" s="86">
        <v>20</v>
      </c>
      <c r="C605" s="87">
        <v>921.45250098999998</v>
      </c>
      <c r="D605" s="87">
        <v>917.07747242000005</v>
      </c>
      <c r="E605" s="87">
        <v>0</v>
      </c>
      <c r="F605" s="87">
        <v>91.707747240000003</v>
      </c>
      <c r="G605" s="87">
        <v>229.26936810999999</v>
      </c>
      <c r="H605" s="87">
        <v>458.53873621000002</v>
      </c>
      <c r="I605" s="87">
        <v>0</v>
      </c>
      <c r="J605" s="87">
        <v>504.39260983000003</v>
      </c>
      <c r="K605" s="87">
        <v>596.10035706999997</v>
      </c>
      <c r="L605" s="87">
        <v>687.80810431999998</v>
      </c>
    </row>
    <row r="606" spans="1:12" ht="12.75" customHeight="1" x14ac:dyDescent="0.2">
      <c r="A606" s="86" t="s">
        <v>173</v>
      </c>
      <c r="B606" s="86">
        <v>21</v>
      </c>
      <c r="C606" s="87">
        <v>934.74109639000005</v>
      </c>
      <c r="D606" s="87">
        <v>930.25484972000004</v>
      </c>
      <c r="E606" s="87">
        <v>0</v>
      </c>
      <c r="F606" s="87">
        <v>93.025484969999994</v>
      </c>
      <c r="G606" s="87">
        <v>232.56371243000001</v>
      </c>
      <c r="H606" s="87">
        <v>465.12742486000002</v>
      </c>
      <c r="I606" s="87">
        <v>0</v>
      </c>
      <c r="J606" s="87">
        <v>511.64016735000001</v>
      </c>
      <c r="K606" s="87">
        <v>604.66565232000005</v>
      </c>
      <c r="L606" s="87">
        <v>697.69113729000003</v>
      </c>
    </row>
    <row r="607" spans="1:12" ht="12.75" customHeight="1" x14ac:dyDescent="0.2">
      <c r="A607" s="86" t="s">
        <v>173</v>
      </c>
      <c r="B607" s="86">
        <v>22</v>
      </c>
      <c r="C607" s="87">
        <v>949.72137527999996</v>
      </c>
      <c r="D607" s="87">
        <v>944.9881762</v>
      </c>
      <c r="E607" s="87">
        <v>0</v>
      </c>
      <c r="F607" s="87">
        <v>94.498817619999997</v>
      </c>
      <c r="G607" s="87">
        <v>236.24704405</v>
      </c>
      <c r="H607" s="87">
        <v>472.4940881</v>
      </c>
      <c r="I607" s="87">
        <v>0</v>
      </c>
      <c r="J607" s="87">
        <v>519.74349690999998</v>
      </c>
      <c r="K607" s="87">
        <v>614.24231453000004</v>
      </c>
      <c r="L607" s="87">
        <v>708.74113215</v>
      </c>
    </row>
    <row r="608" spans="1:12" ht="12.75" customHeight="1" x14ac:dyDescent="0.2">
      <c r="A608" s="86" t="s">
        <v>173</v>
      </c>
      <c r="B608" s="86">
        <v>23</v>
      </c>
      <c r="C608" s="87">
        <v>1011.53646674</v>
      </c>
      <c r="D608" s="87">
        <v>1006.26811273</v>
      </c>
      <c r="E608" s="87">
        <v>0</v>
      </c>
      <c r="F608" s="87">
        <v>100.62681127</v>
      </c>
      <c r="G608" s="87">
        <v>251.56702817999999</v>
      </c>
      <c r="H608" s="87">
        <v>503.13405637</v>
      </c>
      <c r="I608" s="87">
        <v>0</v>
      </c>
      <c r="J608" s="87">
        <v>553.44746199999997</v>
      </c>
      <c r="K608" s="87">
        <v>654.07427327000005</v>
      </c>
      <c r="L608" s="87">
        <v>754.70108455000002</v>
      </c>
    </row>
    <row r="609" spans="1:12" ht="12.75" customHeight="1" x14ac:dyDescent="0.2">
      <c r="A609" s="86" t="s">
        <v>173</v>
      </c>
      <c r="B609" s="86">
        <v>24</v>
      </c>
      <c r="C609" s="87">
        <v>1089.4192063999999</v>
      </c>
      <c r="D609" s="87">
        <v>1083.37723357</v>
      </c>
      <c r="E609" s="87">
        <v>0</v>
      </c>
      <c r="F609" s="87">
        <v>108.33772336</v>
      </c>
      <c r="G609" s="87">
        <v>270.84430838999998</v>
      </c>
      <c r="H609" s="87">
        <v>541.68861678999997</v>
      </c>
      <c r="I609" s="87">
        <v>0</v>
      </c>
      <c r="J609" s="87">
        <v>595.85747846000004</v>
      </c>
      <c r="K609" s="87">
        <v>704.19520181999997</v>
      </c>
      <c r="L609" s="87">
        <v>812.53292518000001</v>
      </c>
    </row>
    <row r="610" spans="1:12" ht="12.75" customHeight="1" x14ac:dyDescent="0.2">
      <c r="A610" s="86" t="s">
        <v>174</v>
      </c>
      <c r="B610" s="86">
        <v>1</v>
      </c>
      <c r="C610" s="87">
        <v>1110.7836630700001</v>
      </c>
      <c r="D610" s="87">
        <v>1104.97952648</v>
      </c>
      <c r="E610" s="87">
        <v>0</v>
      </c>
      <c r="F610" s="87">
        <v>110.49795265</v>
      </c>
      <c r="G610" s="87">
        <v>276.24488162</v>
      </c>
      <c r="H610" s="87">
        <v>552.48976324</v>
      </c>
      <c r="I610" s="87">
        <v>0</v>
      </c>
      <c r="J610" s="87">
        <v>607.73873956</v>
      </c>
      <c r="K610" s="87">
        <v>718.23669221</v>
      </c>
      <c r="L610" s="87">
        <v>828.73464486</v>
      </c>
    </row>
    <row r="611" spans="1:12" ht="12.75" customHeight="1" x14ac:dyDescent="0.2">
      <c r="A611" s="86" t="s">
        <v>174</v>
      </c>
      <c r="B611" s="86">
        <v>2</v>
      </c>
      <c r="C611" s="87">
        <v>1165.54879637</v>
      </c>
      <c r="D611" s="87">
        <v>1159.60914714</v>
      </c>
      <c r="E611" s="87">
        <v>0</v>
      </c>
      <c r="F611" s="87">
        <v>115.96091471</v>
      </c>
      <c r="G611" s="87">
        <v>289.90228679000001</v>
      </c>
      <c r="H611" s="87">
        <v>579.80457357</v>
      </c>
      <c r="I611" s="87">
        <v>0</v>
      </c>
      <c r="J611" s="87">
        <v>637.78503092999995</v>
      </c>
      <c r="K611" s="87">
        <v>753.74594563999995</v>
      </c>
      <c r="L611" s="87">
        <v>869.70686035999995</v>
      </c>
    </row>
    <row r="612" spans="1:12" ht="12.75" customHeight="1" x14ac:dyDescent="0.2">
      <c r="A612" s="86" t="s">
        <v>174</v>
      </c>
      <c r="B612" s="86">
        <v>3</v>
      </c>
      <c r="C612" s="87">
        <v>1199.9253867</v>
      </c>
      <c r="D612" s="87">
        <v>1194.5091931300001</v>
      </c>
      <c r="E612" s="87">
        <v>0</v>
      </c>
      <c r="F612" s="87">
        <v>119.45091931</v>
      </c>
      <c r="G612" s="87">
        <v>298.62729827999999</v>
      </c>
      <c r="H612" s="87">
        <v>597.25459656999999</v>
      </c>
      <c r="I612" s="87">
        <v>0</v>
      </c>
      <c r="J612" s="87">
        <v>656.98005622000005</v>
      </c>
      <c r="K612" s="87">
        <v>776.43097552999996</v>
      </c>
      <c r="L612" s="87">
        <v>895.88189484999998</v>
      </c>
    </row>
    <row r="613" spans="1:12" ht="12.75" customHeight="1" x14ac:dyDescent="0.2">
      <c r="A613" s="86" t="s">
        <v>174</v>
      </c>
      <c r="B613" s="86">
        <v>4</v>
      </c>
      <c r="C613" s="87">
        <v>1206.73886477</v>
      </c>
      <c r="D613" s="87">
        <v>1201.27773252</v>
      </c>
      <c r="E613" s="87">
        <v>0</v>
      </c>
      <c r="F613" s="87">
        <v>120.12777325</v>
      </c>
      <c r="G613" s="87">
        <v>300.31943312999999</v>
      </c>
      <c r="H613" s="87">
        <v>600.63886625999999</v>
      </c>
      <c r="I613" s="87">
        <v>0</v>
      </c>
      <c r="J613" s="87">
        <v>660.70275289000006</v>
      </c>
      <c r="K613" s="87">
        <v>780.83052613999996</v>
      </c>
      <c r="L613" s="87">
        <v>900.95829938999998</v>
      </c>
    </row>
    <row r="614" spans="1:12" ht="12.75" customHeight="1" x14ac:dyDescent="0.2">
      <c r="A614" s="86" t="s">
        <v>174</v>
      </c>
      <c r="B614" s="86">
        <v>5</v>
      </c>
      <c r="C614" s="87">
        <v>1208.0837862200001</v>
      </c>
      <c r="D614" s="87">
        <v>1202.5670623799999</v>
      </c>
      <c r="E614" s="87">
        <v>0</v>
      </c>
      <c r="F614" s="87">
        <v>120.25670624</v>
      </c>
      <c r="G614" s="87">
        <v>300.64176559999999</v>
      </c>
      <c r="H614" s="87">
        <v>601.28353118999996</v>
      </c>
      <c r="I614" s="87">
        <v>0</v>
      </c>
      <c r="J614" s="87">
        <v>661.41188431</v>
      </c>
      <c r="K614" s="87">
        <v>781.66859054999998</v>
      </c>
      <c r="L614" s="87">
        <v>901.92529678999995</v>
      </c>
    </row>
    <row r="615" spans="1:12" ht="12.75" customHeight="1" x14ac:dyDescent="0.2">
      <c r="A615" s="86" t="s">
        <v>174</v>
      </c>
      <c r="B615" s="86">
        <v>6</v>
      </c>
      <c r="C615" s="87">
        <v>1192.67224078</v>
      </c>
      <c r="D615" s="87">
        <v>1187.2478955900001</v>
      </c>
      <c r="E615" s="87">
        <v>0</v>
      </c>
      <c r="F615" s="87">
        <v>118.72478956</v>
      </c>
      <c r="G615" s="87">
        <v>296.8119739</v>
      </c>
      <c r="H615" s="87">
        <v>593.6239478</v>
      </c>
      <c r="I615" s="87">
        <v>0</v>
      </c>
      <c r="J615" s="87">
        <v>652.98634257000003</v>
      </c>
      <c r="K615" s="87">
        <v>771.71113213000001</v>
      </c>
      <c r="L615" s="87">
        <v>890.43592168999999</v>
      </c>
    </row>
    <row r="616" spans="1:12" ht="12.75" customHeight="1" x14ac:dyDescent="0.2">
      <c r="A616" s="86" t="s">
        <v>174</v>
      </c>
      <c r="B616" s="86">
        <v>7</v>
      </c>
      <c r="C616" s="87">
        <v>1140.96708915</v>
      </c>
      <c r="D616" s="87">
        <v>1135.7168980500001</v>
      </c>
      <c r="E616" s="87">
        <v>0</v>
      </c>
      <c r="F616" s="87">
        <v>113.57168981</v>
      </c>
      <c r="G616" s="87">
        <v>283.92922450999998</v>
      </c>
      <c r="H616" s="87">
        <v>567.85844902999997</v>
      </c>
      <c r="I616" s="87">
        <v>0</v>
      </c>
      <c r="J616" s="87">
        <v>624.64429393</v>
      </c>
      <c r="K616" s="87">
        <v>738.21598372999995</v>
      </c>
      <c r="L616" s="87">
        <v>851.78767354000001</v>
      </c>
    </row>
    <row r="617" spans="1:12" ht="12.75" customHeight="1" x14ac:dyDescent="0.2">
      <c r="A617" s="86" t="s">
        <v>174</v>
      </c>
      <c r="B617" s="86">
        <v>8</v>
      </c>
      <c r="C617" s="87">
        <v>1078.8495765800001</v>
      </c>
      <c r="D617" s="87">
        <v>1073.9226590999999</v>
      </c>
      <c r="E617" s="87">
        <v>0</v>
      </c>
      <c r="F617" s="87">
        <v>107.39226591000001</v>
      </c>
      <c r="G617" s="87">
        <v>268.48066477999998</v>
      </c>
      <c r="H617" s="87">
        <v>536.96132954999996</v>
      </c>
      <c r="I617" s="87">
        <v>0</v>
      </c>
      <c r="J617" s="87">
        <v>590.65746250999996</v>
      </c>
      <c r="K617" s="87">
        <v>698.04972841999995</v>
      </c>
      <c r="L617" s="87">
        <v>805.44199433000006</v>
      </c>
    </row>
    <row r="618" spans="1:12" ht="12.75" customHeight="1" x14ac:dyDescent="0.2">
      <c r="A618" s="86" t="s">
        <v>174</v>
      </c>
      <c r="B618" s="86">
        <v>9</v>
      </c>
      <c r="C618" s="87">
        <v>1032.62616699</v>
      </c>
      <c r="D618" s="87">
        <v>1027.8810765000001</v>
      </c>
      <c r="E618" s="87">
        <v>0</v>
      </c>
      <c r="F618" s="87">
        <v>102.78810765</v>
      </c>
      <c r="G618" s="87">
        <v>256.97026913000002</v>
      </c>
      <c r="H618" s="87">
        <v>513.94053825000003</v>
      </c>
      <c r="I618" s="87">
        <v>0</v>
      </c>
      <c r="J618" s="87">
        <v>565.33459207999999</v>
      </c>
      <c r="K618" s="87">
        <v>668.12269973000002</v>
      </c>
      <c r="L618" s="87">
        <v>770.91080738000005</v>
      </c>
    </row>
    <row r="619" spans="1:12" ht="12.75" customHeight="1" x14ac:dyDescent="0.2">
      <c r="A619" s="86" t="s">
        <v>174</v>
      </c>
      <c r="B619" s="86">
        <v>10</v>
      </c>
      <c r="C619" s="87">
        <v>974.79190917000005</v>
      </c>
      <c r="D619" s="87">
        <v>970.64275809000003</v>
      </c>
      <c r="E619" s="87">
        <v>0</v>
      </c>
      <c r="F619" s="87">
        <v>97.064275809999998</v>
      </c>
      <c r="G619" s="87">
        <v>242.66068952000001</v>
      </c>
      <c r="H619" s="87">
        <v>485.32137905000002</v>
      </c>
      <c r="I619" s="87">
        <v>0</v>
      </c>
      <c r="J619" s="87">
        <v>533.85351694999997</v>
      </c>
      <c r="K619" s="87">
        <v>630.91779276</v>
      </c>
      <c r="L619" s="87">
        <v>727.98206857000002</v>
      </c>
    </row>
    <row r="620" spans="1:12" ht="12.75" customHeight="1" x14ac:dyDescent="0.2">
      <c r="A620" s="86" t="s">
        <v>174</v>
      </c>
      <c r="B620" s="86">
        <v>11</v>
      </c>
      <c r="C620" s="87">
        <v>956.26859843</v>
      </c>
      <c r="D620" s="87">
        <v>952.00929846999998</v>
      </c>
      <c r="E620" s="87">
        <v>0</v>
      </c>
      <c r="F620" s="87">
        <v>95.200929849999994</v>
      </c>
      <c r="G620" s="87">
        <v>238.00232462</v>
      </c>
      <c r="H620" s="87">
        <v>476.00464923999999</v>
      </c>
      <c r="I620" s="87">
        <v>0</v>
      </c>
      <c r="J620" s="87">
        <v>523.60511415999997</v>
      </c>
      <c r="K620" s="87">
        <v>618.80604401000005</v>
      </c>
      <c r="L620" s="87">
        <v>714.00697385000001</v>
      </c>
    </row>
    <row r="621" spans="1:12" ht="12.75" customHeight="1" x14ac:dyDescent="0.2">
      <c r="A621" s="86" t="s">
        <v>174</v>
      </c>
      <c r="B621" s="86">
        <v>12</v>
      </c>
      <c r="C621" s="87">
        <v>962.09577931000001</v>
      </c>
      <c r="D621" s="87">
        <v>958.09560825999995</v>
      </c>
      <c r="E621" s="87">
        <v>0</v>
      </c>
      <c r="F621" s="87">
        <v>95.809560829999995</v>
      </c>
      <c r="G621" s="87">
        <v>239.52390206999999</v>
      </c>
      <c r="H621" s="87">
        <v>479.04780412999997</v>
      </c>
      <c r="I621" s="87">
        <v>0</v>
      </c>
      <c r="J621" s="87">
        <v>526.95258453999998</v>
      </c>
      <c r="K621" s="87">
        <v>622.76214536999998</v>
      </c>
      <c r="L621" s="87">
        <v>718.57170619999999</v>
      </c>
    </row>
    <row r="622" spans="1:12" ht="12.75" customHeight="1" x14ac:dyDescent="0.2">
      <c r="A622" s="86" t="s">
        <v>174</v>
      </c>
      <c r="B622" s="86">
        <v>13</v>
      </c>
      <c r="C622" s="87">
        <v>966.09324657000002</v>
      </c>
      <c r="D622" s="87">
        <v>962.21813883000004</v>
      </c>
      <c r="E622" s="87">
        <v>0</v>
      </c>
      <c r="F622" s="87">
        <v>96.221813879999999</v>
      </c>
      <c r="G622" s="87">
        <v>240.55453471000001</v>
      </c>
      <c r="H622" s="87">
        <v>481.10906942000003</v>
      </c>
      <c r="I622" s="87">
        <v>0</v>
      </c>
      <c r="J622" s="87">
        <v>529.21997636000003</v>
      </c>
      <c r="K622" s="87">
        <v>625.44179024000005</v>
      </c>
      <c r="L622" s="87">
        <v>721.66360411999995</v>
      </c>
    </row>
    <row r="623" spans="1:12" ht="12.75" customHeight="1" x14ac:dyDescent="0.2">
      <c r="A623" s="86" t="s">
        <v>174</v>
      </c>
      <c r="B623" s="86">
        <v>14</v>
      </c>
      <c r="C623" s="87">
        <v>965.22211746000005</v>
      </c>
      <c r="D623" s="87">
        <v>961.13834634</v>
      </c>
      <c r="E623" s="87">
        <v>0</v>
      </c>
      <c r="F623" s="87">
        <v>96.113834629999999</v>
      </c>
      <c r="G623" s="87">
        <v>240.28458659</v>
      </c>
      <c r="H623" s="87">
        <v>480.56917317</v>
      </c>
      <c r="I623" s="87">
        <v>0</v>
      </c>
      <c r="J623" s="87">
        <v>528.62609049000002</v>
      </c>
      <c r="K623" s="87">
        <v>624.73992511999995</v>
      </c>
      <c r="L623" s="87">
        <v>720.85375976</v>
      </c>
    </row>
    <row r="624" spans="1:12" ht="12.75" customHeight="1" x14ac:dyDescent="0.2">
      <c r="A624" s="86" t="s">
        <v>174</v>
      </c>
      <c r="B624" s="86">
        <v>15</v>
      </c>
      <c r="C624" s="87">
        <v>973.97572681999998</v>
      </c>
      <c r="D624" s="87">
        <v>969.89684163000004</v>
      </c>
      <c r="E624" s="87">
        <v>0</v>
      </c>
      <c r="F624" s="87">
        <v>96.989684159999996</v>
      </c>
      <c r="G624" s="87">
        <v>242.47421041000001</v>
      </c>
      <c r="H624" s="87">
        <v>484.94842082000002</v>
      </c>
      <c r="I624" s="87">
        <v>0</v>
      </c>
      <c r="J624" s="87">
        <v>533.44326290000004</v>
      </c>
      <c r="K624" s="87">
        <v>630.43294705999995</v>
      </c>
      <c r="L624" s="87">
        <v>727.42263121999997</v>
      </c>
    </row>
    <row r="625" spans="1:12" ht="12.75" customHeight="1" x14ac:dyDescent="0.2">
      <c r="A625" s="86" t="s">
        <v>174</v>
      </c>
      <c r="B625" s="86">
        <v>16</v>
      </c>
      <c r="C625" s="87">
        <v>976.14647892999994</v>
      </c>
      <c r="D625" s="87">
        <v>972.05004580000002</v>
      </c>
      <c r="E625" s="87">
        <v>0</v>
      </c>
      <c r="F625" s="87">
        <v>97.205004579999994</v>
      </c>
      <c r="G625" s="87">
        <v>243.01251145000001</v>
      </c>
      <c r="H625" s="87">
        <v>486.02502290000001</v>
      </c>
      <c r="I625" s="87">
        <v>0</v>
      </c>
      <c r="J625" s="87">
        <v>534.62752519000003</v>
      </c>
      <c r="K625" s="87">
        <v>631.83252976999995</v>
      </c>
      <c r="L625" s="87">
        <v>729.03753434999999</v>
      </c>
    </row>
    <row r="626" spans="1:12" ht="12.75" customHeight="1" x14ac:dyDescent="0.2">
      <c r="A626" s="86" t="s">
        <v>174</v>
      </c>
      <c r="B626" s="86">
        <v>17</v>
      </c>
      <c r="C626" s="87">
        <v>984.35408565</v>
      </c>
      <c r="D626" s="87">
        <v>980.28393080000001</v>
      </c>
      <c r="E626" s="87">
        <v>0</v>
      </c>
      <c r="F626" s="87">
        <v>98.028393080000001</v>
      </c>
      <c r="G626" s="87">
        <v>245.0709827</v>
      </c>
      <c r="H626" s="87">
        <v>490.1419654</v>
      </c>
      <c r="I626" s="87">
        <v>0</v>
      </c>
      <c r="J626" s="87">
        <v>539.15616193999995</v>
      </c>
      <c r="K626" s="87">
        <v>637.18455501999995</v>
      </c>
      <c r="L626" s="87">
        <v>735.21294809999995</v>
      </c>
    </row>
    <row r="627" spans="1:12" ht="12.75" customHeight="1" x14ac:dyDescent="0.2">
      <c r="A627" s="86" t="s">
        <v>174</v>
      </c>
      <c r="B627" s="86">
        <v>18</v>
      </c>
      <c r="C627" s="87">
        <v>975.90404322999996</v>
      </c>
      <c r="D627" s="87">
        <v>971.29244464999999</v>
      </c>
      <c r="E627" s="87">
        <v>0</v>
      </c>
      <c r="F627" s="87">
        <v>97.129244470000003</v>
      </c>
      <c r="G627" s="87">
        <v>242.82311116</v>
      </c>
      <c r="H627" s="87">
        <v>485.64622233</v>
      </c>
      <c r="I627" s="87">
        <v>0</v>
      </c>
      <c r="J627" s="87">
        <v>534.21084456000006</v>
      </c>
      <c r="K627" s="87">
        <v>631.34008902000005</v>
      </c>
      <c r="L627" s="87">
        <v>728.46933349000005</v>
      </c>
    </row>
    <row r="628" spans="1:12" ht="12.75" customHeight="1" x14ac:dyDescent="0.2">
      <c r="A628" s="86" t="s">
        <v>174</v>
      </c>
      <c r="B628" s="86">
        <v>19</v>
      </c>
      <c r="C628" s="87">
        <v>962.54030497999997</v>
      </c>
      <c r="D628" s="87">
        <v>957.98129606999998</v>
      </c>
      <c r="E628" s="87">
        <v>0</v>
      </c>
      <c r="F628" s="87">
        <v>95.798129610000004</v>
      </c>
      <c r="G628" s="87">
        <v>239.49532402</v>
      </c>
      <c r="H628" s="87">
        <v>478.99064804</v>
      </c>
      <c r="I628" s="87">
        <v>0</v>
      </c>
      <c r="J628" s="87">
        <v>526.88971284000002</v>
      </c>
      <c r="K628" s="87">
        <v>622.68784244999995</v>
      </c>
      <c r="L628" s="87">
        <v>718.48597204999999</v>
      </c>
    </row>
    <row r="629" spans="1:12" ht="12.75" customHeight="1" x14ac:dyDescent="0.2">
      <c r="A629" s="86" t="s">
        <v>174</v>
      </c>
      <c r="B629" s="86">
        <v>20</v>
      </c>
      <c r="C629" s="87">
        <v>956.00808667000001</v>
      </c>
      <c r="D629" s="87">
        <v>951.22643257000004</v>
      </c>
      <c r="E629" s="87">
        <v>0</v>
      </c>
      <c r="F629" s="87">
        <v>95.122643260000004</v>
      </c>
      <c r="G629" s="87">
        <v>237.80660814000001</v>
      </c>
      <c r="H629" s="87">
        <v>475.61321629000003</v>
      </c>
      <c r="I629" s="87">
        <v>0</v>
      </c>
      <c r="J629" s="87">
        <v>523.17453791000003</v>
      </c>
      <c r="K629" s="87">
        <v>618.29718117000004</v>
      </c>
      <c r="L629" s="87">
        <v>713.41982442999995</v>
      </c>
    </row>
    <row r="630" spans="1:12" ht="12.75" customHeight="1" x14ac:dyDescent="0.2">
      <c r="A630" s="86" t="s">
        <v>174</v>
      </c>
      <c r="B630" s="86">
        <v>21</v>
      </c>
      <c r="C630" s="87">
        <v>959.21700190000001</v>
      </c>
      <c r="D630" s="87">
        <v>954.38414451999995</v>
      </c>
      <c r="E630" s="87">
        <v>0</v>
      </c>
      <c r="F630" s="87">
        <v>95.438414449999996</v>
      </c>
      <c r="G630" s="87">
        <v>238.59603612999999</v>
      </c>
      <c r="H630" s="87">
        <v>477.19207225999997</v>
      </c>
      <c r="I630" s="87">
        <v>0</v>
      </c>
      <c r="J630" s="87">
        <v>524.91127948999997</v>
      </c>
      <c r="K630" s="87">
        <v>620.34969393999995</v>
      </c>
      <c r="L630" s="87">
        <v>715.78810839000005</v>
      </c>
    </row>
    <row r="631" spans="1:12" ht="12.75" customHeight="1" x14ac:dyDescent="0.2">
      <c r="A631" s="86" t="s">
        <v>174</v>
      </c>
      <c r="B631" s="86">
        <v>22</v>
      </c>
      <c r="C631" s="87">
        <v>962.77440568999998</v>
      </c>
      <c r="D631" s="87">
        <v>957.83654915</v>
      </c>
      <c r="E631" s="87">
        <v>0</v>
      </c>
      <c r="F631" s="87">
        <v>95.783654920000004</v>
      </c>
      <c r="G631" s="87">
        <v>239.45913729</v>
      </c>
      <c r="H631" s="87">
        <v>478.91827458</v>
      </c>
      <c r="I631" s="87">
        <v>0</v>
      </c>
      <c r="J631" s="87">
        <v>526.81010203000005</v>
      </c>
      <c r="K631" s="87">
        <v>622.59375695000006</v>
      </c>
      <c r="L631" s="87">
        <v>718.37741186000005</v>
      </c>
    </row>
    <row r="632" spans="1:12" ht="12.75" customHeight="1" x14ac:dyDescent="0.2">
      <c r="A632" s="86" t="s">
        <v>174</v>
      </c>
      <c r="B632" s="86">
        <v>23</v>
      </c>
      <c r="C632" s="87">
        <v>1007.90185251</v>
      </c>
      <c r="D632" s="87">
        <v>1002.84475806</v>
      </c>
      <c r="E632" s="87">
        <v>0</v>
      </c>
      <c r="F632" s="87">
        <v>100.28447581</v>
      </c>
      <c r="G632" s="87">
        <v>250.71118952</v>
      </c>
      <c r="H632" s="87">
        <v>501.42237903</v>
      </c>
      <c r="I632" s="87">
        <v>0</v>
      </c>
      <c r="J632" s="87">
        <v>551.56461693000006</v>
      </c>
      <c r="K632" s="87">
        <v>651.84909273999995</v>
      </c>
      <c r="L632" s="87">
        <v>752.13356854999995</v>
      </c>
    </row>
    <row r="633" spans="1:12" ht="12.75" customHeight="1" x14ac:dyDescent="0.2">
      <c r="A633" s="86" t="s">
        <v>174</v>
      </c>
      <c r="B633" s="86">
        <v>24</v>
      </c>
      <c r="C633" s="87">
        <v>1078.25093176</v>
      </c>
      <c r="D633" s="87">
        <v>1072.8389062399999</v>
      </c>
      <c r="E633" s="87">
        <v>0</v>
      </c>
      <c r="F633" s="87">
        <v>107.28389061999999</v>
      </c>
      <c r="G633" s="87">
        <v>268.20972655999998</v>
      </c>
      <c r="H633" s="87">
        <v>536.41945311999996</v>
      </c>
      <c r="I633" s="87">
        <v>0</v>
      </c>
      <c r="J633" s="87">
        <v>590.06139843000005</v>
      </c>
      <c r="K633" s="87">
        <v>697.34528906000003</v>
      </c>
      <c r="L633" s="87">
        <v>804.62917967999999</v>
      </c>
    </row>
    <row r="634" spans="1:12" ht="12.75" customHeight="1" x14ac:dyDescent="0.2">
      <c r="A634" s="86" t="s">
        <v>175</v>
      </c>
      <c r="B634" s="86">
        <v>1</v>
      </c>
      <c r="C634" s="87">
        <v>1099.7071467000001</v>
      </c>
      <c r="D634" s="87">
        <v>1094.2262758100001</v>
      </c>
      <c r="E634" s="87">
        <v>0</v>
      </c>
      <c r="F634" s="87">
        <v>109.42262758</v>
      </c>
      <c r="G634" s="87">
        <v>273.55656894999998</v>
      </c>
      <c r="H634" s="87">
        <v>547.11313790999998</v>
      </c>
      <c r="I634" s="87">
        <v>0</v>
      </c>
      <c r="J634" s="87">
        <v>601.82445170000005</v>
      </c>
      <c r="K634" s="87">
        <v>711.24707927999998</v>
      </c>
      <c r="L634" s="87">
        <v>820.66970686000002</v>
      </c>
    </row>
    <row r="635" spans="1:12" ht="12.75" customHeight="1" x14ac:dyDescent="0.2">
      <c r="A635" s="86" t="s">
        <v>175</v>
      </c>
      <c r="B635" s="86">
        <v>2</v>
      </c>
      <c r="C635" s="87">
        <v>1149.7472808699999</v>
      </c>
      <c r="D635" s="87">
        <v>1143.97974314</v>
      </c>
      <c r="E635" s="87">
        <v>0</v>
      </c>
      <c r="F635" s="87">
        <v>114.39797431</v>
      </c>
      <c r="G635" s="87">
        <v>285.99493579</v>
      </c>
      <c r="H635" s="87">
        <v>571.98987156999999</v>
      </c>
      <c r="I635" s="87">
        <v>0</v>
      </c>
      <c r="J635" s="87">
        <v>629.18885872999999</v>
      </c>
      <c r="K635" s="87">
        <v>743.58683303999999</v>
      </c>
      <c r="L635" s="87">
        <v>857.98480735999999</v>
      </c>
    </row>
    <row r="636" spans="1:12" ht="12.75" customHeight="1" x14ac:dyDescent="0.2">
      <c r="A636" s="86" t="s">
        <v>175</v>
      </c>
      <c r="B636" s="86">
        <v>3</v>
      </c>
      <c r="C636" s="87">
        <v>1186.1010802400001</v>
      </c>
      <c r="D636" s="87">
        <v>1180.1644085400001</v>
      </c>
      <c r="E636" s="87">
        <v>0</v>
      </c>
      <c r="F636" s="87">
        <v>118.01644085</v>
      </c>
      <c r="G636" s="87">
        <v>295.04110214000002</v>
      </c>
      <c r="H636" s="87">
        <v>590.08220427000003</v>
      </c>
      <c r="I636" s="87">
        <v>0</v>
      </c>
      <c r="J636" s="87">
        <v>649.09042469999997</v>
      </c>
      <c r="K636" s="87">
        <v>767.10686554999995</v>
      </c>
      <c r="L636" s="87">
        <v>885.12330641000005</v>
      </c>
    </row>
    <row r="637" spans="1:12" ht="12.75" customHeight="1" x14ac:dyDescent="0.2">
      <c r="A637" s="86" t="s">
        <v>175</v>
      </c>
      <c r="B637" s="86">
        <v>4</v>
      </c>
      <c r="C637" s="87">
        <v>1200.98878524</v>
      </c>
      <c r="D637" s="87">
        <v>1194.99497546</v>
      </c>
      <c r="E637" s="87">
        <v>0</v>
      </c>
      <c r="F637" s="87">
        <v>119.49949755</v>
      </c>
      <c r="G637" s="87">
        <v>298.74874387</v>
      </c>
      <c r="H637" s="87">
        <v>597.49748772999999</v>
      </c>
      <c r="I637" s="87">
        <v>0</v>
      </c>
      <c r="J637" s="87">
        <v>657.24723649999999</v>
      </c>
      <c r="K637" s="87">
        <v>776.74673404999999</v>
      </c>
      <c r="L637" s="87">
        <v>896.24623159999999</v>
      </c>
    </row>
    <row r="638" spans="1:12" ht="12.75" customHeight="1" x14ac:dyDescent="0.2">
      <c r="A638" s="86" t="s">
        <v>175</v>
      </c>
      <c r="B638" s="86">
        <v>5</v>
      </c>
      <c r="C638" s="87">
        <v>1195.9778396199999</v>
      </c>
      <c r="D638" s="87">
        <v>1190.0788917499999</v>
      </c>
      <c r="E638" s="87">
        <v>0</v>
      </c>
      <c r="F638" s="87">
        <v>119.00788918000001</v>
      </c>
      <c r="G638" s="87">
        <v>297.51972294000001</v>
      </c>
      <c r="H638" s="87">
        <v>595.03944588000002</v>
      </c>
      <c r="I638" s="87">
        <v>0</v>
      </c>
      <c r="J638" s="87">
        <v>654.54339045999996</v>
      </c>
      <c r="K638" s="87">
        <v>773.55127963999996</v>
      </c>
      <c r="L638" s="87">
        <v>892.55916880999996</v>
      </c>
    </row>
    <row r="639" spans="1:12" ht="12.75" customHeight="1" x14ac:dyDescent="0.2">
      <c r="A639" s="86" t="s">
        <v>175</v>
      </c>
      <c r="B639" s="86">
        <v>6</v>
      </c>
      <c r="C639" s="87">
        <v>1172.88056542</v>
      </c>
      <c r="D639" s="87">
        <v>1167.02389627</v>
      </c>
      <c r="E639" s="87">
        <v>0</v>
      </c>
      <c r="F639" s="87">
        <v>116.70238963</v>
      </c>
      <c r="G639" s="87">
        <v>291.75597406999998</v>
      </c>
      <c r="H639" s="87">
        <v>583.51194813999996</v>
      </c>
      <c r="I639" s="87">
        <v>0</v>
      </c>
      <c r="J639" s="87">
        <v>641.86314295</v>
      </c>
      <c r="K639" s="87">
        <v>758.56553257999997</v>
      </c>
      <c r="L639" s="87">
        <v>875.26792220000004</v>
      </c>
    </row>
    <row r="640" spans="1:12" ht="12.75" customHeight="1" x14ac:dyDescent="0.2">
      <c r="A640" s="86" t="s">
        <v>175</v>
      </c>
      <c r="B640" s="86">
        <v>7</v>
      </c>
      <c r="C640" s="87">
        <v>1117.0851137699999</v>
      </c>
      <c r="D640" s="87">
        <v>1111.4393519099999</v>
      </c>
      <c r="E640" s="87">
        <v>0</v>
      </c>
      <c r="F640" s="87">
        <v>111.14393518999999</v>
      </c>
      <c r="G640" s="87">
        <v>277.85983798000001</v>
      </c>
      <c r="H640" s="87">
        <v>555.71967596000002</v>
      </c>
      <c r="I640" s="87">
        <v>0</v>
      </c>
      <c r="J640" s="87">
        <v>611.29164355</v>
      </c>
      <c r="K640" s="87">
        <v>722.43557873999998</v>
      </c>
      <c r="L640" s="87">
        <v>833.57951392999996</v>
      </c>
    </row>
    <row r="641" spans="1:12" ht="12.75" customHeight="1" x14ac:dyDescent="0.2">
      <c r="A641" s="86" t="s">
        <v>175</v>
      </c>
      <c r="B641" s="86">
        <v>8</v>
      </c>
      <c r="C641" s="87">
        <v>1058.48483824</v>
      </c>
      <c r="D641" s="87">
        <v>1053.0670972800001</v>
      </c>
      <c r="E641" s="87">
        <v>0</v>
      </c>
      <c r="F641" s="87">
        <v>105.30670972999999</v>
      </c>
      <c r="G641" s="87">
        <v>263.26677432000002</v>
      </c>
      <c r="H641" s="87">
        <v>526.53354864000005</v>
      </c>
      <c r="I641" s="87">
        <v>0</v>
      </c>
      <c r="J641" s="87">
        <v>579.18690349999997</v>
      </c>
      <c r="K641" s="87">
        <v>684.49361323000005</v>
      </c>
      <c r="L641" s="87">
        <v>789.80032296000002</v>
      </c>
    </row>
    <row r="642" spans="1:12" ht="12.75" customHeight="1" x14ac:dyDescent="0.2">
      <c r="A642" s="86" t="s">
        <v>175</v>
      </c>
      <c r="B642" s="86">
        <v>9</v>
      </c>
      <c r="C642" s="87">
        <v>1014.7563393200001</v>
      </c>
      <c r="D642" s="87">
        <v>1009.61019989</v>
      </c>
      <c r="E642" s="87">
        <v>0</v>
      </c>
      <c r="F642" s="87">
        <v>100.96101999</v>
      </c>
      <c r="G642" s="87">
        <v>252.40254997</v>
      </c>
      <c r="H642" s="87">
        <v>504.80509995</v>
      </c>
      <c r="I642" s="87">
        <v>0</v>
      </c>
      <c r="J642" s="87">
        <v>555.28560993999997</v>
      </c>
      <c r="K642" s="87">
        <v>656.24662993000004</v>
      </c>
      <c r="L642" s="87">
        <v>757.20764991999999</v>
      </c>
    </row>
    <row r="643" spans="1:12" ht="12.75" customHeight="1" x14ac:dyDescent="0.2">
      <c r="A643" s="86" t="s">
        <v>175</v>
      </c>
      <c r="B643" s="86">
        <v>10</v>
      </c>
      <c r="C643" s="87">
        <v>943.49510538000004</v>
      </c>
      <c r="D643" s="87">
        <v>939.09004435999998</v>
      </c>
      <c r="E643" s="87">
        <v>0</v>
      </c>
      <c r="F643" s="87">
        <v>93.909004440000004</v>
      </c>
      <c r="G643" s="87">
        <v>234.77251108999999</v>
      </c>
      <c r="H643" s="87">
        <v>469.54502217999999</v>
      </c>
      <c r="I643" s="87">
        <v>0</v>
      </c>
      <c r="J643" s="87">
        <v>516.49952440000004</v>
      </c>
      <c r="K643" s="87">
        <v>610.40852883000002</v>
      </c>
      <c r="L643" s="87">
        <v>704.31753327000001</v>
      </c>
    </row>
    <row r="644" spans="1:12" ht="12.75" customHeight="1" x14ac:dyDescent="0.2">
      <c r="A644" s="86" t="s">
        <v>175</v>
      </c>
      <c r="B644" s="86">
        <v>11</v>
      </c>
      <c r="C644" s="87">
        <v>913.04005868000002</v>
      </c>
      <c r="D644" s="87">
        <v>907.00966528000004</v>
      </c>
      <c r="E644" s="87">
        <v>0</v>
      </c>
      <c r="F644" s="87">
        <v>90.700966530000002</v>
      </c>
      <c r="G644" s="87">
        <v>226.75241632000001</v>
      </c>
      <c r="H644" s="87">
        <v>453.50483264000002</v>
      </c>
      <c r="I644" s="87">
        <v>0</v>
      </c>
      <c r="J644" s="87">
        <v>498.85531589999999</v>
      </c>
      <c r="K644" s="87">
        <v>589.55628243000001</v>
      </c>
      <c r="L644" s="87">
        <v>680.25724895999997</v>
      </c>
    </row>
    <row r="645" spans="1:12" ht="12.75" customHeight="1" x14ac:dyDescent="0.2">
      <c r="A645" s="86" t="s">
        <v>175</v>
      </c>
      <c r="B645" s="86">
        <v>12</v>
      </c>
      <c r="C645" s="87">
        <v>928.23510787999999</v>
      </c>
      <c r="D645" s="87">
        <v>920.88390057000004</v>
      </c>
      <c r="E645" s="87">
        <v>0</v>
      </c>
      <c r="F645" s="87">
        <v>92.088390059999995</v>
      </c>
      <c r="G645" s="87">
        <v>230.22097514000001</v>
      </c>
      <c r="H645" s="87">
        <v>460.44195029000002</v>
      </c>
      <c r="I645" s="87">
        <v>0</v>
      </c>
      <c r="J645" s="87">
        <v>506.48614530999998</v>
      </c>
      <c r="K645" s="87">
        <v>598.57453537000004</v>
      </c>
      <c r="L645" s="87">
        <v>690.66292542999997</v>
      </c>
    </row>
    <row r="646" spans="1:12" ht="12.75" customHeight="1" x14ac:dyDescent="0.2">
      <c r="A646" s="86" t="s">
        <v>175</v>
      </c>
      <c r="B646" s="86">
        <v>13</v>
      </c>
      <c r="C646" s="87">
        <v>939.94859456999995</v>
      </c>
      <c r="D646" s="87">
        <v>932.54947967999999</v>
      </c>
      <c r="E646" s="87">
        <v>0</v>
      </c>
      <c r="F646" s="87">
        <v>93.254947970000003</v>
      </c>
      <c r="G646" s="87">
        <v>233.13736992</v>
      </c>
      <c r="H646" s="87">
        <v>466.27473984</v>
      </c>
      <c r="I646" s="87">
        <v>0</v>
      </c>
      <c r="J646" s="87">
        <v>512.90221382000004</v>
      </c>
      <c r="K646" s="87">
        <v>606.15716179000003</v>
      </c>
      <c r="L646" s="87">
        <v>699.41210976000002</v>
      </c>
    </row>
    <row r="647" spans="1:12" ht="12.75" customHeight="1" x14ac:dyDescent="0.2">
      <c r="A647" s="86" t="s">
        <v>175</v>
      </c>
      <c r="B647" s="86">
        <v>14</v>
      </c>
      <c r="C647" s="87">
        <v>945.31263896999997</v>
      </c>
      <c r="D647" s="87">
        <v>937.43156675</v>
      </c>
      <c r="E647" s="87">
        <v>0</v>
      </c>
      <c r="F647" s="87">
        <v>93.743156679999998</v>
      </c>
      <c r="G647" s="87">
        <v>234.35789169</v>
      </c>
      <c r="H647" s="87">
        <v>468.71578338</v>
      </c>
      <c r="I647" s="87">
        <v>0</v>
      </c>
      <c r="J647" s="87">
        <v>515.58736170999998</v>
      </c>
      <c r="K647" s="87">
        <v>609.33051838999995</v>
      </c>
      <c r="L647" s="87">
        <v>703.07367506000003</v>
      </c>
    </row>
    <row r="648" spans="1:12" ht="12.75" customHeight="1" x14ac:dyDescent="0.2">
      <c r="A648" s="86" t="s">
        <v>175</v>
      </c>
      <c r="B648" s="86">
        <v>15</v>
      </c>
      <c r="C648" s="87">
        <v>957.15230027999996</v>
      </c>
      <c r="D648" s="87">
        <v>948.86720394999998</v>
      </c>
      <c r="E648" s="87">
        <v>0</v>
      </c>
      <c r="F648" s="87">
        <v>94.886720400000002</v>
      </c>
      <c r="G648" s="87">
        <v>237.21680099</v>
      </c>
      <c r="H648" s="87">
        <v>474.43360197999999</v>
      </c>
      <c r="I648" s="87">
        <v>0</v>
      </c>
      <c r="J648" s="87">
        <v>521.87696216999996</v>
      </c>
      <c r="K648" s="87">
        <v>616.76368257000001</v>
      </c>
      <c r="L648" s="87">
        <v>711.65040295999995</v>
      </c>
    </row>
    <row r="649" spans="1:12" ht="12.75" customHeight="1" x14ac:dyDescent="0.2">
      <c r="A649" s="86" t="s">
        <v>175</v>
      </c>
      <c r="B649" s="86">
        <v>16</v>
      </c>
      <c r="C649" s="87">
        <v>965.98296348999997</v>
      </c>
      <c r="D649" s="87">
        <v>959.21418764999999</v>
      </c>
      <c r="E649" s="87">
        <v>0</v>
      </c>
      <c r="F649" s="87">
        <v>95.921418770000002</v>
      </c>
      <c r="G649" s="87">
        <v>239.80354690999999</v>
      </c>
      <c r="H649" s="87">
        <v>479.60709383</v>
      </c>
      <c r="I649" s="87">
        <v>0</v>
      </c>
      <c r="J649" s="87">
        <v>527.56780320999997</v>
      </c>
      <c r="K649" s="87">
        <v>623.48922197000002</v>
      </c>
      <c r="L649" s="87">
        <v>719.41064073999996</v>
      </c>
    </row>
    <row r="650" spans="1:12" ht="12.75" customHeight="1" x14ac:dyDescent="0.2">
      <c r="A650" s="86" t="s">
        <v>175</v>
      </c>
      <c r="B650" s="86">
        <v>17</v>
      </c>
      <c r="C650" s="87">
        <v>969.95177157000001</v>
      </c>
      <c r="D650" s="87">
        <v>964.43262110000001</v>
      </c>
      <c r="E650" s="87">
        <v>0</v>
      </c>
      <c r="F650" s="87">
        <v>96.443262110000006</v>
      </c>
      <c r="G650" s="87">
        <v>241.10815528000001</v>
      </c>
      <c r="H650" s="87">
        <v>482.21631055</v>
      </c>
      <c r="I650" s="87">
        <v>0</v>
      </c>
      <c r="J650" s="87">
        <v>530.43794161000005</v>
      </c>
      <c r="K650" s="87">
        <v>626.88120372000003</v>
      </c>
      <c r="L650" s="87">
        <v>723.32446583000001</v>
      </c>
    </row>
    <row r="651" spans="1:12" ht="12.75" customHeight="1" x14ac:dyDescent="0.2">
      <c r="A651" s="86" t="s">
        <v>175</v>
      </c>
      <c r="B651" s="86">
        <v>18</v>
      </c>
      <c r="C651" s="87">
        <v>957.70789925999998</v>
      </c>
      <c r="D651" s="87">
        <v>952.43437905999997</v>
      </c>
      <c r="E651" s="87">
        <v>0</v>
      </c>
      <c r="F651" s="87">
        <v>95.243437909999997</v>
      </c>
      <c r="G651" s="87">
        <v>238.10859477</v>
      </c>
      <c r="H651" s="87">
        <v>476.21718952999998</v>
      </c>
      <c r="I651" s="87">
        <v>0</v>
      </c>
      <c r="J651" s="87">
        <v>523.83890847999999</v>
      </c>
      <c r="K651" s="87">
        <v>619.08234639</v>
      </c>
      <c r="L651" s="87">
        <v>714.32578430000001</v>
      </c>
    </row>
    <row r="652" spans="1:12" ht="12.75" customHeight="1" x14ac:dyDescent="0.2">
      <c r="A652" s="86" t="s">
        <v>175</v>
      </c>
      <c r="B652" s="86">
        <v>19</v>
      </c>
      <c r="C652" s="87">
        <v>921.08787940000002</v>
      </c>
      <c r="D652" s="87">
        <v>916.2447095</v>
      </c>
      <c r="E652" s="87">
        <v>0</v>
      </c>
      <c r="F652" s="87">
        <v>91.624470950000003</v>
      </c>
      <c r="G652" s="87">
        <v>229.06117738</v>
      </c>
      <c r="H652" s="87">
        <v>458.12235475</v>
      </c>
      <c r="I652" s="87">
        <v>0</v>
      </c>
      <c r="J652" s="87">
        <v>503.93459023000003</v>
      </c>
      <c r="K652" s="87">
        <v>595.55906117999996</v>
      </c>
      <c r="L652" s="87">
        <v>687.18353213</v>
      </c>
    </row>
    <row r="653" spans="1:12" ht="12.75" customHeight="1" x14ac:dyDescent="0.2">
      <c r="A653" s="86" t="s">
        <v>175</v>
      </c>
      <c r="B653" s="86">
        <v>20</v>
      </c>
      <c r="C653" s="87">
        <v>912.86499326000001</v>
      </c>
      <c r="D653" s="87">
        <v>908.38261507000004</v>
      </c>
      <c r="E653" s="87">
        <v>0</v>
      </c>
      <c r="F653" s="87">
        <v>90.838261509999995</v>
      </c>
      <c r="G653" s="87">
        <v>227.09565377000001</v>
      </c>
      <c r="H653" s="87">
        <v>454.19130754000003</v>
      </c>
      <c r="I653" s="87">
        <v>0</v>
      </c>
      <c r="J653" s="87">
        <v>499.61043828999999</v>
      </c>
      <c r="K653" s="87">
        <v>590.44869979999999</v>
      </c>
      <c r="L653" s="87">
        <v>681.28696130000003</v>
      </c>
    </row>
    <row r="654" spans="1:12" ht="12.75" customHeight="1" x14ac:dyDescent="0.2">
      <c r="A654" s="86" t="s">
        <v>175</v>
      </c>
      <c r="B654" s="86">
        <v>21</v>
      </c>
      <c r="C654" s="87">
        <v>925.97283725</v>
      </c>
      <c r="D654" s="87">
        <v>920.86254239000004</v>
      </c>
      <c r="E654" s="87">
        <v>0</v>
      </c>
      <c r="F654" s="87">
        <v>92.086254240000002</v>
      </c>
      <c r="G654" s="87">
        <v>230.21563560000001</v>
      </c>
      <c r="H654" s="87">
        <v>460.43127120000003</v>
      </c>
      <c r="I654" s="87">
        <v>0</v>
      </c>
      <c r="J654" s="87">
        <v>506.47439831000003</v>
      </c>
      <c r="K654" s="87">
        <v>598.56065254999999</v>
      </c>
      <c r="L654" s="87">
        <v>690.64690679</v>
      </c>
    </row>
    <row r="655" spans="1:12" ht="12.75" customHeight="1" x14ac:dyDescent="0.2">
      <c r="A655" s="86" t="s">
        <v>175</v>
      </c>
      <c r="B655" s="86">
        <v>22</v>
      </c>
      <c r="C655" s="87">
        <v>947.26401305000002</v>
      </c>
      <c r="D655" s="87">
        <v>942.68744160999995</v>
      </c>
      <c r="E655" s="87">
        <v>0</v>
      </c>
      <c r="F655" s="87">
        <v>94.268744159999997</v>
      </c>
      <c r="G655" s="87">
        <v>235.67186040000001</v>
      </c>
      <c r="H655" s="87">
        <v>471.34372080999998</v>
      </c>
      <c r="I655" s="87">
        <v>0</v>
      </c>
      <c r="J655" s="87">
        <v>518.47809288999997</v>
      </c>
      <c r="K655" s="87">
        <v>612.74683704999995</v>
      </c>
      <c r="L655" s="87">
        <v>707.01558121000005</v>
      </c>
    </row>
    <row r="656" spans="1:12" ht="12.75" customHeight="1" x14ac:dyDescent="0.2">
      <c r="A656" s="86" t="s">
        <v>175</v>
      </c>
      <c r="B656" s="86">
        <v>23</v>
      </c>
      <c r="C656" s="87">
        <v>1007.77568612</v>
      </c>
      <c r="D656" s="87">
        <v>1003.0471323100001</v>
      </c>
      <c r="E656" s="87">
        <v>0</v>
      </c>
      <c r="F656" s="87">
        <v>100.30471323</v>
      </c>
      <c r="G656" s="87">
        <v>250.76178307999999</v>
      </c>
      <c r="H656" s="87">
        <v>501.52356615999997</v>
      </c>
      <c r="I656" s="87">
        <v>0</v>
      </c>
      <c r="J656" s="87">
        <v>551.67592277000006</v>
      </c>
      <c r="K656" s="87">
        <v>651.980636</v>
      </c>
      <c r="L656" s="87">
        <v>752.28534922999995</v>
      </c>
    </row>
    <row r="657" spans="1:12" ht="12.75" customHeight="1" x14ac:dyDescent="0.2">
      <c r="A657" s="86" t="s">
        <v>175</v>
      </c>
      <c r="B657" s="86">
        <v>24</v>
      </c>
      <c r="C657" s="87">
        <v>1091.44054992</v>
      </c>
      <c r="D657" s="87">
        <v>1086.28117206</v>
      </c>
      <c r="E657" s="87">
        <v>0</v>
      </c>
      <c r="F657" s="87">
        <v>108.62811721</v>
      </c>
      <c r="G657" s="87">
        <v>271.57029302000001</v>
      </c>
      <c r="H657" s="87">
        <v>543.14058603000001</v>
      </c>
      <c r="I657" s="87">
        <v>0</v>
      </c>
      <c r="J657" s="87">
        <v>597.45464462999996</v>
      </c>
      <c r="K657" s="87">
        <v>706.08276183999999</v>
      </c>
      <c r="L657" s="87">
        <v>814.71087905000002</v>
      </c>
    </row>
    <row r="658" spans="1:12" ht="12.75" customHeight="1" x14ac:dyDescent="0.2">
      <c r="A658" s="86" t="s">
        <v>176</v>
      </c>
      <c r="B658" s="86">
        <v>1</v>
      </c>
      <c r="C658" s="87">
        <v>1080.4402203899999</v>
      </c>
      <c r="D658" s="87">
        <v>1075.3657845299999</v>
      </c>
      <c r="E658" s="87">
        <v>0</v>
      </c>
      <c r="F658" s="87">
        <v>107.53657844999999</v>
      </c>
      <c r="G658" s="87">
        <v>268.84144613000001</v>
      </c>
      <c r="H658" s="87">
        <v>537.68289227000002</v>
      </c>
      <c r="I658" s="87">
        <v>0</v>
      </c>
      <c r="J658" s="87">
        <v>591.45118148999995</v>
      </c>
      <c r="K658" s="87">
        <v>698.98775994000005</v>
      </c>
      <c r="L658" s="87">
        <v>806.52433840000003</v>
      </c>
    </row>
    <row r="659" spans="1:12" ht="12.75" customHeight="1" x14ac:dyDescent="0.2">
      <c r="A659" s="86" t="s">
        <v>176</v>
      </c>
      <c r="B659" s="86">
        <v>2</v>
      </c>
      <c r="C659" s="87">
        <v>1115.7172035200001</v>
      </c>
      <c r="D659" s="87">
        <v>1110.44764274</v>
      </c>
      <c r="E659" s="87">
        <v>0</v>
      </c>
      <c r="F659" s="87">
        <v>111.04476427</v>
      </c>
      <c r="G659" s="87">
        <v>277.61191069</v>
      </c>
      <c r="H659" s="87">
        <v>555.22382137</v>
      </c>
      <c r="I659" s="87">
        <v>0</v>
      </c>
      <c r="J659" s="87">
        <v>610.74620350999999</v>
      </c>
      <c r="K659" s="87">
        <v>721.79096777999996</v>
      </c>
      <c r="L659" s="87">
        <v>832.83573206000005</v>
      </c>
    </row>
    <row r="660" spans="1:12" ht="12.75" customHeight="1" x14ac:dyDescent="0.2">
      <c r="A660" s="86" t="s">
        <v>176</v>
      </c>
      <c r="B660" s="86">
        <v>3</v>
      </c>
      <c r="C660" s="87">
        <v>1186.2740252999999</v>
      </c>
      <c r="D660" s="87">
        <v>1180.1437576000001</v>
      </c>
      <c r="E660" s="87">
        <v>0</v>
      </c>
      <c r="F660" s="87">
        <v>118.01437575999999</v>
      </c>
      <c r="G660" s="87">
        <v>295.03593940000002</v>
      </c>
      <c r="H660" s="87">
        <v>590.07187880000004</v>
      </c>
      <c r="I660" s="87">
        <v>0</v>
      </c>
      <c r="J660" s="87">
        <v>649.07906667999998</v>
      </c>
      <c r="K660" s="87">
        <v>767.09344243999999</v>
      </c>
      <c r="L660" s="87">
        <v>885.1078182</v>
      </c>
    </row>
    <row r="661" spans="1:12" ht="12.75" customHeight="1" x14ac:dyDescent="0.2">
      <c r="A661" s="86" t="s">
        <v>176</v>
      </c>
      <c r="B661" s="86">
        <v>4</v>
      </c>
      <c r="C661" s="87">
        <v>1197.2407786599999</v>
      </c>
      <c r="D661" s="87">
        <v>1191.0143084399999</v>
      </c>
      <c r="E661" s="87">
        <v>0</v>
      </c>
      <c r="F661" s="87">
        <v>119.10143084000001</v>
      </c>
      <c r="G661" s="87">
        <v>297.75357710999998</v>
      </c>
      <c r="H661" s="87">
        <v>595.50715421999996</v>
      </c>
      <c r="I661" s="87">
        <v>0</v>
      </c>
      <c r="J661" s="87">
        <v>655.05786964000004</v>
      </c>
      <c r="K661" s="87">
        <v>774.15930048999996</v>
      </c>
      <c r="L661" s="87">
        <v>893.26073133</v>
      </c>
    </row>
    <row r="662" spans="1:12" ht="12.75" customHeight="1" x14ac:dyDescent="0.2">
      <c r="A662" s="86" t="s">
        <v>176</v>
      </c>
      <c r="B662" s="86">
        <v>5</v>
      </c>
      <c r="C662" s="87">
        <v>1188.5850604300001</v>
      </c>
      <c r="D662" s="87">
        <v>1183.02425318</v>
      </c>
      <c r="E662" s="87">
        <v>0</v>
      </c>
      <c r="F662" s="87">
        <v>118.30242532</v>
      </c>
      <c r="G662" s="87">
        <v>295.75606329999999</v>
      </c>
      <c r="H662" s="87">
        <v>591.51212658999998</v>
      </c>
      <c r="I662" s="87">
        <v>0</v>
      </c>
      <c r="J662" s="87">
        <v>650.66333925000004</v>
      </c>
      <c r="K662" s="87">
        <v>768.96576457000003</v>
      </c>
      <c r="L662" s="87">
        <v>887.26818989000003</v>
      </c>
    </row>
    <row r="663" spans="1:12" ht="12.75" customHeight="1" x14ac:dyDescent="0.2">
      <c r="A663" s="86" t="s">
        <v>176</v>
      </c>
      <c r="B663" s="86">
        <v>6</v>
      </c>
      <c r="C663" s="87">
        <v>1183.87200334</v>
      </c>
      <c r="D663" s="87">
        <v>1178.5114870899999</v>
      </c>
      <c r="E663" s="87">
        <v>0</v>
      </c>
      <c r="F663" s="87">
        <v>117.85114871</v>
      </c>
      <c r="G663" s="87">
        <v>294.62787177000001</v>
      </c>
      <c r="H663" s="87">
        <v>589.25574355000003</v>
      </c>
      <c r="I663" s="87">
        <v>0</v>
      </c>
      <c r="J663" s="87">
        <v>648.18131789999995</v>
      </c>
      <c r="K663" s="87">
        <v>766.03246661000003</v>
      </c>
      <c r="L663" s="87">
        <v>883.88361531999999</v>
      </c>
    </row>
    <row r="664" spans="1:12" ht="12.75" customHeight="1" x14ac:dyDescent="0.2">
      <c r="A664" s="86" t="s">
        <v>176</v>
      </c>
      <c r="B664" s="86">
        <v>7</v>
      </c>
      <c r="C664" s="87">
        <v>1156.03035705</v>
      </c>
      <c r="D664" s="87">
        <v>1150.77517429</v>
      </c>
      <c r="E664" s="87">
        <v>0</v>
      </c>
      <c r="F664" s="87">
        <v>115.07751743</v>
      </c>
      <c r="G664" s="87">
        <v>287.69379357000003</v>
      </c>
      <c r="H664" s="87">
        <v>575.38758714999994</v>
      </c>
      <c r="I664" s="87">
        <v>0</v>
      </c>
      <c r="J664" s="87">
        <v>632.92634585999997</v>
      </c>
      <c r="K664" s="87">
        <v>748.00386329000003</v>
      </c>
      <c r="L664" s="87">
        <v>863.08138071999997</v>
      </c>
    </row>
    <row r="665" spans="1:12" ht="12.75" customHeight="1" x14ac:dyDescent="0.2">
      <c r="A665" s="86" t="s">
        <v>176</v>
      </c>
      <c r="B665" s="86">
        <v>8</v>
      </c>
      <c r="C665" s="87">
        <v>1091.9528919300001</v>
      </c>
      <c r="D665" s="87">
        <v>1086.9883050799999</v>
      </c>
      <c r="E665" s="87">
        <v>0</v>
      </c>
      <c r="F665" s="87">
        <v>108.69883050999999</v>
      </c>
      <c r="G665" s="87">
        <v>271.74707626999998</v>
      </c>
      <c r="H665" s="87">
        <v>543.49415253999996</v>
      </c>
      <c r="I665" s="87">
        <v>0</v>
      </c>
      <c r="J665" s="87">
        <v>597.84356778999995</v>
      </c>
      <c r="K665" s="87">
        <v>706.54239829999995</v>
      </c>
      <c r="L665" s="87">
        <v>815.24122881000005</v>
      </c>
    </row>
    <row r="666" spans="1:12" ht="12.75" customHeight="1" x14ac:dyDescent="0.2">
      <c r="A666" s="86" t="s">
        <v>176</v>
      </c>
      <c r="B666" s="86">
        <v>9</v>
      </c>
      <c r="C666" s="87">
        <v>1030.4535974200001</v>
      </c>
      <c r="D666" s="87">
        <v>1025.70663915</v>
      </c>
      <c r="E666" s="87">
        <v>0</v>
      </c>
      <c r="F666" s="87">
        <v>102.57066392</v>
      </c>
      <c r="G666" s="87">
        <v>256.42665978999997</v>
      </c>
      <c r="H666" s="87">
        <v>512.85331957999995</v>
      </c>
      <c r="I666" s="87">
        <v>0</v>
      </c>
      <c r="J666" s="87">
        <v>564.13865152999995</v>
      </c>
      <c r="K666" s="87">
        <v>666.70931544999996</v>
      </c>
      <c r="L666" s="87">
        <v>769.27997935999997</v>
      </c>
    </row>
    <row r="667" spans="1:12" ht="12.75" customHeight="1" x14ac:dyDescent="0.2">
      <c r="A667" s="86" t="s">
        <v>176</v>
      </c>
      <c r="B667" s="86">
        <v>10</v>
      </c>
      <c r="C667" s="87">
        <v>974.75954793999995</v>
      </c>
      <c r="D667" s="87">
        <v>970.05550307999999</v>
      </c>
      <c r="E667" s="87">
        <v>0</v>
      </c>
      <c r="F667" s="87">
        <v>97.005550310000004</v>
      </c>
      <c r="G667" s="87">
        <v>242.51387577</v>
      </c>
      <c r="H667" s="87">
        <v>485.02775154</v>
      </c>
      <c r="I667" s="87">
        <v>0</v>
      </c>
      <c r="J667" s="87">
        <v>533.53052668999999</v>
      </c>
      <c r="K667" s="87">
        <v>630.53607699999998</v>
      </c>
      <c r="L667" s="87">
        <v>727.54162730999997</v>
      </c>
    </row>
    <row r="668" spans="1:12" ht="12.75" customHeight="1" x14ac:dyDescent="0.2">
      <c r="A668" s="86" t="s">
        <v>176</v>
      </c>
      <c r="B668" s="86">
        <v>11</v>
      </c>
      <c r="C668" s="87">
        <v>948.09754751000003</v>
      </c>
      <c r="D668" s="87">
        <v>943.45624149000002</v>
      </c>
      <c r="E668" s="87">
        <v>0</v>
      </c>
      <c r="F668" s="87">
        <v>94.345624150000006</v>
      </c>
      <c r="G668" s="87">
        <v>235.86406037</v>
      </c>
      <c r="H668" s="87">
        <v>471.72812075000002</v>
      </c>
      <c r="I668" s="87">
        <v>0</v>
      </c>
      <c r="J668" s="87">
        <v>518.90093281999998</v>
      </c>
      <c r="K668" s="87">
        <v>613.24655697000003</v>
      </c>
      <c r="L668" s="87">
        <v>707.59218111999996</v>
      </c>
    </row>
    <row r="669" spans="1:12" ht="12.75" customHeight="1" x14ac:dyDescent="0.2">
      <c r="A669" s="86" t="s">
        <v>176</v>
      </c>
      <c r="B669" s="86">
        <v>12</v>
      </c>
      <c r="C669" s="87">
        <v>941.81696325999997</v>
      </c>
      <c r="D669" s="87">
        <v>937.22023732000002</v>
      </c>
      <c r="E669" s="87">
        <v>0</v>
      </c>
      <c r="F669" s="87">
        <v>93.722023730000004</v>
      </c>
      <c r="G669" s="87">
        <v>234.30505933000001</v>
      </c>
      <c r="H669" s="87">
        <v>468.61011866000001</v>
      </c>
      <c r="I669" s="87">
        <v>0</v>
      </c>
      <c r="J669" s="87">
        <v>515.47113052999998</v>
      </c>
      <c r="K669" s="87">
        <v>609.19315426000003</v>
      </c>
      <c r="L669" s="87">
        <v>702.91517798999996</v>
      </c>
    </row>
    <row r="670" spans="1:12" ht="12.75" customHeight="1" x14ac:dyDescent="0.2">
      <c r="A670" s="86" t="s">
        <v>176</v>
      </c>
      <c r="B670" s="86">
        <v>13</v>
      </c>
      <c r="C670" s="87">
        <v>954.24064473999999</v>
      </c>
      <c r="D670" s="87">
        <v>949.71656244999997</v>
      </c>
      <c r="E670" s="87">
        <v>0</v>
      </c>
      <c r="F670" s="87">
        <v>94.971656249999995</v>
      </c>
      <c r="G670" s="87">
        <v>237.42914060999999</v>
      </c>
      <c r="H670" s="87">
        <v>474.85828122999999</v>
      </c>
      <c r="I670" s="87">
        <v>0</v>
      </c>
      <c r="J670" s="87">
        <v>522.34410935000005</v>
      </c>
      <c r="K670" s="87">
        <v>617.31576558999996</v>
      </c>
      <c r="L670" s="87">
        <v>712.28742183999998</v>
      </c>
    </row>
    <row r="671" spans="1:12" ht="12.75" customHeight="1" x14ac:dyDescent="0.2">
      <c r="A671" s="86" t="s">
        <v>176</v>
      </c>
      <c r="B671" s="86">
        <v>14</v>
      </c>
      <c r="C671" s="87">
        <v>963.60564128999999</v>
      </c>
      <c r="D671" s="87">
        <v>959.02815967000004</v>
      </c>
      <c r="E671" s="87">
        <v>0</v>
      </c>
      <c r="F671" s="87">
        <v>95.902815970000006</v>
      </c>
      <c r="G671" s="87">
        <v>239.75703992000001</v>
      </c>
      <c r="H671" s="87">
        <v>479.51407984000002</v>
      </c>
      <c r="I671" s="87">
        <v>0</v>
      </c>
      <c r="J671" s="87">
        <v>527.46548782000002</v>
      </c>
      <c r="K671" s="87">
        <v>623.36830379000003</v>
      </c>
      <c r="L671" s="87">
        <v>719.27111975000003</v>
      </c>
    </row>
    <row r="672" spans="1:12" ht="12.75" customHeight="1" x14ac:dyDescent="0.2">
      <c r="A672" s="86" t="s">
        <v>176</v>
      </c>
      <c r="B672" s="86">
        <v>15</v>
      </c>
      <c r="C672" s="87">
        <v>983.16550487999996</v>
      </c>
      <c r="D672" s="87">
        <v>978.32674434</v>
      </c>
      <c r="E672" s="87">
        <v>0</v>
      </c>
      <c r="F672" s="87">
        <v>97.832674429999997</v>
      </c>
      <c r="G672" s="87">
        <v>244.58168609000001</v>
      </c>
      <c r="H672" s="87">
        <v>489.16337217</v>
      </c>
      <c r="I672" s="87">
        <v>0</v>
      </c>
      <c r="J672" s="87">
        <v>538.07970938999995</v>
      </c>
      <c r="K672" s="87">
        <v>635.91238381999995</v>
      </c>
      <c r="L672" s="87">
        <v>733.74505825999995</v>
      </c>
    </row>
    <row r="673" spans="1:12" ht="12.75" customHeight="1" x14ac:dyDescent="0.2">
      <c r="A673" s="86" t="s">
        <v>176</v>
      </c>
      <c r="B673" s="86">
        <v>16</v>
      </c>
      <c r="C673" s="87">
        <v>991.30882178000002</v>
      </c>
      <c r="D673" s="87">
        <v>986.37856237999995</v>
      </c>
      <c r="E673" s="87">
        <v>0</v>
      </c>
      <c r="F673" s="87">
        <v>98.637856240000005</v>
      </c>
      <c r="G673" s="87">
        <v>246.59464059999999</v>
      </c>
      <c r="H673" s="87">
        <v>493.18928118999997</v>
      </c>
      <c r="I673" s="87">
        <v>0</v>
      </c>
      <c r="J673" s="87">
        <v>542.50820930999998</v>
      </c>
      <c r="K673" s="87">
        <v>641.14606555</v>
      </c>
      <c r="L673" s="87">
        <v>739.78392179000002</v>
      </c>
    </row>
    <row r="674" spans="1:12" ht="12.75" customHeight="1" x14ac:dyDescent="0.2">
      <c r="A674" s="86" t="s">
        <v>176</v>
      </c>
      <c r="B674" s="86">
        <v>17</v>
      </c>
      <c r="C674" s="87">
        <v>998.72277892</v>
      </c>
      <c r="D674" s="87">
        <v>993.85574615999997</v>
      </c>
      <c r="E674" s="87">
        <v>0</v>
      </c>
      <c r="F674" s="87">
        <v>99.38557462</v>
      </c>
      <c r="G674" s="87">
        <v>248.46393653999999</v>
      </c>
      <c r="H674" s="87">
        <v>496.92787307999998</v>
      </c>
      <c r="I674" s="87">
        <v>0</v>
      </c>
      <c r="J674" s="87">
        <v>546.62066039000001</v>
      </c>
      <c r="K674" s="87">
        <v>646.00623499999995</v>
      </c>
      <c r="L674" s="87">
        <v>745.39180962</v>
      </c>
    </row>
    <row r="675" spans="1:12" ht="12.75" customHeight="1" x14ac:dyDescent="0.2">
      <c r="A675" s="86" t="s">
        <v>176</v>
      </c>
      <c r="B675" s="86">
        <v>18</v>
      </c>
      <c r="C675" s="87">
        <v>979.46730732000003</v>
      </c>
      <c r="D675" s="87">
        <v>974.72205369000005</v>
      </c>
      <c r="E675" s="87">
        <v>0</v>
      </c>
      <c r="F675" s="87">
        <v>97.472205369999998</v>
      </c>
      <c r="G675" s="87">
        <v>243.68051342000001</v>
      </c>
      <c r="H675" s="87">
        <v>487.36102684999997</v>
      </c>
      <c r="I675" s="87">
        <v>0</v>
      </c>
      <c r="J675" s="87">
        <v>536.09712952999996</v>
      </c>
      <c r="K675" s="87">
        <v>633.56933489999994</v>
      </c>
      <c r="L675" s="87">
        <v>731.04154027000004</v>
      </c>
    </row>
    <row r="676" spans="1:12" ht="12.75" customHeight="1" x14ac:dyDescent="0.2">
      <c r="A676" s="86" t="s">
        <v>176</v>
      </c>
      <c r="B676" s="86">
        <v>19</v>
      </c>
      <c r="C676" s="87">
        <v>936.97689549999996</v>
      </c>
      <c r="D676" s="87">
        <v>932.57895374999998</v>
      </c>
      <c r="E676" s="87">
        <v>0</v>
      </c>
      <c r="F676" s="87">
        <v>93.257895379999994</v>
      </c>
      <c r="G676" s="87">
        <v>233.14473844</v>
      </c>
      <c r="H676" s="87">
        <v>466.28947688</v>
      </c>
      <c r="I676" s="87">
        <v>0</v>
      </c>
      <c r="J676" s="87">
        <v>512.91842455999995</v>
      </c>
      <c r="K676" s="87">
        <v>606.17631993999998</v>
      </c>
      <c r="L676" s="87">
        <v>699.43421531000001</v>
      </c>
    </row>
    <row r="677" spans="1:12" ht="12.75" customHeight="1" x14ac:dyDescent="0.2">
      <c r="A677" s="86" t="s">
        <v>176</v>
      </c>
      <c r="B677" s="86">
        <v>20</v>
      </c>
      <c r="C677" s="87">
        <v>930.81372080999995</v>
      </c>
      <c r="D677" s="87">
        <v>926.49771193000004</v>
      </c>
      <c r="E677" s="87">
        <v>0</v>
      </c>
      <c r="F677" s="87">
        <v>92.649771189999996</v>
      </c>
      <c r="G677" s="87">
        <v>231.62442798000001</v>
      </c>
      <c r="H677" s="87">
        <v>463.24885597000002</v>
      </c>
      <c r="I677" s="87">
        <v>0</v>
      </c>
      <c r="J677" s="87">
        <v>509.57374155999997</v>
      </c>
      <c r="K677" s="87">
        <v>602.22351275000005</v>
      </c>
      <c r="L677" s="87">
        <v>694.87328394999997</v>
      </c>
    </row>
    <row r="678" spans="1:12" ht="12.75" customHeight="1" x14ac:dyDescent="0.2">
      <c r="A678" s="86" t="s">
        <v>176</v>
      </c>
      <c r="B678" s="86">
        <v>21</v>
      </c>
      <c r="C678" s="87">
        <v>938.88548046999995</v>
      </c>
      <c r="D678" s="87">
        <v>934.51025464999998</v>
      </c>
      <c r="E678" s="87">
        <v>0</v>
      </c>
      <c r="F678" s="87">
        <v>93.451025470000005</v>
      </c>
      <c r="G678" s="87">
        <v>233.62756365999999</v>
      </c>
      <c r="H678" s="87">
        <v>467.25512732999999</v>
      </c>
      <c r="I678" s="87">
        <v>0</v>
      </c>
      <c r="J678" s="87">
        <v>513.98064006000004</v>
      </c>
      <c r="K678" s="87">
        <v>607.43166552000002</v>
      </c>
      <c r="L678" s="87">
        <v>700.88269099000001</v>
      </c>
    </row>
    <row r="679" spans="1:12" ht="12.75" customHeight="1" x14ac:dyDescent="0.2">
      <c r="A679" s="86" t="s">
        <v>176</v>
      </c>
      <c r="B679" s="86">
        <v>22</v>
      </c>
      <c r="C679" s="87">
        <v>948.49914527999999</v>
      </c>
      <c r="D679" s="87">
        <v>943.78355797999996</v>
      </c>
      <c r="E679" s="87">
        <v>0</v>
      </c>
      <c r="F679" s="87">
        <v>94.378355799999994</v>
      </c>
      <c r="G679" s="87">
        <v>235.94588949999999</v>
      </c>
      <c r="H679" s="87">
        <v>471.89177898999998</v>
      </c>
      <c r="I679" s="87">
        <v>0</v>
      </c>
      <c r="J679" s="87">
        <v>519.08095689000004</v>
      </c>
      <c r="K679" s="87">
        <v>613.45931269000005</v>
      </c>
      <c r="L679" s="87">
        <v>707.83766849000006</v>
      </c>
    </row>
    <row r="680" spans="1:12" ht="12.75" customHeight="1" x14ac:dyDescent="0.2">
      <c r="A680" s="86" t="s">
        <v>176</v>
      </c>
      <c r="B680" s="86">
        <v>23</v>
      </c>
      <c r="C680" s="87">
        <v>971.10178125000004</v>
      </c>
      <c r="D680" s="87">
        <v>966.43505795999999</v>
      </c>
      <c r="E680" s="87">
        <v>0</v>
      </c>
      <c r="F680" s="87">
        <v>96.6435058</v>
      </c>
      <c r="G680" s="87">
        <v>241.60876449</v>
      </c>
      <c r="H680" s="87">
        <v>483.21752898</v>
      </c>
      <c r="I680" s="87">
        <v>0</v>
      </c>
      <c r="J680" s="87">
        <v>531.53928187999998</v>
      </c>
      <c r="K680" s="87">
        <v>628.18278767000004</v>
      </c>
      <c r="L680" s="87">
        <v>724.82629347</v>
      </c>
    </row>
    <row r="681" spans="1:12" ht="12.75" customHeight="1" x14ac:dyDescent="0.2">
      <c r="A681" s="86" t="s">
        <v>176</v>
      </c>
      <c r="B681" s="86">
        <v>24</v>
      </c>
      <c r="C681" s="87">
        <v>1037.2801122200001</v>
      </c>
      <c r="D681" s="87">
        <v>1032.3211989399999</v>
      </c>
      <c r="E681" s="87">
        <v>0</v>
      </c>
      <c r="F681" s="87">
        <v>103.23211989000001</v>
      </c>
      <c r="G681" s="87">
        <v>258.08029973999999</v>
      </c>
      <c r="H681" s="87">
        <v>516.16059946999997</v>
      </c>
      <c r="I681" s="87">
        <v>0</v>
      </c>
      <c r="J681" s="87">
        <v>567.77665941999999</v>
      </c>
      <c r="K681" s="87">
        <v>671.00877931000002</v>
      </c>
      <c r="L681" s="87">
        <v>774.24089920999995</v>
      </c>
    </row>
    <row r="682" spans="1:12" ht="12.75" customHeight="1" x14ac:dyDescent="0.2">
      <c r="A682" s="86" t="s">
        <v>177</v>
      </c>
      <c r="B682" s="86">
        <v>1</v>
      </c>
      <c r="C682" s="87">
        <v>1104.25375046</v>
      </c>
      <c r="D682" s="87">
        <v>1098.9046799800001</v>
      </c>
      <c r="E682" s="87">
        <v>0</v>
      </c>
      <c r="F682" s="87">
        <v>109.890468</v>
      </c>
      <c r="G682" s="87">
        <v>274.72617000000002</v>
      </c>
      <c r="H682" s="87">
        <v>549.45233999000004</v>
      </c>
      <c r="I682" s="87">
        <v>0</v>
      </c>
      <c r="J682" s="87">
        <v>604.39757398999996</v>
      </c>
      <c r="K682" s="87">
        <v>714.28804199000001</v>
      </c>
      <c r="L682" s="87">
        <v>824.17850998999995</v>
      </c>
    </row>
    <row r="683" spans="1:12" ht="12.75" customHeight="1" x14ac:dyDescent="0.2">
      <c r="A683" s="86" t="s">
        <v>177</v>
      </c>
      <c r="B683" s="86">
        <v>2</v>
      </c>
      <c r="C683" s="87">
        <v>1139.79374742</v>
      </c>
      <c r="D683" s="87">
        <v>1134.4941694900001</v>
      </c>
      <c r="E683" s="87">
        <v>0</v>
      </c>
      <c r="F683" s="87">
        <v>113.44941695</v>
      </c>
      <c r="G683" s="87">
        <v>283.62354237</v>
      </c>
      <c r="H683" s="87">
        <v>567.24708475</v>
      </c>
      <c r="I683" s="87">
        <v>0</v>
      </c>
      <c r="J683" s="87">
        <v>623.97179322</v>
      </c>
      <c r="K683" s="87">
        <v>737.42121016999999</v>
      </c>
      <c r="L683" s="87">
        <v>850.87062711999999</v>
      </c>
    </row>
    <row r="684" spans="1:12" ht="12.75" customHeight="1" x14ac:dyDescent="0.2">
      <c r="A684" s="86" t="s">
        <v>177</v>
      </c>
      <c r="B684" s="86">
        <v>3</v>
      </c>
      <c r="C684" s="87">
        <v>1197.11749136</v>
      </c>
      <c r="D684" s="87">
        <v>1191.5186288899999</v>
      </c>
      <c r="E684" s="87">
        <v>0</v>
      </c>
      <c r="F684" s="87">
        <v>119.15186289</v>
      </c>
      <c r="G684" s="87">
        <v>297.87965722000001</v>
      </c>
      <c r="H684" s="87">
        <v>595.75931445000003</v>
      </c>
      <c r="I684" s="87">
        <v>0</v>
      </c>
      <c r="J684" s="87">
        <v>655.33524589000001</v>
      </c>
      <c r="K684" s="87">
        <v>774.48710877999997</v>
      </c>
      <c r="L684" s="87">
        <v>893.63897167000005</v>
      </c>
    </row>
    <row r="685" spans="1:12" ht="12.75" customHeight="1" x14ac:dyDescent="0.2">
      <c r="A685" s="86" t="s">
        <v>177</v>
      </c>
      <c r="B685" s="86">
        <v>4</v>
      </c>
      <c r="C685" s="87">
        <v>1215.9657430699999</v>
      </c>
      <c r="D685" s="87">
        <v>1210.40445748</v>
      </c>
      <c r="E685" s="87">
        <v>0</v>
      </c>
      <c r="F685" s="87">
        <v>121.04044575</v>
      </c>
      <c r="G685" s="87">
        <v>302.60111437</v>
      </c>
      <c r="H685" s="87">
        <v>605.20222874000001</v>
      </c>
      <c r="I685" s="87">
        <v>0</v>
      </c>
      <c r="J685" s="87">
        <v>665.72245161000001</v>
      </c>
      <c r="K685" s="87">
        <v>786.76289736000001</v>
      </c>
      <c r="L685" s="87">
        <v>907.80334311000001</v>
      </c>
    </row>
    <row r="686" spans="1:12" ht="12.75" customHeight="1" x14ac:dyDescent="0.2">
      <c r="A686" s="86" t="s">
        <v>177</v>
      </c>
      <c r="B686" s="86">
        <v>5</v>
      </c>
      <c r="C686" s="87">
        <v>1219.6888260600001</v>
      </c>
      <c r="D686" s="87">
        <v>1213.71900613</v>
      </c>
      <c r="E686" s="87">
        <v>0</v>
      </c>
      <c r="F686" s="87">
        <v>121.37190061</v>
      </c>
      <c r="G686" s="87">
        <v>303.42975152999998</v>
      </c>
      <c r="H686" s="87">
        <v>606.85950306999996</v>
      </c>
      <c r="I686" s="87">
        <v>0</v>
      </c>
      <c r="J686" s="87">
        <v>667.54545337000002</v>
      </c>
      <c r="K686" s="87">
        <v>788.91735398000003</v>
      </c>
      <c r="L686" s="87">
        <v>910.28925460000005</v>
      </c>
    </row>
    <row r="687" spans="1:12" ht="12.75" customHeight="1" x14ac:dyDescent="0.2">
      <c r="A687" s="86" t="s">
        <v>177</v>
      </c>
      <c r="B687" s="86">
        <v>6</v>
      </c>
      <c r="C687" s="87">
        <v>1212.67711951</v>
      </c>
      <c r="D687" s="87">
        <v>1207.0992280999999</v>
      </c>
      <c r="E687" s="87">
        <v>0</v>
      </c>
      <c r="F687" s="87">
        <v>120.70992280999999</v>
      </c>
      <c r="G687" s="87">
        <v>301.77480702999998</v>
      </c>
      <c r="H687" s="87">
        <v>603.54961404999995</v>
      </c>
      <c r="I687" s="87">
        <v>0</v>
      </c>
      <c r="J687" s="87">
        <v>663.90457546000005</v>
      </c>
      <c r="K687" s="87">
        <v>784.61449827000001</v>
      </c>
      <c r="L687" s="87">
        <v>905.32442107999998</v>
      </c>
    </row>
    <row r="688" spans="1:12" ht="12.75" customHeight="1" x14ac:dyDescent="0.2">
      <c r="A688" s="86" t="s">
        <v>177</v>
      </c>
      <c r="B688" s="86">
        <v>7</v>
      </c>
      <c r="C688" s="87">
        <v>1179.9391949999999</v>
      </c>
      <c r="D688" s="87">
        <v>1174.59483428</v>
      </c>
      <c r="E688" s="87">
        <v>0</v>
      </c>
      <c r="F688" s="87">
        <v>117.45948343000001</v>
      </c>
      <c r="G688" s="87">
        <v>293.64870857</v>
      </c>
      <c r="H688" s="87">
        <v>587.29741713999999</v>
      </c>
      <c r="I688" s="87">
        <v>0</v>
      </c>
      <c r="J688" s="87">
        <v>646.02715884999998</v>
      </c>
      <c r="K688" s="87">
        <v>763.48664227999996</v>
      </c>
      <c r="L688" s="87">
        <v>880.94612571000005</v>
      </c>
    </row>
    <row r="689" spans="1:12" ht="12.75" customHeight="1" x14ac:dyDescent="0.2">
      <c r="A689" s="86" t="s">
        <v>177</v>
      </c>
      <c r="B689" s="86">
        <v>8</v>
      </c>
      <c r="C689" s="87">
        <v>1121.9022139900001</v>
      </c>
      <c r="D689" s="87">
        <v>1116.8080020499999</v>
      </c>
      <c r="E689" s="87">
        <v>0</v>
      </c>
      <c r="F689" s="87">
        <v>111.68080021</v>
      </c>
      <c r="G689" s="87">
        <v>279.20200051</v>
      </c>
      <c r="H689" s="87">
        <v>558.40400103000002</v>
      </c>
      <c r="I689" s="87">
        <v>0</v>
      </c>
      <c r="J689" s="87">
        <v>614.24440113000003</v>
      </c>
      <c r="K689" s="87">
        <v>725.92520133000005</v>
      </c>
      <c r="L689" s="87">
        <v>837.60600153999997</v>
      </c>
    </row>
    <row r="690" spans="1:12" ht="12.75" customHeight="1" x14ac:dyDescent="0.2">
      <c r="A690" s="86" t="s">
        <v>177</v>
      </c>
      <c r="B690" s="86">
        <v>9</v>
      </c>
      <c r="C690" s="87">
        <v>1052.9339711600001</v>
      </c>
      <c r="D690" s="87">
        <v>1047.9442969900001</v>
      </c>
      <c r="E690" s="87">
        <v>0</v>
      </c>
      <c r="F690" s="87">
        <v>104.79442969999999</v>
      </c>
      <c r="G690" s="87">
        <v>261.98607425</v>
      </c>
      <c r="H690" s="87">
        <v>523.9721485</v>
      </c>
      <c r="I690" s="87">
        <v>0</v>
      </c>
      <c r="J690" s="87">
        <v>576.36936333999995</v>
      </c>
      <c r="K690" s="87">
        <v>681.16379303999997</v>
      </c>
      <c r="L690" s="87">
        <v>785.95822274</v>
      </c>
    </row>
    <row r="691" spans="1:12" ht="12.75" customHeight="1" x14ac:dyDescent="0.2">
      <c r="A691" s="86" t="s">
        <v>177</v>
      </c>
      <c r="B691" s="86">
        <v>10</v>
      </c>
      <c r="C691" s="87">
        <v>992.62864911999998</v>
      </c>
      <c r="D691" s="87">
        <v>987.74883078000005</v>
      </c>
      <c r="E691" s="87">
        <v>0</v>
      </c>
      <c r="F691" s="87">
        <v>98.774883079999995</v>
      </c>
      <c r="G691" s="87">
        <v>246.93720769999999</v>
      </c>
      <c r="H691" s="87">
        <v>493.87441539000002</v>
      </c>
      <c r="I691" s="87">
        <v>0</v>
      </c>
      <c r="J691" s="87">
        <v>543.26185693000002</v>
      </c>
      <c r="K691" s="87">
        <v>642.03674001000002</v>
      </c>
      <c r="L691" s="87">
        <v>740.81162309000001</v>
      </c>
    </row>
    <row r="692" spans="1:12" ht="12.75" customHeight="1" x14ac:dyDescent="0.2">
      <c r="A692" s="86" t="s">
        <v>177</v>
      </c>
      <c r="B692" s="86">
        <v>11</v>
      </c>
      <c r="C692" s="87">
        <v>959.10823428000003</v>
      </c>
      <c r="D692" s="87">
        <v>953.90214165999998</v>
      </c>
      <c r="E692" s="87">
        <v>0</v>
      </c>
      <c r="F692" s="87">
        <v>95.390214169999993</v>
      </c>
      <c r="G692" s="87">
        <v>238.47553542</v>
      </c>
      <c r="H692" s="87">
        <v>476.95107082999999</v>
      </c>
      <c r="I692" s="87">
        <v>0</v>
      </c>
      <c r="J692" s="87">
        <v>524.64617791000001</v>
      </c>
      <c r="K692" s="87">
        <v>620.03639208000004</v>
      </c>
      <c r="L692" s="87">
        <v>715.42660624999996</v>
      </c>
    </row>
    <row r="693" spans="1:12" ht="12.75" customHeight="1" x14ac:dyDescent="0.2">
      <c r="A693" s="86" t="s">
        <v>177</v>
      </c>
      <c r="B693" s="86">
        <v>12</v>
      </c>
      <c r="C693" s="87">
        <v>953.82888436999997</v>
      </c>
      <c r="D693" s="87">
        <v>948.61385842000004</v>
      </c>
      <c r="E693" s="87">
        <v>0</v>
      </c>
      <c r="F693" s="87">
        <v>94.861385839999997</v>
      </c>
      <c r="G693" s="87">
        <v>237.15346460999999</v>
      </c>
      <c r="H693" s="87">
        <v>474.30692921000002</v>
      </c>
      <c r="I693" s="87">
        <v>0</v>
      </c>
      <c r="J693" s="87">
        <v>521.73762212999998</v>
      </c>
      <c r="K693" s="87">
        <v>616.59900797</v>
      </c>
      <c r="L693" s="87">
        <v>711.46039382000004</v>
      </c>
    </row>
    <row r="694" spans="1:12" ht="12.75" customHeight="1" x14ac:dyDescent="0.2">
      <c r="A694" s="86" t="s">
        <v>177</v>
      </c>
      <c r="B694" s="86">
        <v>13</v>
      </c>
      <c r="C694" s="87">
        <v>963.56811596</v>
      </c>
      <c r="D694" s="87">
        <v>958.33310376999998</v>
      </c>
      <c r="E694" s="87">
        <v>0</v>
      </c>
      <c r="F694" s="87">
        <v>95.83331038</v>
      </c>
      <c r="G694" s="87">
        <v>239.58327593999999</v>
      </c>
      <c r="H694" s="87">
        <v>479.16655188999999</v>
      </c>
      <c r="I694" s="87">
        <v>0</v>
      </c>
      <c r="J694" s="87">
        <v>527.08320706999996</v>
      </c>
      <c r="K694" s="87">
        <v>622.91651745000001</v>
      </c>
      <c r="L694" s="87">
        <v>718.74982782999996</v>
      </c>
    </row>
    <row r="695" spans="1:12" ht="12.75" customHeight="1" x14ac:dyDescent="0.2">
      <c r="A695" s="86" t="s">
        <v>177</v>
      </c>
      <c r="B695" s="86">
        <v>14</v>
      </c>
      <c r="C695" s="87">
        <v>972.97630604999995</v>
      </c>
      <c r="D695" s="87">
        <v>965.21111869000003</v>
      </c>
      <c r="E695" s="87">
        <v>0</v>
      </c>
      <c r="F695" s="87">
        <v>96.521111869999999</v>
      </c>
      <c r="G695" s="87">
        <v>241.30277967000001</v>
      </c>
      <c r="H695" s="87">
        <v>482.60555935000002</v>
      </c>
      <c r="I695" s="87">
        <v>0</v>
      </c>
      <c r="J695" s="87">
        <v>530.86611528000003</v>
      </c>
      <c r="K695" s="87">
        <v>627.38722714999994</v>
      </c>
      <c r="L695" s="87">
        <v>723.90833901999997</v>
      </c>
    </row>
    <row r="696" spans="1:12" ht="12.75" customHeight="1" x14ac:dyDescent="0.2">
      <c r="A696" s="86" t="s">
        <v>177</v>
      </c>
      <c r="B696" s="86">
        <v>15</v>
      </c>
      <c r="C696" s="87">
        <v>981.82095778999997</v>
      </c>
      <c r="D696" s="87">
        <v>973.78598599999998</v>
      </c>
      <c r="E696" s="87">
        <v>0</v>
      </c>
      <c r="F696" s="87">
        <v>97.378598600000004</v>
      </c>
      <c r="G696" s="87">
        <v>243.44649649999999</v>
      </c>
      <c r="H696" s="87">
        <v>486.89299299999999</v>
      </c>
      <c r="I696" s="87">
        <v>0</v>
      </c>
      <c r="J696" s="87">
        <v>535.58229229999995</v>
      </c>
      <c r="K696" s="87">
        <v>632.96089089999998</v>
      </c>
      <c r="L696" s="87">
        <v>730.33948950000001</v>
      </c>
    </row>
    <row r="697" spans="1:12" ht="12.75" customHeight="1" x14ac:dyDescent="0.2">
      <c r="A697" s="86" t="s">
        <v>177</v>
      </c>
      <c r="B697" s="86">
        <v>16</v>
      </c>
      <c r="C697" s="87">
        <v>999.83296675999998</v>
      </c>
      <c r="D697" s="87">
        <v>992.85971939000001</v>
      </c>
      <c r="E697" s="87">
        <v>0</v>
      </c>
      <c r="F697" s="87">
        <v>99.285971939999996</v>
      </c>
      <c r="G697" s="87">
        <v>248.21492985</v>
      </c>
      <c r="H697" s="87">
        <v>496.42985970000001</v>
      </c>
      <c r="I697" s="87">
        <v>0</v>
      </c>
      <c r="J697" s="87">
        <v>546.07284565999998</v>
      </c>
      <c r="K697" s="87">
        <v>645.35881759999995</v>
      </c>
      <c r="L697" s="87">
        <v>744.64478954000003</v>
      </c>
    </row>
    <row r="698" spans="1:12" ht="12.75" customHeight="1" x14ac:dyDescent="0.2">
      <c r="A698" s="86" t="s">
        <v>177</v>
      </c>
      <c r="B698" s="86">
        <v>17</v>
      </c>
      <c r="C698" s="87">
        <v>1004.63526603</v>
      </c>
      <c r="D698" s="87">
        <v>998.86953287999995</v>
      </c>
      <c r="E698" s="87">
        <v>0</v>
      </c>
      <c r="F698" s="87">
        <v>99.886953289999994</v>
      </c>
      <c r="G698" s="87">
        <v>249.71738321999999</v>
      </c>
      <c r="H698" s="87">
        <v>499.43476643999998</v>
      </c>
      <c r="I698" s="87">
        <v>0</v>
      </c>
      <c r="J698" s="87">
        <v>549.37824307999995</v>
      </c>
      <c r="K698" s="87">
        <v>649.26519637000001</v>
      </c>
      <c r="L698" s="87">
        <v>749.15214965999996</v>
      </c>
    </row>
    <row r="699" spans="1:12" ht="12.75" customHeight="1" x14ac:dyDescent="0.2">
      <c r="A699" s="86" t="s">
        <v>177</v>
      </c>
      <c r="B699" s="86">
        <v>18</v>
      </c>
      <c r="C699" s="87">
        <v>973.55464799000003</v>
      </c>
      <c r="D699" s="87">
        <v>968.59337516999994</v>
      </c>
      <c r="E699" s="87">
        <v>0</v>
      </c>
      <c r="F699" s="87">
        <v>96.859337519999997</v>
      </c>
      <c r="G699" s="87">
        <v>242.14834379000001</v>
      </c>
      <c r="H699" s="87">
        <v>484.29668758999998</v>
      </c>
      <c r="I699" s="87">
        <v>0</v>
      </c>
      <c r="J699" s="87">
        <v>532.72635634000005</v>
      </c>
      <c r="K699" s="87">
        <v>629.58569385999999</v>
      </c>
      <c r="L699" s="87">
        <v>726.44503138000005</v>
      </c>
    </row>
    <row r="700" spans="1:12" ht="12.75" customHeight="1" x14ac:dyDescent="0.2">
      <c r="A700" s="86" t="s">
        <v>177</v>
      </c>
      <c r="B700" s="86">
        <v>19</v>
      </c>
      <c r="C700" s="87">
        <v>946.62593732000005</v>
      </c>
      <c r="D700" s="87">
        <v>941.92197266999995</v>
      </c>
      <c r="E700" s="87">
        <v>0</v>
      </c>
      <c r="F700" s="87">
        <v>94.192197269999994</v>
      </c>
      <c r="G700" s="87">
        <v>235.48049316999999</v>
      </c>
      <c r="H700" s="87">
        <v>470.96098633999998</v>
      </c>
      <c r="I700" s="87">
        <v>0</v>
      </c>
      <c r="J700" s="87">
        <v>518.05708497000001</v>
      </c>
      <c r="K700" s="87">
        <v>612.24928223999996</v>
      </c>
      <c r="L700" s="87">
        <v>706.44147950000001</v>
      </c>
    </row>
    <row r="701" spans="1:12" ht="12.75" customHeight="1" x14ac:dyDescent="0.2">
      <c r="A701" s="86" t="s">
        <v>177</v>
      </c>
      <c r="B701" s="86">
        <v>20</v>
      </c>
      <c r="C701" s="87">
        <v>952.55365624000001</v>
      </c>
      <c r="D701" s="87">
        <v>947.93328358999997</v>
      </c>
      <c r="E701" s="87">
        <v>0</v>
      </c>
      <c r="F701" s="87">
        <v>94.793328360000004</v>
      </c>
      <c r="G701" s="87">
        <v>236.9833209</v>
      </c>
      <c r="H701" s="87">
        <v>473.96664179999999</v>
      </c>
      <c r="I701" s="87">
        <v>0</v>
      </c>
      <c r="J701" s="87">
        <v>521.36330597000006</v>
      </c>
      <c r="K701" s="87">
        <v>616.15663432999997</v>
      </c>
      <c r="L701" s="87">
        <v>710.94996269000001</v>
      </c>
    </row>
    <row r="702" spans="1:12" ht="12.75" customHeight="1" x14ac:dyDescent="0.2">
      <c r="A702" s="86" t="s">
        <v>177</v>
      </c>
      <c r="B702" s="86">
        <v>21</v>
      </c>
      <c r="C702" s="87">
        <v>949.61486261000005</v>
      </c>
      <c r="D702" s="87">
        <v>944.68595959000004</v>
      </c>
      <c r="E702" s="87">
        <v>0</v>
      </c>
      <c r="F702" s="87">
        <v>94.468595960000002</v>
      </c>
      <c r="G702" s="87">
        <v>236.17148990000001</v>
      </c>
      <c r="H702" s="87">
        <v>472.34297980000002</v>
      </c>
      <c r="I702" s="87">
        <v>0</v>
      </c>
      <c r="J702" s="87">
        <v>519.57727777000002</v>
      </c>
      <c r="K702" s="87">
        <v>614.04587373000004</v>
      </c>
      <c r="L702" s="87">
        <v>708.51446969000006</v>
      </c>
    </row>
    <row r="703" spans="1:12" ht="12.75" customHeight="1" x14ac:dyDescent="0.2">
      <c r="A703" s="86" t="s">
        <v>177</v>
      </c>
      <c r="B703" s="86">
        <v>22</v>
      </c>
      <c r="C703" s="87">
        <v>946.07210812000005</v>
      </c>
      <c r="D703" s="87">
        <v>941.15377211999999</v>
      </c>
      <c r="E703" s="87">
        <v>0</v>
      </c>
      <c r="F703" s="87">
        <v>94.115377210000005</v>
      </c>
      <c r="G703" s="87">
        <v>235.28844303</v>
      </c>
      <c r="H703" s="87">
        <v>470.57688605999999</v>
      </c>
      <c r="I703" s="87">
        <v>0</v>
      </c>
      <c r="J703" s="87">
        <v>517.63457467000001</v>
      </c>
      <c r="K703" s="87">
        <v>611.74995188000003</v>
      </c>
      <c r="L703" s="87">
        <v>705.86532909000005</v>
      </c>
    </row>
    <row r="704" spans="1:12" ht="12.75" customHeight="1" x14ac:dyDescent="0.2">
      <c r="A704" s="86" t="s">
        <v>177</v>
      </c>
      <c r="B704" s="86">
        <v>23</v>
      </c>
      <c r="C704" s="87">
        <v>968.69937303999995</v>
      </c>
      <c r="D704" s="87">
        <v>963.71391609</v>
      </c>
      <c r="E704" s="87">
        <v>0</v>
      </c>
      <c r="F704" s="87">
        <v>96.371391610000003</v>
      </c>
      <c r="G704" s="87">
        <v>240.92847902</v>
      </c>
      <c r="H704" s="87">
        <v>481.85695805</v>
      </c>
      <c r="I704" s="87">
        <v>0</v>
      </c>
      <c r="J704" s="87">
        <v>530.04265384999997</v>
      </c>
      <c r="K704" s="87">
        <v>626.41404546000001</v>
      </c>
      <c r="L704" s="87">
        <v>722.78543706999994</v>
      </c>
    </row>
    <row r="705" spans="1:12" ht="12.75" customHeight="1" x14ac:dyDescent="0.2">
      <c r="A705" s="86" t="s">
        <v>177</v>
      </c>
      <c r="B705" s="86">
        <v>24</v>
      </c>
      <c r="C705" s="87">
        <v>1036.17985486</v>
      </c>
      <c r="D705" s="87">
        <v>1030.98448295</v>
      </c>
      <c r="E705" s="87">
        <v>0</v>
      </c>
      <c r="F705" s="87">
        <v>103.0984483</v>
      </c>
      <c r="G705" s="87">
        <v>257.74612073999998</v>
      </c>
      <c r="H705" s="87">
        <v>515.49224147999996</v>
      </c>
      <c r="I705" s="87">
        <v>0</v>
      </c>
      <c r="J705" s="87">
        <v>567.04146562000005</v>
      </c>
      <c r="K705" s="87">
        <v>670.13991392000003</v>
      </c>
      <c r="L705" s="87">
        <v>773.23836220999999</v>
      </c>
    </row>
    <row r="706" spans="1:12" ht="12.75" customHeight="1" x14ac:dyDescent="0.2">
      <c r="A706" s="86" t="s">
        <v>178</v>
      </c>
      <c r="B706" s="86">
        <v>1</v>
      </c>
      <c r="C706" s="87">
        <v>1091.9684206500001</v>
      </c>
      <c r="D706" s="87">
        <v>1086.4498727600001</v>
      </c>
      <c r="E706" s="87">
        <v>0</v>
      </c>
      <c r="F706" s="87">
        <v>108.64498728</v>
      </c>
      <c r="G706" s="87">
        <v>271.61246819000002</v>
      </c>
      <c r="H706" s="87">
        <v>543.22493638000003</v>
      </c>
      <c r="I706" s="87">
        <v>0</v>
      </c>
      <c r="J706" s="87">
        <v>597.54743001999998</v>
      </c>
      <c r="K706" s="87">
        <v>706.19241728999998</v>
      </c>
      <c r="L706" s="87">
        <v>814.83740456999999</v>
      </c>
    </row>
    <row r="707" spans="1:12" ht="12.75" customHeight="1" x14ac:dyDescent="0.2">
      <c r="A707" s="86" t="s">
        <v>178</v>
      </c>
      <c r="B707" s="86">
        <v>2</v>
      </c>
      <c r="C707" s="87">
        <v>1123.50719542</v>
      </c>
      <c r="D707" s="87">
        <v>1117.47268192</v>
      </c>
      <c r="E707" s="87">
        <v>0</v>
      </c>
      <c r="F707" s="87">
        <v>111.74726819</v>
      </c>
      <c r="G707" s="87">
        <v>279.36817048</v>
      </c>
      <c r="H707" s="87">
        <v>558.73634096000001</v>
      </c>
      <c r="I707" s="87">
        <v>0</v>
      </c>
      <c r="J707" s="87">
        <v>614.60997506000001</v>
      </c>
      <c r="K707" s="87">
        <v>726.35724325000001</v>
      </c>
      <c r="L707" s="87">
        <v>838.10451144000001</v>
      </c>
    </row>
    <row r="708" spans="1:12" ht="12.75" customHeight="1" x14ac:dyDescent="0.2">
      <c r="A708" s="86" t="s">
        <v>178</v>
      </c>
      <c r="B708" s="86">
        <v>3</v>
      </c>
      <c r="C708" s="87">
        <v>1172.66513794</v>
      </c>
      <c r="D708" s="87">
        <v>1166.3714998999999</v>
      </c>
      <c r="E708" s="87">
        <v>0</v>
      </c>
      <c r="F708" s="87">
        <v>116.63714999</v>
      </c>
      <c r="G708" s="87">
        <v>291.59287497999998</v>
      </c>
      <c r="H708" s="87">
        <v>583.18574994999994</v>
      </c>
      <c r="I708" s="87">
        <v>0</v>
      </c>
      <c r="J708" s="87">
        <v>641.50432494999995</v>
      </c>
      <c r="K708" s="87">
        <v>758.14147493999997</v>
      </c>
      <c r="L708" s="87">
        <v>874.77862492999998</v>
      </c>
    </row>
    <row r="709" spans="1:12" ht="12.75" customHeight="1" x14ac:dyDescent="0.2">
      <c r="A709" s="86" t="s">
        <v>178</v>
      </c>
      <c r="B709" s="86">
        <v>4</v>
      </c>
      <c r="C709" s="87">
        <v>1186.60561783</v>
      </c>
      <c r="D709" s="87">
        <v>1180.03980088</v>
      </c>
      <c r="E709" s="87">
        <v>0</v>
      </c>
      <c r="F709" s="87">
        <v>118.00398009</v>
      </c>
      <c r="G709" s="87">
        <v>295.00995022000001</v>
      </c>
      <c r="H709" s="87">
        <v>590.01990044000001</v>
      </c>
      <c r="I709" s="87">
        <v>0</v>
      </c>
      <c r="J709" s="87">
        <v>649.02189048000002</v>
      </c>
      <c r="K709" s="87">
        <v>767.02587057000005</v>
      </c>
      <c r="L709" s="87">
        <v>885.02985065999997</v>
      </c>
    </row>
    <row r="710" spans="1:12" ht="12.75" customHeight="1" x14ac:dyDescent="0.2">
      <c r="A710" s="86" t="s">
        <v>178</v>
      </c>
      <c r="B710" s="86">
        <v>5</v>
      </c>
      <c r="C710" s="87">
        <v>1184.24859801</v>
      </c>
      <c r="D710" s="87">
        <v>1177.9497139800001</v>
      </c>
      <c r="E710" s="87">
        <v>0</v>
      </c>
      <c r="F710" s="87">
        <v>117.79497139999999</v>
      </c>
      <c r="G710" s="87">
        <v>294.48742850000002</v>
      </c>
      <c r="H710" s="87">
        <v>588.97485699000003</v>
      </c>
      <c r="I710" s="87">
        <v>0</v>
      </c>
      <c r="J710" s="87">
        <v>647.87234268999998</v>
      </c>
      <c r="K710" s="87">
        <v>765.66731408999999</v>
      </c>
      <c r="L710" s="87">
        <v>883.46228549</v>
      </c>
    </row>
    <row r="711" spans="1:12" ht="12.75" customHeight="1" x14ac:dyDescent="0.2">
      <c r="A711" s="86" t="s">
        <v>178</v>
      </c>
      <c r="B711" s="86">
        <v>6</v>
      </c>
      <c r="C711" s="87">
        <v>1171.4089755699999</v>
      </c>
      <c r="D711" s="87">
        <v>1164.5245867399999</v>
      </c>
      <c r="E711" s="87">
        <v>0</v>
      </c>
      <c r="F711" s="87">
        <v>116.45245867</v>
      </c>
      <c r="G711" s="87">
        <v>291.13114668999998</v>
      </c>
      <c r="H711" s="87">
        <v>582.26229336999995</v>
      </c>
      <c r="I711" s="87">
        <v>0</v>
      </c>
      <c r="J711" s="87">
        <v>640.48852270999998</v>
      </c>
      <c r="K711" s="87">
        <v>756.94098138000004</v>
      </c>
      <c r="L711" s="87">
        <v>873.39344005999999</v>
      </c>
    </row>
    <row r="712" spans="1:12" ht="12.75" customHeight="1" x14ac:dyDescent="0.2">
      <c r="A712" s="86" t="s">
        <v>178</v>
      </c>
      <c r="B712" s="86">
        <v>7</v>
      </c>
      <c r="C712" s="87">
        <v>1112.35836651</v>
      </c>
      <c r="D712" s="87">
        <v>1106.3636434</v>
      </c>
      <c r="E712" s="87">
        <v>0</v>
      </c>
      <c r="F712" s="87">
        <v>110.63636434</v>
      </c>
      <c r="G712" s="87">
        <v>276.59091085</v>
      </c>
      <c r="H712" s="87">
        <v>553.1818217</v>
      </c>
      <c r="I712" s="87">
        <v>0</v>
      </c>
      <c r="J712" s="87">
        <v>608.50000387</v>
      </c>
      <c r="K712" s="87">
        <v>719.13636821</v>
      </c>
      <c r="L712" s="87">
        <v>829.77273255</v>
      </c>
    </row>
    <row r="713" spans="1:12" ht="12.75" customHeight="1" x14ac:dyDescent="0.2">
      <c r="A713" s="86" t="s">
        <v>178</v>
      </c>
      <c r="B713" s="86">
        <v>8</v>
      </c>
      <c r="C713" s="87">
        <v>1035.0567141399999</v>
      </c>
      <c r="D713" s="87">
        <v>1029.50844738</v>
      </c>
      <c r="E713" s="87">
        <v>0</v>
      </c>
      <c r="F713" s="87">
        <v>102.95084473999999</v>
      </c>
      <c r="G713" s="87">
        <v>257.37711185000001</v>
      </c>
      <c r="H713" s="87">
        <v>514.75422369</v>
      </c>
      <c r="I713" s="87">
        <v>0</v>
      </c>
      <c r="J713" s="87">
        <v>566.22964606000005</v>
      </c>
      <c r="K713" s="87">
        <v>669.18049080000003</v>
      </c>
      <c r="L713" s="87">
        <v>772.13133554000001</v>
      </c>
    </row>
    <row r="714" spans="1:12" ht="12.75" customHeight="1" x14ac:dyDescent="0.2">
      <c r="A714" s="86" t="s">
        <v>178</v>
      </c>
      <c r="B714" s="86">
        <v>9</v>
      </c>
      <c r="C714" s="87">
        <v>996.23599568999998</v>
      </c>
      <c r="D714" s="87">
        <v>990.85702458000003</v>
      </c>
      <c r="E714" s="87">
        <v>0</v>
      </c>
      <c r="F714" s="87">
        <v>99.085702459999993</v>
      </c>
      <c r="G714" s="87">
        <v>247.71425615000001</v>
      </c>
      <c r="H714" s="87">
        <v>495.42851229000001</v>
      </c>
      <c r="I714" s="87">
        <v>0</v>
      </c>
      <c r="J714" s="87">
        <v>544.97136351999995</v>
      </c>
      <c r="K714" s="87">
        <v>644.05706597999995</v>
      </c>
      <c r="L714" s="87">
        <v>743.14276844000005</v>
      </c>
    </row>
    <row r="715" spans="1:12" ht="12.75" customHeight="1" x14ac:dyDescent="0.2">
      <c r="A715" s="86" t="s">
        <v>178</v>
      </c>
      <c r="B715" s="86">
        <v>10</v>
      </c>
      <c r="C715" s="87">
        <v>967.03535141999998</v>
      </c>
      <c r="D715" s="87">
        <v>962.46256732999996</v>
      </c>
      <c r="E715" s="87">
        <v>0</v>
      </c>
      <c r="F715" s="87">
        <v>96.246256729999999</v>
      </c>
      <c r="G715" s="87">
        <v>240.61564182999999</v>
      </c>
      <c r="H715" s="87">
        <v>481.23128366999998</v>
      </c>
      <c r="I715" s="87">
        <v>0</v>
      </c>
      <c r="J715" s="87">
        <v>529.35441203000005</v>
      </c>
      <c r="K715" s="87">
        <v>625.60066875999996</v>
      </c>
      <c r="L715" s="87">
        <v>721.8469255</v>
      </c>
    </row>
    <row r="716" spans="1:12" ht="12.75" customHeight="1" x14ac:dyDescent="0.2">
      <c r="A716" s="86" t="s">
        <v>178</v>
      </c>
      <c r="B716" s="86">
        <v>11</v>
      </c>
      <c r="C716" s="87">
        <v>955.22893252999995</v>
      </c>
      <c r="D716" s="87">
        <v>950.25922097</v>
      </c>
      <c r="E716" s="87">
        <v>0</v>
      </c>
      <c r="F716" s="87">
        <v>95.025922100000003</v>
      </c>
      <c r="G716" s="87">
        <v>237.56480524</v>
      </c>
      <c r="H716" s="87">
        <v>475.12961049</v>
      </c>
      <c r="I716" s="87">
        <v>0</v>
      </c>
      <c r="J716" s="87">
        <v>522.64257153000005</v>
      </c>
      <c r="K716" s="87">
        <v>617.66849362999994</v>
      </c>
      <c r="L716" s="87">
        <v>712.69441572999995</v>
      </c>
    </row>
    <row r="717" spans="1:12" ht="12.75" customHeight="1" x14ac:dyDescent="0.2">
      <c r="A717" s="86" t="s">
        <v>178</v>
      </c>
      <c r="B717" s="86">
        <v>12</v>
      </c>
      <c r="C717" s="87">
        <v>958.41255960000001</v>
      </c>
      <c r="D717" s="87">
        <v>952.68248968</v>
      </c>
      <c r="E717" s="87">
        <v>0</v>
      </c>
      <c r="F717" s="87">
        <v>95.268248970000002</v>
      </c>
      <c r="G717" s="87">
        <v>238.17062242</v>
      </c>
      <c r="H717" s="87">
        <v>476.34124484</v>
      </c>
      <c r="I717" s="87">
        <v>0</v>
      </c>
      <c r="J717" s="87">
        <v>523.97536932000003</v>
      </c>
      <c r="K717" s="87">
        <v>619.24361828999997</v>
      </c>
      <c r="L717" s="87">
        <v>714.51186726000003</v>
      </c>
    </row>
    <row r="718" spans="1:12" ht="12.75" customHeight="1" x14ac:dyDescent="0.2">
      <c r="A718" s="86" t="s">
        <v>178</v>
      </c>
      <c r="B718" s="86">
        <v>13</v>
      </c>
      <c r="C718" s="87">
        <v>970.3146643</v>
      </c>
      <c r="D718" s="87">
        <v>964.77008302000002</v>
      </c>
      <c r="E718" s="87">
        <v>0</v>
      </c>
      <c r="F718" s="87">
        <v>96.477008299999994</v>
      </c>
      <c r="G718" s="87">
        <v>241.19252076000001</v>
      </c>
      <c r="H718" s="87">
        <v>482.38504151000001</v>
      </c>
      <c r="I718" s="87">
        <v>0</v>
      </c>
      <c r="J718" s="87">
        <v>530.62354565999999</v>
      </c>
      <c r="K718" s="87">
        <v>627.10055395999996</v>
      </c>
      <c r="L718" s="87">
        <v>723.57756227000004</v>
      </c>
    </row>
    <row r="719" spans="1:12" ht="12.75" customHeight="1" x14ac:dyDescent="0.2">
      <c r="A719" s="86" t="s">
        <v>178</v>
      </c>
      <c r="B719" s="86">
        <v>14</v>
      </c>
      <c r="C719" s="87">
        <v>965.91288908000001</v>
      </c>
      <c r="D719" s="87">
        <v>960.80913676</v>
      </c>
      <c r="E719" s="87">
        <v>0</v>
      </c>
      <c r="F719" s="87">
        <v>96.080913679999995</v>
      </c>
      <c r="G719" s="87">
        <v>240.20228419</v>
      </c>
      <c r="H719" s="87">
        <v>480.40456838</v>
      </c>
      <c r="I719" s="87">
        <v>0</v>
      </c>
      <c r="J719" s="87">
        <v>528.44502522000005</v>
      </c>
      <c r="K719" s="87">
        <v>624.52593889000002</v>
      </c>
      <c r="L719" s="87">
        <v>720.60685257</v>
      </c>
    </row>
    <row r="720" spans="1:12" ht="12.75" customHeight="1" x14ac:dyDescent="0.2">
      <c r="A720" s="86" t="s">
        <v>178</v>
      </c>
      <c r="B720" s="86">
        <v>15</v>
      </c>
      <c r="C720" s="87">
        <v>978.55731012000001</v>
      </c>
      <c r="D720" s="87">
        <v>973.28841661000001</v>
      </c>
      <c r="E720" s="87">
        <v>0</v>
      </c>
      <c r="F720" s="87">
        <v>97.328841659999995</v>
      </c>
      <c r="G720" s="87">
        <v>243.32210415</v>
      </c>
      <c r="H720" s="87">
        <v>486.64420831000001</v>
      </c>
      <c r="I720" s="87">
        <v>0</v>
      </c>
      <c r="J720" s="87">
        <v>535.30862913999999</v>
      </c>
      <c r="K720" s="87">
        <v>632.63747079999996</v>
      </c>
      <c r="L720" s="87">
        <v>729.96631246000004</v>
      </c>
    </row>
    <row r="721" spans="1:12" ht="12.75" customHeight="1" x14ac:dyDescent="0.2">
      <c r="A721" s="86" t="s">
        <v>178</v>
      </c>
      <c r="B721" s="86">
        <v>16</v>
      </c>
      <c r="C721" s="87">
        <v>986.78460942000004</v>
      </c>
      <c r="D721" s="87">
        <v>981.39543647000005</v>
      </c>
      <c r="E721" s="87">
        <v>0</v>
      </c>
      <c r="F721" s="87">
        <v>98.139543649999993</v>
      </c>
      <c r="G721" s="87">
        <v>245.34885911999999</v>
      </c>
      <c r="H721" s="87">
        <v>490.69771823999997</v>
      </c>
      <c r="I721" s="87">
        <v>0</v>
      </c>
      <c r="J721" s="87">
        <v>539.76749006</v>
      </c>
      <c r="K721" s="87">
        <v>637.90703370999995</v>
      </c>
      <c r="L721" s="87">
        <v>736.04657735000001</v>
      </c>
    </row>
    <row r="722" spans="1:12" ht="12.75" customHeight="1" x14ac:dyDescent="0.2">
      <c r="A722" s="86" t="s">
        <v>178</v>
      </c>
      <c r="B722" s="86">
        <v>17</v>
      </c>
      <c r="C722" s="87">
        <v>991.51159196000003</v>
      </c>
      <c r="D722" s="87">
        <v>986.24934060999999</v>
      </c>
      <c r="E722" s="87">
        <v>0</v>
      </c>
      <c r="F722" s="87">
        <v>98.624934060000001</v>
      </c>
      <c r="G722" s="87">
        <v>246.56233515</v>
      </c>
      <c r="H722" s="87">
        <v>493.12467031</v>
      </c>
      <c r="I722" s="87">
        <v>0</v>
      </c>
      <c r="J722" s="87">
        <v>542.43713734000005</v>
      </c>
      <c r="K722" s="87">
        <v>641.06207140000004</v>
      </c>
      <c r="L722" s="87">
        <v>739.68700546000002</v>
      </c>
    </row>
    <row r="723" spans="1:12" ht="12.75" customHeight="1" x14ac:dyDescent="0.2">
      <c r="A723" s="86" t="s">
        <v>178</v>
      </c>
      <c r="B723" s="86">
        <v>18</v>
      </c>
      <c r="C723" s="87">
        <v>989.62093732999995</v>
      </c>
      <c r="D723" s="87">
        <v>983.99542660999998</v>
      </c>
      <c r="E723" s="87">
        <v>0</v>
      </c>
      <c r="F723" s="87">
        <v>98.399542659999994</v>
      </c>
      <c r="G723" s="87">
        <v>245.99885664999999</v>
      </c>
      <c r="H723" s="87">
        <v>491.99771330999999</v>
      </c>
      <c r="I723" s="87">
        <v>0</v>
      </c>
      <c r="J723" s="87">
        <v>541.19748463999997</v>
      </c>
      <c r="K723" s="87">
        <v>639.59702730000004</v>
      </c>
      <c r="L723" s="87">
        <v>737.99656995999999</v>
      </c>
    </row>
    <row r="724" spans="1:12" ht="12.75" customHeight="1" x14ac:dyDescent="0.2">
      <c r="A724" s="86" t="s">
        <v>178</v>
      </c>
      <c r="B724" s="86">
        <v>19</v>
      </c>
      <c r="C724" s="87">
        <v>960.69752557000004</v>
      </c>
      <c r="D724" s="87">
        <v>956.01274837000005</v>
      </c>
      <c r="E724" s="87">
        <v>0</v>
      </c>
      <c r="F724" s="87">
        <v>95.601274840000002</v>
      </c>
      <c r="G724" s="87">
        <v>239.00318709000001</v>
      </c>
      <c r="H724" s="87">
        <v>478.00637418999997</v>
      </c>
      <c r="I724" s="87">
        <v>0</v>
      </c>
      <c r="J724" s="87">
        <v>525.80701160000001</v>
      </c>
      <c r="K724" s="87">
        <v>621.40828643999998</v>
      </c>
      <c r="L724" s="87">
        <v>717.00956127999996</v>
      </c>
    </row>
    <row r="725" spans="1:12" ht="12.75" customHeight="1" x14ac:dyDescent="0.2">
      <c r="A725" s="86" t="s">
        <v>178</v>
      </c>
      <c r="B725" s="86">
        <v>20</v>
      </c>
      <c r="C725" s="87">
        <v>955.22527310999999</v>
      </c>
      <c r="D725" s="87">
        <v>950.32189423</v>
      </c>
      <c r="E725" s="87">
        <v>0</v>
      </c>
      <c r="F725" s="87">
        <v>95.032189419999995</v>
      </c>
      <c r="G725" s="87">
        <v>237.58047356</v>
      </c>
      <c r="H725" s="87">
        <v>475.16094712</v>
      </c>
      <c r="I725" s="87">
        <v>0</v>
      </c>
      <c r="J725" s="87">
        <v>522.67704183000001</v>
      </c>
      <c r="K725" s="87">
        <v>617.70923125000002</v>
      </c>
      <c r="L725" s="87">
        <v>712.74142067000002</v>
      </c>
    </row>
    <row r="726" spans="1:12" ht="12.75" customHeight="1" x14ac:dyDescent="0.2">
      <c r="A726" s="86" t="s">
        <v>178</v>
      </c>
      <c r="B726" s="86">
        <v>21</v>
      </c>
      <c r="C726" s="87">
        <v>952.14123243999995</v>
      </c>
      <c r="D726" s="87">
        <v>946.54047618000004</v>
      </c>
      <c r="E726" s="87">
        <v>0</v>
      </c>
      <c r="F726" s="87">
        <v>94.65404762</v>
      </c>
      <c r="G726" s="87">
        <v>236.63511904999999</v>
      </c>
      <c r="H726" s="87">
        <v>473.27023809000002</v>
      </c>
      <c r="I726" s="87">
        <v>0</v>
      </c>
      <c r="J726" s="87">
        <v>520.59726190000003</v>
      </c>
      <c r="K726" s="87">
        <v>615.25130951999995</v>
      </c>
      <c r="L726" s="87">
        <v>709.90535713999998</v>
      </c>
    </row>
    <row r="727" spans="1:12" ht="12.75" customHeight="1" x14ac:dyDescent="0.2">
      <c r="A727" s="86" t="s">
        <v>178</v>
      </c>
      <c r="B727" s="86">
        <v>22</v>
      </c>
      <c r="C727" s="87">
        <v>964.12488617999998</v>
      </c>
      <c r="D727" s="87">
        <v>958.64648409999995</v>
      </c>
      <c r="E727" s="87">
        <v>0</v>
      </c>
      <c r="F727" s="87">
        <v>95.864648410000001</v>
      </c>
      <c r="G727" s="87">
        <v>239.66162102999999</v>
      </c>
      <c r="H727" s="87">
        <v>479.32324204999998</v>
      </c>
      <c r="I727" s="87">
        <v>0</v>
      </c>
      <c r="J727" s="87">
        <v>527.25556626000002</v>
      </c>
      <c r="K727" s="87">
        <v>623.12021467</v>
      </c>
      <c r="L727" s="87">
        <v>718.98486307999997</v>
      </c>
    </row>
    <row r="728" spans="1:12" ht="12.75" customHeight="1" x14ac:dyDescent="0.2">
      <c r="A728" s="86" t="s">
        <v>178</v>
      </c>
      <c r="B728" s="86">
        <v>23</v>
      </c>
      <c r="C728" s="87">
        <v>969.44042318000004</v>
      </c>
      <c r="D728" s="87">
        <v>964.14582783000003</v>
      </c>
      <c r="E728" s="87">
        <v>0</v>
      </c>
      <c r="F728" s="87">
        <v>96.414582780000003</v>
      </c>
      <c r="G728" s="87">
        <v>241.03645696000001</v>
      </c>
      <c r="H728" s="87">
        <v>482.07291392000002</v>
      </c>
      <c r="I728" s="87">
        <v>0</v>
      </c>
      <c r="J728" s="87">
        <v>530.28020531000004</v>
      </c>
      <c r="K728" s="87">
        <v>626.69478808999997</v>
      </c>
      <c r="L728" s="87">
        <v>723.10937087000002</v>
      </c>
    </row>
    <row r="729" spans="1:12" ht="12.75" customHeight="1" x14ac:dyDescent="0.2">
      <c r="A729" s="86" t="s">
        <v>178</v>
      </c>
      <c r="B729" s="86">
        <v>24</v>
      </c>
      <c r="C729" s="87">
        <v>1029.33023733</v>
      </c>
      <c r="D729" s="87">
        <v>1023.23123846</v>
      </c>
      <c r="E729" s="87">
        <v>0</v>
      </c>
      <c r="F729" s="87">
        <v>102.32312385</v>
      </c>
      <c r="G729" s="87">
        <v>255.80780962</v>
      </c>
      <c r="H729" s="87">
        <v>511.61561922999999</v>
      </c>
      <c r="I729" s="87">
        <v>0</v>
      </c>
      <c r="J729" s="87">
        <v>562.77718115000005</v>
      </c>
      <c r="K729" s="87">
        <v>665.10030500000005</v>
      </c>
      <c r="L729" s="87">
        <v>767.42342885000005</v>
      </c>
    </row>
    <row r="730" spans="1:12" ht="12.75" customHeight="1" x14ac:dyDescent="0.2">
      <c r="A730" s="86" t="s">
        <v>179</v>
      </c>
      <c r="B730" s="86">
        <v>1</v>
      </c>
      <c r="C730" s="87">
        <v>1093.0178581600001</v>
      </c>
      <c r="D730" s="87">
        <v>1087.15944878</v>
      </c>
      <c r="E730" s="87">
        <v>0</v>
      </c>
      <c r="F730" s="87">
        <v>108.71594488</v>
      </c>
      <c r="G730" s="87">
        <v>271.78986220000002</v>
      </c>
      <c r="H730" s="87">
        <v>543.57972439000002</v>
      </c>
      <c r="I730" s="87">
        <v>0</v>
      </c>
      <c r="J730" s="87">
        <v>597.93769683000005</v>
      </c>
      <c r="K730" s="87">
        <v>706.65364170999999</v>
      </c>
      <c r="L730" s="87">
        <v>815.36958659000004</v>
      </c>
    </row>
    <row r="731" spans="1:12" ht="12.75" customHeight="1" x14ac:dyDescent="0.2">
      <c r="A731" s="86" t="s">
        <v>179</v>
      </c>
      <c r="B731" s="86">
        <v>2</v>
      </c>
      <c r="C731" s="87">
        <v>1133.03606494</v>
      </c>
      <c r="D731" s="87">
        <v>1127.0219719900001</v>
      </c>
      <c r="E731" s="87">
        <v>0</v>
      </c>
      <c r="F731" s="87">
        <v>112.7021972</v>
      </c>
      <c r="G731" s="87">
        <v>281.755493</v>
      </c>
      <c r="H731" s="87">
        <v>563.510986</v>
      </c>
      <c r="I731" s="87">
        <v>0</v>
      </c>
      <c r="J731" s="87">
        <v>619.86208458999999</v>
      </c>
      <c r="K731" s="87">
        <v>732.56428179</v>
      </c>
      <c r="L731" s="87">
        <v>845.26647899</v>
      </c>
    </row>
    <row r="732" spans="1:12" ht="12.75" customHeight="1" x14ac:dyDescent="0.2">
      <c r="A732" s="86" t="s">
        <v>179</v>
      </c>
      <c r="B732" s="86">
        <v>3</v>
      </c>
      <c r="C732" s="87">
        <v>1169.0160301000001</v>
      </c>
      <c r="D732" s="87">
        <v>1162.69509169</v>
      </c>
      <c r="E732" s="87">
        <v>0</v>
      </c>
      <c r="F732" s="87">
        <v>116.26950917000001</v>
      </c>
      <c r="G732" s="87">
        <v>290.67377291999998</v>
      </c>
      <c r="H732" s="87">
        <v>581.34754584999996</v>
      </c>
      <c r="I732" s="87">
        <v>0</v>
      </c>
      <c r="J732" s="87">
        <v>639.48230043000001</v>
      </c>
      <c r="K732" s="87">
        <v>755.7518096</v>
      </c>
      <c r="L732" s="87">
        <v>872.02131876999999</v>
      </c>
    </row>
    <row r="733" spans="1:12" ht="12.75" customHeight="1" x14ac:dyDescent="0.2">
      <c r="A733" s="86" t="s">
        <v>179</v>
      </c>
      <c r="B733" s="86">
        <v>4</v>
      </c>
      <c r="C733" s="87">
        <v>1187.8816522699999</v>
      </c>
      <c r="D733" s="87">
        <v>1181.38717071</v>
      </c>
      <c r="E733" s="87">
        <v>0</v>
      </c>
      <c r="F733" s="87">
        <v>118.13871707</v>
      </c>
      <c r="G733" s="87">
        <v>295.34679268000002</v>
      </c>
      <c r="H733" s="87">
        <v>590.69358536000004</v>
      </c>
      <c r="I733" s="87">
        <v>0</v>
      </c>
      <c r="J733" s="87">
        <v>649.76294388999997</v>
      </c>
      <c r="K733" s="87">
        <v>767.90166095999996</v>
      </c>
      <c r="L733" s="87">
        <v>886.04037803000006</v>
      </c>
    </row>
    <row r="734" spans="1:12" ht="12.75" customHeight="1" x14ac:dyDescent="0.2">
      <c r="A734" s="86" t="s">
        <v>179</v>
      </c>
      <c r="B734" s="86">
        <v>5</v>
      </c>
      <c r="C734" s="87">
        <v>1184.9482280899999</v>
      </c>
      <c r="D734" s="87">
        <v>1178.6717749500001</v>
      </c>
      <c r="E734" s="87">
        <v>0</v>
      </c>
      <c r="F734" s="87">
        <v>117.8671775</v>
      </c>
      <c r="G734" s="87">
        <v>294.66794374</v>
      </c>
      <c r="H734" s="87">
        <v>589.33588748</v>
      </c>
      <c r="I734" s="87">
        <v>0</v>
      </c>
      <c r="J734" s="87">
        <v>648.26947622</v>
      </c>
      <c r="K734" s="87">
        <v>766.13665372000003</v>
      </c>
      <c r="L734" s="87">
        <v>884.00383121000004</v>
      </c>
    </row>
    <row r="735" spans="1:12" ht="12.75" customHeight="1" x14ac:dyDescent="0.2">
      <c r="A735" s="86" t="s">
        <v>179</v>
      </c>
      <c r="B735" s="86">
        <v>6</v>
      </c>
      <c r="C735" s="87">
        <v>1175.71439179</v>
      </c>
      <c r="D735" s="87">
        <v>1169.56436708</v>
      </c>
      <c r="E735" s="87">
        <v>0</v>
      </c>
      <c r="F735" s="87">
        <v>116.95643671000001</v>
      </c>
      <c r="G735" s="87">
        <v>292.39109177</v>
      </c>
      <c r="H735" s="87">
        <v>584.78218354000001</v>
      </c>
      <c r="I735" s="87">
        <v>0</v>
      </c>
      <c r="J735" s="87">
        <v>643.26040189000003</v>
      </c>
      <c r="K735" s="87">
        <v>760.21683859999996</v>
      </c>
      <c r="L735" s="87">
        <v>877.17327531000001</v>
      </c>
    </row>
    <row r="736" spans="1:12" ht="12.75" customHeight="1" x14ac:dyDescent="0.2">
      <c r="A736" s="86" t="s">
        <v>179</v>
      </c>
      <c r="B736" s="86">
        <v>7</v>
      </c>
      <c r="C736" s="87">
        <v>1125.8404894600001</v>
      </c>
      <c r="D736" s="87">
        <v>1119.1430282599999</v>
      </c>
      <c r="E736" s="87">
        <v>0</v>
      </c>
      <c r="F736" s="87">
        <v>111.91430283</v>
      </c>
      <c r="G736" s="87">
        <v>279.78575706999999</v>
      </c>
      <c r="H736" s="87">
        <v>559.57151412999997</v>
      </c>
      <c r="I736" s="87">
        <v>0</v>
      </c>
      <c r="J736" s="87">
        <v>615.52866554000002</v>
      </c>
      <c r="K736" s="87">
        <v>727.44296837000002</v>
      </c>
      <c r="L736" s="87">
        <v>839.35727120000001</v>
      </c>
    </row>
    <row r="737" spans="1:12" ht="12.75" customHeight="1" x14ac:dyDescent="0.2">
      <c r="A737" s="86" t="s">
        <v>179</v>
      </c>
      <c r="B737" s="86">
        <v>8</v>
      </c>
      <c r="C737" s="87">
        <v>1035.5169426</v>
      </c>
      <c r="D737" s="87">
        <v>1028.8891661099999</v>
      </c>
      <c r="E737" s="87">
        <v>0</v>
      </c>
      <c r="F737" s="87">
        <v>102.88891661</v>
      </c>
      <c r="G737" s="87">
        <v>257.22229153000001</v>
      </c>
      <c r="H737" s="87">
        <v>514.44458306000001</v>
      </c>
      <c r="I737" s="87">
        <v>0</v>
      </c>
      <c r="J737" s="87">
        <v>565.88904135999996</v>
      </c>
      <c r="K737" s="87">
        <v>668.77795796999999</v>
      </c>
      <c r="L737" s="87">
        <v>771.66687458000001</v>
      </c>
    </row>
    <row r="738" spans="1:12" ht="12.75" customHeight="1" x14ac:dyDescent="0.2">
      <c r="A738" s="86" t="s">
        <v>179</v>
      </c>
      <c r="B738" s="86">
        <v>9</v>
      </c>
      <c r="C738" s="87">
        <v>991.71544543000005</v>
      </c>
      <c r="D738" s="87">
        <v>984.92982429000006</v>
      </c>
      <c r="E738" s="87">
        <v>0</v>
      </c>
      <c r="F738" s="87">
        <v>98.492982429999998</v>
      </c>
      <c r="G738" s="87">
        <v>246.23245607000001</v>
      </c>
      <c r="H738" s="87">
        <v>492.46491214999998</v>
      </c>
      <c r="I738" s="87">
        <v>0</v>
      </c>
      <c r="J738" s="87">
        <v>541.71140335999996</v>
      </c>
      <c r="K738" s="87">
        <v>640.20438578999995</v>
      </c>
      <c r="L738" s="87">
        <v>738.69736822000004</v>
      </c>
    </row>
    <row r="739" spans="1:12" ht="12.75" customHeight="1" x14ac:dyDescent="0.2">
      <c r="A739" s="86" t="s">
        <v>179</v>
      </c>
      <c r="B739" s="86">
        <v>10</v>
      </c>
      <c r="C739" s="87">
        <v>965.39463518000002</v>
      </c>
      <c r="D739" s="87">
        <v>959.81117027000005</v>
      </c>
      <c r="E739" s="87">
        <v>0</v>
      </c>
      <c r="F739" s="87">
        <v>95.981117029999993</v>
      </c>
      <c r="G739" s="87">
        <v>239.95279257000001</v>
      </c>
      <c r="H739" s="87">
        <v>479.90558514000003</v>
      </c>
      <c r="I739" s="87">
        <v>0</v>
      </c>
      <c r="J739" s="87">
        <v>527.89614365</v>
      </c>
      <c r="K739" s="87">
        <v>623.87726067999995</v>
      </c>
      <c r="L739" s="87">
        <v>719.85837770000001</v>
      </c>
    </row>
    <row r="740" spans="1:12" ht="12.75" customHeight="1" x14ac:dyDescent="0.2">
      <c r="A740" s="86" t="s">
        <v>179</v>
      </c>
      <c r="B740" s="86">
        <v>11</v>
      </c>
      <c r="C740" s="87">
        <v>951.95110725999996</v>
      </c>
      <c r="D740" s="87">
        <v>946.51315719000002</v>
      </c>
      <c r="E740" s="87">
        <v>0</v>
      </c>
      <c r="F740" s="87">
        <v>94.651315719999999</v>
      </c>
      <c r="G740" s="87">
        <v>236.62828930000001</v>
      </c>
      <c r="H740" s="87">
        <v>473.25657860000001</v>
      </c>
      <c r="I740" s="87">
        <v>0</v>
      </c>
      <c r="J740" s="87">
        <v>520.58223644999998</v>
      </c>
      <c r="K740" s="87">
        <v>615.23355217000005</v>
      </c>
      <c r="L740" s="87">
        <v>709.88486789000001</v>
      </c>
    </row>
    <row r="741" spans="1:12" ht="12.75" customHeight="1" x14ac:dyDescent="0.2">
      <c r="A741" s="86" t="s">
        <v>179</v>
      </c>
      <c r="B741" s="86">
        <v>12</v>
      </c>
      <c r="C741" s="87">
        <v>958.27356895000003</v>
      </c>
      <c r="D741" s="87">
        <v>952.54065433999995</v>
      </c>
      <c r="E741" s="87">
        <v>0</v>
      </c>
      <c r="F741" s="87">
        <v>95.254065429999997</v>
      </c>
      <c r="G741" s="87">
        <v>238.13516358999999</v>
      </c>
      <c r="H741" s="87">
        <v>476.27032716999997</v>
      </c>
      <c r="I741" s="87">
        <v>0</v>
      </c>
      <c r="J741" s="87">
        <v>523.89735988999996</v>
      </c>
      <c r="K741" s="87">
        <v>619.15142532000004</v>
      </c>
      <c r="L741" s="87">
        <v>714.40549076000002</v>
      </c>
    </row>
    <row r="742" spans="1:12" ht="12.75" customHeight="1" x14ac:dyDescent="0.2">
      <c r="A742" s="86" t="s">
        <v>179</v>
      </c>
      <c r="B742" s="86">
        <v>13</v>
      </c>
      <c r="C742" s="87">
        <v>967.01444566999999</v>
      </c>
      <c r="D742" s="87">
        <v>961.38135437999995</v>
      </c>
      <c r="E742" s="87">
        <v>0</v>
      </c>
      <c r="F742" s="87">
        <v>96.138135439999999</v>
      </c>
      <c r="G742" s="87">
        <v>240.34533859999999</v>
      </c>
      <c r="H742" s="87">
        <v>480.69067718999997</v>
      </c>
      <c r="I742" s="87">
        <v>0</v>
      </c>
      <c r="J742" s="87">
        <v>528.75974490999999</v>
      </c>
      <c r="K742" s="87">
        <v>624.89788035000004</v>
      </c>
      <c r="L742" s="87">
        <v>721.03601578999996</v>
      </c>
    </row>
    <row r="743" spans="1:12" ht="12.75" customHeight="1" x14ac:dyDescent="0.2">
      <c r="A743" s="86" t="s">
        <v>179</v>
      </c>
      <c r="B743" s="86">
        <v>14</v>
      </c>
      <c r="C743" s="87">
        <v>968.70921034000003</v>
      </c>
      <c r="D743" s="87">
        <v>963.03383230999998</v>
      </c>
      <c r="E743" s="87">
        <v>0</v>
      </c>
      <c r="F743" s="87">
        <v>96.303383229999994</v>
      </c>
      <c r="G743" s="87">
        <v>240.75845808</v>
      </c>
      <c r="H743" s="87">
        <v>481.51691615999999</v>
      </c>
      <c r="I743" s="87">
        <v>0</v>
      </c>
      <c r="J743" s="87">
        <v>529.66860776999999</v>
      </c>
      <c r="K743" s="87">
        <v>625.971991</v>
      </c>
      <c r="L743" s="87">
        <v>722.27537423000001</v>
      </c>
    </row>
    <row r="744" spans="1:12" ht="12.75" customHeight="1" x14ac:dyDescent="0.2">
      <c r="A744" s="86" t="s">
        <v>179</v>
      </c>
      <c r="B744" s="86">
        <v>15</v>
      </c>
      <c r="C744" s="87">
        <v>979.78725240000006</v>
      </c>
      <c r="D744" s="87">
        <v>973.99810278999996</v>
      </c>
      <c r="E744" s="87">
        <v>0</v>
      </c>
      <c r="F744" s="87">
        <v>97.399810279999997</v>
      </c>
      <c r="G744" s="87">
        <v>243.49952569999999</v>
      </c>
      <c r="H744" s="87">
        <v>486.99905139999998</v>
      </c>
      <c r="I744" s="87">
        <v>0</v>
      </c>
      <c r="J744" s="87">
        <v>535.69895653000003</v>
      </c>
      <c r="K744" s="87">
        <v>633.09876681000003</v>
      </c>
      <c r="L744" s="87">
        <v>730.49857709000003</v>
      </c>
    </row>
    <row r="745" spans="1:12" ht="12.75" customHeight="1" x14ac:dyDescent="0.2">
      <c r="A745" s="86" t="s">
        <v>179</v>
      </c>
      <c r="B745" s="86">
        <v>16</v>
      </c>
      <c r="C745" s="87">
        <v>986.82196069999998</v>
      </c>
      <c r="D745" s="87">
        <v>981.08124748</v>
      </c>
      <c r="E745" s="87">
        <v>0</v>
      </c>
      <c r="F745" s="87">
        <v>98.108124750000002</v>
      </c>
      <c r="G745" s="87">
        <v>245.27031187</v>
      </c>
      <c r="H745" s="87">
        <v>490.54062374</v>
      </c>
      <c r="I745" s="87">
        <v>0</v>
      </c>
      <c r="J745" s="87">
        <v>539.59468611</v>
      </c>
      <c r="K745" s="87">
        <v>637.70281086</v>
      </c>
      <c r="L745" s="87">
        <v>735.81093561</v>
      </c>
    </row>
    <row r="746" spans="1:12" ht="12.75" customHeight="1" x14ac:dyDescent="0.2">
      <c r="A746" s="86" t="s">
        <v>179</v>
      </c>
      <c r="B746" s="86">
        <v>17</v>
      </c>
      <c r="C746" s="87">
        <v>996.36929409000004</v>
      </c>
      <c r="D746" s="87">
        <v>990.48148765999997</v>
      </c>
      <c r="E746" s="87">
        <v>0</v>
      </c>
      <c r="F746" s="87">
        <v>99.048148769999997</v>
      </c>
      <c r="G746" s="87">
        <v>247.62037192</v>
      </c>
      <c r="H746" s="87">
        <v>495.24074382999999</v>
      </c>
      <c r="I746" s="87">
        <v>0</v>
      </c>
      <c r="J746" s="87">
        <v>544.76481821000004</v>
      </c>
      <c r="K746" s="87">
        <v>643.81296698000006</v>
      </c>
      <c r="L746" s="87">
        <v>742.86111574999995</v>
      </c>
    </row>
    <row r="747" spans="1:12" ht="12.75" customHeight="1" x14ac:dyDescent="0.2">
      <c r="A747" s="86" t="s">
        <v>179</v>
      </c>
      <c r="B747" s="86">
        <v>18</v>
      </c>
      <c r="C747" s="87">
        <v>988.56998982000005</v>
      </c>
      <c r="D747" s="87">
        <v>982.45155938000005</v>
      </c>
      <c r="E747" s="87">
        <v>0</v>
      </c>
      <c r="F747" s="87">
        <v>98.245155940000004</v>
      </c>
      <c r="G747" s="87">
        <v>245.61288984999999</v>
      </c>
      <c r="H747" s="87">
        <v>491.22577969000002</v>
      </c>
      <c r="I747" s="87">
        <v>0</v>
      </c>
      <c r="J747" s="87">
        <v>540.34835766000003</v>
      </c>
      <c r="K747" s="87">
        <v>638.59351360000005</v>
      </c>
      <c r="L747" s="87">
        <v>736.83866953999996</v>
      </c>
    </row>
    <row r="748" spans="1:12" ht="12.75" customHeight="1" x14ac:dyDescent="0.2">
      <c r="A748" s="86" t="s">
        <v>179</v>
      </c>
      <c r="B748" s="86">
        <v>19</v>
      </c>
      <c r="C748" s="87">
        <v>960.51107924999997</v>
      </c>
      <c r="D748" s="87">
        <v>954.66881617000001</v>
      </c>
      <c r="E748" s="87">
        <v>0</v>
      </c>
      <c r="F748" s="87">
        <v>95.466881619999995</v>
      </c>
      <c r="G748" s="87">
        <v>238.66720404</v>
      </c>
      <c r="H748" s="87">
        <v>477.33440809000001</v>
      </c>
      <c r="I748" s="87">
        <v>0</v>
      </c>
      <c r="J748" s="87">
        <v>525.06784889000005</v>
      </c>
      <c r="K748" s="87">
        <v>620.53473051000003</v>
      </c>
      <c r="L748" s="87">
        <v>716.00161213000001</v>
      </c>
    </row>
    <row r="749" spans="1:12" ht="12.75" customHeight="1" x14ac:dyDescent="0.2">
      <c r="A749" s="86" t="s">
        <v>179</v>
      </c>
      <c r="B749" s="86">
        <v>20</v>
      </c>
      <c r="C749" s="87">
        <v>959.06368954000004</v>
      </c>
      <c r="D749" s="87">
        <v>953.73244548000002</v>
      </c>
      <c r="E749" s="87">
        <v>0</v>
      </c>
      <c r="F749" s="87">
        <v>95.373244549999995</v>
      </c>
      <c r="G749" s="87">
        <v>238.43311137000001</v>
      </c>
      <c r="H749" s="87">
        <v>476.86622274000001</v>
      </c>
      <c r="I749" s="87">
        <v>0</v>
      </c>
      <c r="J749" s="87">
        <v>524.55284501000006</v>
      </c>
      <c r="K749" s="87">
        <v>619.92608956000004</v>
      </c>
      <c r="L749" s="87">
        <v>715.29933411000002</v>
      </c>
    </row>
    <row r="750" spans="1:12" ht="12.75" customHeight="1" x14ac:dyDescent="0.2">
      <c r="A750" s="86" t="s">
        <v>179</v>
      </c>
      <c r="B750" s="86">
        <v>21</v>
      </c>
      <c r="C750" s="87">
        <v>954.33345645999998</v>
      </c>
      <c r="D750" s="87">
        <v>948.96769420999999</v>
      </c>
      <c r="E750" s="87">
        <v>0</v>
      </c>
      <c r="F750" s="87">
        <v>94.896769419999998</v>
      </c>
      <c r="G750" s="87">
        <v>237.24192355</v>
      </c>
      <c r="H750" s="87">
        <v>474.48384711</v>
      </c>
      <c r="I750" s="87">
        <v>0</v>
      </c>
      <c r="J750" s="87">
        <v>521.93223181999997</v>
      </c>
      <c r="K750" s="87">
        <v>616.82900124000003</v>
      </c>
      <c r="L750" s="87">
        <v>711.72577065999997</v>
      </c>
    </row>
    <row r="751" spans="1:12" ht="12.75" customHeight="1" x14ac:dyDescent="0.2">
      <c r="A751" s="86" t="s">
        <v>179</v>
      </c>
      <c r="B751" s="86">
        <v>22</v>
      </c>
      <c r="C751" s="87">
        <v>967.42966932000002</v>
      </c>
      <c r="D751" s="87">
        <v>961.91133891000004</v>
      </c>
      <c r="E751" s="87">
        <v>0</v>
      </c>
      <c r="F751" s="87">
        <v>96.191133890000003</v>
      </c>
      <c r="G751" s="87">
        <v>240.47783473000001</v>
      </c>
      <c r="H751" s="87">
        <v>480.95566946000002</v>
      </c>
      <c r="I751" s="87">
        <v>0</v>
      </c>
      <c r="J751" s="87">
        <v>529.05123639999999</v>
      </c>
      <c r="K751" s="87">
        <v>625.24237029000005</v>
      </c>
      <c r="L751" s="87">
        <v>721.43350418</v>
      </c>
    </row>
    <row r="752" spans="1:12" ht="12.75" customHeight="1" x14ac:dyDescent="0.2">
      <c r="A752" s="86" t="s">
        <v>179</v>
      </c>
      <c r="B752" s="86">
        <v>23</v>
      </c>
      <c r="C752" s="87">
        <v>978.88831871000002</v>
      </c>
      <c r="D752" s="87">
        <v>973.07241271999999</v>
      </c>
      <c r="E752" s="87">
        <v>0</v>
      </c>
      <c r="F752" s="87">
        <v>97.307241270000006</v>
      </c>
      <c r="G752" s="87">
        <v>243.26810318</v>
      </c>
      <c r="H752" s="87">
        <v>486.53620635999999</v>
      </c>
      <c r="I752" s="87">
        <v>0</v>
      </c>
      <c r="J752" s="87">
        <v>535.18982700000004</v>
      </c>
      <c r="K752" s="87">
        <v>632.49706827</v>
      </c>
      <c r="L752" s="87">
        <v>729.80430953999996</v>
      </c>
    </row>
    <row r="753" spans="1:12" ht="12.75" customHeight="1" x14ac:dyDescent="0.2">
      <c r="A753" s="86" t="s">
        <v>179</v>
      </c>
      <c r="B753" s="86">
        <v>24</v>
      </c>
      <c r="C753" s="87">
        <v>1048.33704169</v>
      </c>
      <c r="D753" s="87">
        <v>1042.2981527899999</v>
      </c>
      <c r="E753" s="87">
        <v>0</v>
      </c>
      <c r="F753" s="87">
        <v>104.22981528</v>
      </c>
      <c r="G753" s="87">
        <v>260.57453820000001</v>
      </c>
      <c r="H753" s="87">
        <v>521.14907640000001</v>
      </c>
      <c r="I753" s="87">
        <v>0</v>
      </c>
      <c r="J753" s="87">
        <v>573.26398402999996</v>
      </c>
      <c r="K753" s="87">
        <v>677.49379930999999</v>
      </c>
      <c r="L753" s="87">
        <v>781.72361459000001</v>
      </c>
    </row>
    <row r="754" spans="1:12" ht="12.75" customHeight="1" x14ac:dyDescent="0.2">
      <c r="A754" s="86" t="s">
        <v>180</v>
      </c>
      <c r="B754" s="86">
        <v>1</v>
      </c>
      <c r="C754" s="87">
        <v>1112.8246143199999</v>
      </c>
      <c r="D754" s="87">
        <v>1106.0087545599999</v>
      </c>
      <c r="E754" s="87">
        <v>0</v>
      </c>
      <c r="F754" s="87">
        <v>110.60087546</v>
      </c>
      <c r="G754" s="87">
        <v>276.50218863999999</v>
      </c>
      <c r="H754" s="87">
        <v>553.00437727999997</v>
      </c>
      <c r="I754" s="87">
        <v>0</v>
      </c>
      <c r="J754" s="87">
        <v>608.30481500999997</v>
      </c>
      <c r="K754" s="87">
        <v>718.90569045999996</v>
      </c>
      <c r="L754" s="87">
        <v>829.50656591999996</v>
      </c>
    </row>
    <row r="755" spans="1:12" ht="12.75" customHeight="1" x14ac:dyDescent="0.2">
      <c r="A755" s="86" t="s">
        <v>180</v>
      </c>
      <c r="B755" s="86">
        <v>2</v>
      </c>
      <c r="C755" s="87">
        <v>1146.75374762</v>
      </c>
      <c r="D755" s="87">
        <v>1139.1910709700001</v>
      </c>
      <c r="E755" s="87">
        <v>0</v>
      </c>
      <c r="F755" s="87">
        <v>113.91910710000001</v>
      </c>
      <c r="G755" s="87">
        <v>284.79776773999998</v>
      </c>
      <c r="H755" s="87">
        <v>569.59553548999997</v>
      </c>
      <c r="I755" s="87">
        <v>0</v>
      </c>
      <c r="J755" s="87">
        <v>626.55508902999998</v>
      </c>
      <c r="K755" s="87">
        <v>740.47419613</v>
      </c>
      <c r="L755" s="87">
        <v>854.39330323000001</v>
      </c>
    </row>
    <row r="756" spans="1:12" ht="12.75" customHeight="1" x14ac:dyDescent="0.2">
      <c r="A756" s="86" t="s">
        <v>180</v>
      </c>
      <c r="B756" s="86">
        <v>3</v>
      </c>
      <c r="C756" s="87">
        <v>1194.44405179</v>
      </c>
      <c r="D756" s="87">
        <v>1186.46800532</v>
      </c>
      <c r="E756" s="87">
        <v>0</v>
      </c>
      <c r="F756" s="87">
        <v>118.64680052999999</v>
      </c>
      <c r="G756" s="87">
        <v>296.61700132999999</v>
      </c>
      <c r="H756" s="87">
        <v>593.23400265999999</v>
      </c>
      <c r="I756" s="87">
        <v>0</v>
      </c>
      <c r="J756" s="87">
        <v>652.55740292999997</v>
      </c>
      <c r="K756" s="87">
        <v>771.20420346000003</v>
      </c>
      <c r="L756" s="87">
        <v>889.85100398999998</v>
      </c>
    </row>
    <row r="757" spans="1:12" ht="12.75" customHeight="1" x14ac:dyDescent="0.2">
      <c r="A757" s="86" t="s">
        <v>180</v>
      </c>
      <c r="B757" s="86">
        <v>4</v>
      </c>
      <c r="C757" s="87">
        <v>1208.7792076999999</v>
      </c>
      <c r="D757" s="87">
        <v>1200.9163986599999</v>
      </c>
      <c r="E757" s="87">
        <v>0</v>
      </c>
      <c r="F757" s="87">
        <v>120.09163986999999</v>
      </c>
      <c r="G757" s="87">
        <v>300.22909966999998</v>
      </c>
      <c r="H757" s="87">
        <v>600.45819932999996</v>
      </c>
      <c r="I757" s="87">
        <v>0</v>
      </c>
      <c r="J757" s="87">
        <v>660.50401925999995</v>
      </c>
      <c r="K757" s="87">
        <v>780.59565912999994</v>
      </c>
      <c r="L757" s="87">
        <v>900.68729900000005</v>
      </c>
    </row>
    <row r="758" spans="1:12" ht="12.75" customHeight="1" x14ac:dyDescent="0.2">
      <c r="A758" s="86" t="s">
        <v>180</v>
      </c>
      <c r="B758" s="86">
        <v>5</v>
      </c>
      <c r="C758" s="87">
        <v>1206.17581019</v>
      </c>
      <c r="D758" s="87">
        <v>1198.01452146</v>
      </c>
      <c r="E758" s="87">
        <v>0</v>
      </c>
      <c r="F758" s="87">
        <v>119.80145215</v>
      </c>
      <c r="G758" s="87">
        <v>299.50363037</v>
      </c>
      <c r="H758" s="87">
        <v>599.00726072999998</v>
      </c>
      <c r="I758" s="87">
        <v>0</v>
      </c>
      <c r="J758" s="87">
        <v>658.9079868</v>
      </c>
      <c r="K758" s="87">
        <v>778.70943895000005</v>
      </c>
      <c r="L758" s="87">
        <v>898.51089109999998</v>
      </c>
    </row>
    <row r="759" spans="1:12" ht="12.75" customHeight="1" x14ac:dyDescent="0.2">
      <c r="A759" s="86" t="s">
        <v>180</v>
      </c>
      <c r="B759" s="86">
        <v>6</v>
      </c>
      <c r="C759" s="87">
        <v>1190.6183099499999</v>
      </c>
      <c r="D759" s="87">
        <v>1183.00461049</v>
      </c>
      <c r="E759" s="87">
        <v>0</v>
      </c>
      <c r="F759" s="87">
        <v>118.30046105</v>
      </c>
      <c r="G759" s="87">
        <v>295.75115262000003</v>
      </c>
      <c r="H759" s="87">
        <v>591.50230524999995</v>
      </c>
      <c r="I759" s="87">
        <v>0</v>
      </c>
      <c r="J759" s="87">
        <v>650.65253576999999</v>
      </c>
      <c r="K759" s="87">
        <v>768.95299681999995</v>
      </c>
      <c r="L759" s="87">
        <v>887.25345787000003</v>
      </c>
    </row>
    <row r="760" spans="1:12" ht="12.75" customHeight="1" x14ac:dyDescent="0.2">
      <c r="A760" s="86" t="s">
        <v>180</v>
      </c>
      <c r="B760" s="86">
        <v>7</v>
      </c>
      <c r="C760" s="87">
        <v>1128.49818547</v>
      </c>
      <c r="D760" s="87">
        <v>1121.41471778</v>
      </c>
      <c r="E760" s="87">
        <v>0</v>
      </c>
      <c r="F760" s="87">
        <v>112.14147178</v>
      </c>
      <c r="G760" s="87">
        <v>280.35367945000002</v>
      </c>
      <c r="H760" s="87">
        <v>560.70735889000002</v>
      </c>
      <c r="I760" s="87">
        <v>0</v>
      </c>
      <c r="J760" s="87">
        <v>616.77809477999995</v>
      </c>
      <c r="K760" s="87">
        <v>728.91956656000002</v>
      </c>
      <c r="L760" s="87">
        <v>841.06103833999998</v>
      </c>
    </row>
    <row r="761" spans="1:12" ht="12.75" customHeight="1" x14ac:dyDescent="0.2">
      <c r="A761" s="86" t="s">
        <v>180</v>
      </c>
      <c r="B761" s="86">
        <v>8</v>
      </c>
      <c r="C761" s="87">
        <v>1045.2103191599999</v>
      </c>
      <c r="D761" s="87">
        <v>1038.83101356</v>
      </c>
      <c r="E761" s="87">
        <v>0</v>
      </c>
      <c r="F761" s="87">
        <v>103.88310136</v>
      </c>
      <c r="G761" s="87">
        <v>259.70775338999999</v>
      </c>
      <c r="H761" s="87">
        <v>519.41550677999999</v>
      </c>
      <c r="I761" s="87">
        <v>0</v>
      </c>
      <c r="J761" s="87">
        <v>571.35705745999996</v>
      </c>
      <c r="K761" s="87">
        <v>675.24015881000003</v>
      </c>
      <c r="L761" s="87">
        <v>779.12326016999998</v>
      </c>
    </row>
    <row r="762" spans="1:12" ht="12.75" customHeight="1" x14ac:dyDescent="0.2">
      <c r="A762" s="86" t="s">
        <v>180</v>
      </c>
      <c r="B762" s="86">
        <v>9</v>
      </c>
      <c r="C762" s="87">
        <v>1005.56552446</v>
      </c>
      <c r="D762" s="87">
        <v>999.35112915000002</v>
      </c>
      <c r="E762" s="87">
        <v>0</v>
      </c>
      <c r="F762" s="87">
        <v>99.935112919999995</v>
      </c>
      <c r="G762" s="87">
        <v>249.83778229000001</v>
      </c>
      <c r="H762" s="87">
        <v>499.67556458000001</v>
      </c>
      <c r="I762" s="87">
        <v>0</v>
      </c>
      <c r="J762" s="87">
        <v>549.64312102999997</v>
      </c>
      <c r="K762" s="87">
        <v>649.57823395000003</v>
      </c>
      <c r="L762" s="87">
        <v>749.51334685999996</v>
      </c>
    </row>
    <row r="763" spans="1:12" ht="12.75" customHeight="1" x14ac:dyDescent="0.2">
      <c r="A763" s="86" t="s">
        <v>180</v>
      </c>
      <c r="B763" s="86">
        <v>10</v>
      </c>
      <c r="C763" s="87">
        <v>985.83576883000001</v>
      </c>
      <c r="D763" s="87">
        <v>980.50483854000004</v>
      </c>
      <c r="E763" s="87">
        <v>0</v>
      </c>
      <c r="F763" s="87">
        <v>98.050483850000006</v>
      </c>
      <c r="G763" s="87">
        <v>245.12620964000001</v>
      </c>
      <c r="H763" s="87">
        <v>490.25241927000002</v>
      </c>
      <c r="I763" s="87">
        <v>0</v>
      </c>
      <c r="J763" s="87">
        <v>539.27766120000001</v>
      </c>
      <c r="K763" s="87">
        <v>637.32814504999999</v>
      </c>
      <c r="L763" s="87">
        <v>735.37862890999997</v>
      </c>
    </row>
    <row r="764" spans="1:12" ht="12.75" customHeight="1" x14ac:dyDescent="0.2">
      <c r="A764" s="86" t="s">
        <v>180</v>
      </c>
      <c r="B764" s="86">
        <v>11</v>
      </c>
      <c r="C764" s="87">
        <v>973.39386292999995</v>
      </c>
      <c r="D764" s="87">
        <v>968.70859836</v>
      </c>
      <c r="E764" s="87">
        <v>0</v>
      </c>
      <c r="F764" s="87">
        <v>96.870859839999994</v>
      </c>
      <c r="G764" s="87">
        <v>242.17714959</v>
      </c>
      <c r="H764" s="87">
        <v>484.35429918</v>
      </c>
      <c r="I764" s="87">
        <v>0</v>
      </c>
      <c r="J764" s="87">
        <v>532.78972910000005</v>
      </c>
      <c r="K764" s="87">
        <v>629.66058893000002</v>
      </c>
      <c r="L764" s="87">
        <v>726.53144877</v>
      </c>
    </row>
    <row r="765" spans="1:12" ht="12.75" customHeight="1" x14ac:dyDescent="0.2">
      <c r="A765" s="86" t="s">
        <v>180</v>
      </c>
      <c r="B765" s="86">
        <v>12</v>
      </c>
      <c r="C765" s="87">
        <v>980.24384552000004</v>
      </c>
      <c r="D765" s="87">
        <v>975.03904997999996</v>
      </c>
      <c r="E765" s="87">
        <v>0</v>
      </c>
      <c r="F765" s="87">
        <v>97.503905000000003</v>
      </c>
      <c r="G765" s="87">
        <v>243.75976249999999</v>
      </c>
      <c r="H765" s="87">
        <v>487.51952498999998</v>
      </c>
      <c r="I765" s="87">
        <v>0</v>
      </c>
      <c r="J765" s="87">
        <v>536.27147749000005</v>
      </c>
      <c r="K765" s="87">
        <v>633.77538248999997</v>
      </c>
      <c r="L765" s="87">
        <v>731.27928749</v>
      </c>
    </row>
    <row r="766" spans="1:12" ht="12.75" customHeight="1" x14ac:dyDescent="0.2">
      <c r="A766" s="86" t="s">
        <v>180</v>
      </c>
      <c r="B766" s="86">
        <v>13</v>
      </c>
      <c r="C766" s="87">
        <v>986.40747184999998</v>
      </c>
      <c r="D766" s="87">
        <v>981.15414651000003</v>
      </c>
      <c r="E766" s="87">
        <v>0</v>
      </c>
      <c r="F766" s="87">
        <v>98.115414650000005</v>
      </c>
      <c r="G766" s="87">
        <v>245.28853663000001</v>
      </c>
      <c r="H766" s="87">
        <v>490.57707326000002</v>
      </c>
      <c r="I766" s="87">
        <v>0</v>
      </c>
      <c r="J766" s="87">
        <v>539.63478057999998</v>
      </c>
      <c r="K766" s="87">
        <v>637.75019523000003</v>
      </c>
      <c r="L766" s="87">
        <v>735.86560987999997</v>
      </c>
    </row>
    <row r="767" spans="1:12" ht="12.75" customHeight="1" x14ac:dyDescent="0.2">
      <c r="A767" s="86" t="s">
        <v>180</v>
      </c>
      <c r="B767" s="86">
        <v>14</v>
      </c>
      <c r="C767" s="87">
        <v>988.81885761000001</v>
      </c>
      <c r="D767" s="87">
        <v>983.97188931000005</v>
      </c>
      <c r="E767" s="87">
        <v>0</v>
      </c>
      <c r="F767" s="87">
        <v>98.397188929999999</v>
      </c>
      <c r="G767" s="87">
        <v>245.99297232999999</v>
      </c>
      <c r="H767" s="87">
        <v>491.98594465999997</v>
      </c>
      <c r="I767" s="87">
        <v>0</v>
      </c>
      <c r="J767" s="87">
        <v>541.18453911999995</v>
      </c>
      <c r="K767" s="87">
        <v>639.58172805000004</v>
      </c>
      <c r="L767" s="87">
        <v>737.97891698000001</v>
      </c>
    </row>
    <row r="768" spans="1:12" ht="12.75" customHeight="1" x14ac:dyDescent="0.2">
      <c r="A768" s="86" t="s">
        <v>180</v>
      </c>
      <c r="B768" s="86">
        <v>15</v>
      </c>
      <c r="C768" s="87">
        <v>1005.8840714200001</v>
      </c>
      <c r="D768" s="87">
        <v>1001.23114394</v>
      </c>
      <c r="E768" s="87">
        <v>0</v>
      </c>
      <c r="F768" s="87">
        <v>100.12311439</v>
      </c>
      <c r="G768" s="87">
        <v>250.30778599000001</v>
      </c>
      <c r="H768" s="87">
        <v>500.61557197000002</v>
      </c>
      <c r="I768" s="87">
        <v>0</v>
      </c>
      <c r="J768" s="87">
        <v>550.67712916999994</v>
      </c>
      <c r="K768" s="87">
        <v>650.80024356000001</v>
      </c>
      <c r="L768" s="87">
        <v>750.92335795999998</v>
      </c>
    </row>
    <row r="769" spans="1:12" ht="12.75" customHeight="1" x14ac:dyDescent="0.2">
      <c r="A769" s="86" t="s">
        <v>180</v>
      </c>
      <c r="B769" s="86">
        <v>16</v>
      </c>
      <c r="C769" s="87">
        <v>1013.0432281</v>
      </c>
      <c r="D769" s="87">
        <v>1008.41773663</v>
      </c>
      <c r="E769" s="87">
        <v>0</v>
      </c>
      <c r="F769" s="87">
        <v>100.84177366</v>
      </c>
      <c r="G769" s="87">
        <v>252.10443416000001</v>
      </c>
      <c r="H769" s="87">
        <v>504.20886832000002</v>
      </c>
      <c r="I769" s="87">
        <v>0</v>
      </c>
      <c r="J769" s="87">
        <v>554.62975515000005</v>
      </c>
      <c r="K769" s="87">
        <v>655.47152881</v>
      </c>
      <c r="L769" s="87">
        <v>756.31330247000005</v>
      </c>
    </row>
    <row r="770" spans="1:12" ht="12.75" customHeight="1" x14ac:dyDescent="0.2">
      <c r="A770" s="86" t="s">
        <v>180</v>
      </c>
      <c r="B770" s="86">
        <v>17</v>
      </c>
      <c r="C770" s="87">
        <v>1020.0503386</v>
      </c>
      <c r="D770" s="87">
        <v>1015.28056994</v>
      </c>
      <c r="E770" s="87">
        <v>0</v>
      </c>
      <c r="F770" s="87">
        <v>101.52805699</v>
      </c>
      <c r="G770" s="87">
        <v>253.82014248999999</v>
      </c>
      <c r="H770" s="87">
        <v>507.64028496999998</v>
      </c>
      <c r="I770" s="87">
        <v>0</v>
      </c>
      <c r="J770" s="87">
        <v>558.40431347000003</v>
      </c>
      <c r="K770" s="87">
        <v>659.93237046000002</v>
      </c>
      <c r="L770" s="87">
        <v>761.46042746000001</v>
      </c>
    </row>
    <row r="771" spans="1:12" ht="12.75" customHeight="1" x14ac:dyDescent="0.2">
      <c r="A771" s="86" t="s">
        <v>180</v>
      </c>
      <c r="B771" s="86">
        <v>18</v>
      </c>
      <c r="C771" s="87">
        <v>1008.27302662</v>
      </c>
      <c r="D771" s="87">
        <v>1002.56822934</v>
      </c>
      <c r="E771" s="87">
        <v>0</v>
      </c>
      <c r="F771" s="87">
        <v>100.25682293</v>
      </c>
      <c r="G771" s="87">
        <v>250.64205734000001</v>
      </c>
      <c r="H771" s="87">
        <v>501.28411467000001</v>
      </c>
      <c r="I771" s="87">
        <v>0</v>
      </c>
      <c r="J771" s="87">
        <v>551.41252613999995</v>
      </c>
      <c r="K771" s="87">
        <v>651.66934906999995</v>
      </c>
      <c r="L771" s="87">
        <v>751.92617200999996</v>
      </c>
    </row>
    <row r="772" spans="1:12" ht="12.75" customHeight="1" x14ac:dyDescent="0.2">
      <c r="A772" s="86" t="s">
        <v>180</v>
      </c>
      <c r="B772" s="86">
        <v>19</v>
      </c>
      <c r="C772" s="87">
        <v>979.03179074000002</v>
      </c>
      <c r="D772" s="87">
        <v>972.49931257000003</v>
      </c>
      <c r="E772" s="87">
        <v>0</v>
      </c>
      <c r="F772" s="87">
        <v>97.249931259999997</v>
      </c>
      <c r="G772" s="87">
        <v>243.12482814000001</v>
      </c>
      <c r="H772" s="87">
        <v>486.24965629000002</v>
      </c>
      <c r="I772" s="87">
        <v>0</v>
      </c>
      <c r="J772" s="87">
        <v>534.87462190999997</v>
      </c>
      <c r="K772" s="87">
        <v>632.12455317000001</v>
      </c>
      <c r="L772" s="87">
        <v>729.37448443000005</v>
      </c>
    </row>
    <row r="773" spans="1:12" ht="12.75" customHeight="1" x14ac:dyDescent="0.2">
      <c r="A773" s="86" t="s">
        <v>180</v>
      </c>
      <c r="B773" s="86">
        <v>20</v>
      </c>
      <c r="C773" s="87">
        <v>974.41700365999998</v>
      </c>
      <c r="D773" s="87">
        <v>968.22670984000001</v>
      </c>
      <c r="E773" s="87">
        <v>0</v>
      </c>
      <c r="F773" s="87">
        <v>96.822670979999998</v>
      </c>
      <c r="G773" s="87">
        <v>242.05667746</v>
      </c>
      <c r="H773" s="87">
        <v>484.11335492000001</v>
      </c>
      <c r="I773" s="87">
        <v>0</v>
      </c>
      <c r="J773" s="87">
        <v>532.52469040999995</v>
      </c>
      <c r="K773" s="87">
        <v>629.34736139999995</v>
      </c>
      <c r="L773" s="87">
        <v>726.17003237999995</v>
      </c>
    </row>
    <row r="774" spans="1:12" ht="12.75" customHeight="1" x14ac:dyDescent="0.2">
      <c r="A774" s="86" t="s">
        <v>180</v>
      </c>
      <c r="B774" s="86">
        <v>21</v>
      </c>
      <c r="C774" s="87">
        <v>980.59409226000002</v>
      </c>
      <c r="D774" s="87">
        <v>974.69175284999994</v>
      </c>
      <c r="E774" s="87">
        <v>0</v>
      </c>
      <c r="F774" s="87">
        <v>97.469175289999995</v>
      </c>
      <c r="G774" s="87">
        <v>243.67293821000001</v>
      </c>
      <c r="H774" s="87">
        <v>487.34587642999998</v>
      </c>
      <c r="I774" s="87">
        <v>0</v>
      </c>
      <c r="J774" s="87">
        <v>536.08046406999995</v>
      </c>
      <c r="K774" s="87">
        <v>633.54963935000001</v>
      </c>
      <c r="L774" s="87">
        <v>731.01881463999996</v>
      </c>
    </row>
    <row r="775" spans="1:12" ht="12.75" customHeight="1" x14ac:dyDescent="0.2">
      <c r="A775" s="86" t="s">
        <v>180</v>
      </c>
      <c r="B775" s="86">
        <v>22</v>
      </c>
      <c r="C775" s="87">
        <v>983.71651910000003</v>
      </c>
      <c r="D775" s="87">
        <v>977.79594029999998</v>
      </c>
      <c r="E775" s="87">
        <v>0</v>
      </c>
      <c r="F775" s="87">
        <v>97.779594029999998</v>
      </c>
      <c r="G775" s="87">
        <v>244.44898508</v>
      </c>
      <c r="H775" s="87">
        <v>488.89797014999999</v>
      </c>
      <c r="I775" s="87">
        <v>0</v>
      </c>
      <c r="J775" s="87">
        <v>537.78776717000005</v>
      </c>
      <c r="K775" s="87">
        <v>635.56736120000005</v>
      </c>
      <c r="L775" s="87">
        <v>733.34695523000005</v>
      </c>
    </row>
    <row r="776" spans="1:12" ht="12.75" customHeight="1" x14ac:dyDescent="0.2">
      <c r="A776" s="86" t="s">
        <v>180</v>
      </c>
      <c r="B776" s="86">
        <v>23</v>
      </c>
      <c r="C776" s="87">
        <v>986.93411724999999</v>
      </c>
      <c r="D776" s="87">
        <v>981.45767744</v>
      </c>
      <c r="E776" s="87">
        <v>0</v>
      </c>
      <c r="F776" s="87">
        <v>98.145767739999997</v>
      </c>
      <c r="G776" s="87">
        <v>245.36441936</v>
      </c>
      <c r="H776" s="87">
        <v>490.72883872</v>
      </c>
      <c r="I776" s="87">
        <v>0</v>
      </c>
      <c r="J776" s="87">
        <v>539.80172259000005</v>
      </c>
      <c r="K776" s="87">
        <v>637.94749033999994</v>
      </c>
      <c r="L776" s="87">
        <v>736.09325808000006</v>
      </c>
    </row>
    <row r="777" spans="1:12" ht="12.75" customHeight="1" x14ac:dyDescent="0.2">
      <c r="A777" s="86" t="s">
        <v>180</v>
      </c>
      <c r="B777" s="86">
        <v>24</v>
      </c>
      <c r="C777" s="87">
        <v>1061.73560636</v>
      </c>
      <c r="D777" s="87">
        <v>1055.7328823400001</v>
      </c>
      <c r="E777" s="87">
        <v>0</v>
      </c>
      <c r="F777" s="87">
        <v>105.57328823</v>
      </c>
      <c r="G777" s="87">
        <v>263.93322059000002</v>
      </c>
      <c r="H777" s="87">
        <v>527.86644117000003</v>
      </c>
      <c r="I777" s="87">
        <v>0</v>
      </c>
      <c r="J777" s="87">
        <v>580.65308529000004</v>
      </c>
      <c r="K777" s="87">
        <v>686.22637352000004</v>
      </c>
      <c r="L777" s="87">
        <v>791.79966176000005</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2018-02-16T03:46:03Z</dcterms:modified>
</cp:coreProperties>
</file>